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60" windowWidth="27795" windowHeight="1183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I125" i="57" l="1"/>
  <c r="I120" i="57"/>
  <c r="N55" i="45"/>
  <c r="C146" i="55"/>
  <c r="E85" i="55"/>
  <c r="E162" i="55"/>
  <c r="H63" i="57"/>
  <c r="H128" i="47"/>
  <c r="C113" i="55"/>
  <c r="C113" i="59" s="1"/>
  <c r="H125" i="57"/>
  <c r="D150" i="45"/>
  <c r="L150" i="45"/>
  <c r="G4" i="47"/>
  <c r="K4" i="47"/>
  <c r="O4" i="47"/>
  <c r="H12" i="47"/>
  <c r="M44" i="47"/>
  <c r="Q93" i="57"/>
  <c r="M136" i="54"/>
  <c r="D128" i="54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E85" i="54"/>
  <c r="C146" i="44"/>
  <c r="B58" i="45"/>
  <c r="O44" i="45"/>
  <c r="N100" i="45"/>
  <c r="E85" i="47"/>
  <c r="D128" i="47"/>
  <c r="L175" i="47"/>
  <c r="P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M168" i="58" s="1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M166" i="47" s="1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412" i="70" s="1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205" i="72" s="1"/>
  <c r="D164" i="47"/>
  <c r="L151" i="72"/>
  <c r="L150" i="72" s="1"/>
  <c r="L164" i="47"/>
  <c r="P151" i="72"/>
  <c r="P205" i="72" s="1"/>
  <c r="P164" i="47"/>
  <c r="Q287" i="65"/>
  <c r="Q25" i="54"/>
  <c r="I290" i="70"/>
  <c r="I289" i="70" s="1"/>
  <c r="I128" i="54"/>
  <c r="Q290" i="70"/>
  <c r="Q289" i="70" s="1"/>
  <c r="Q128" i="54"/>
  <c r="D277" i="72"/>
  <c r="D313" i="72" s="1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08" i="70" s="1"/>
  <c r="C327" i="70" s="1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377" i="69" s="1"/>
  <c r="N121" i="58"/>
  <c r="L136" i="54"/>
  <c r="G139" i="54"/>
  <c r="K144" i="54"/>
  <c r="K146" i="54"/>
  <c r="C313" i="69"/>
  <c r="C389" i="69" s="1"/>
  <c r="C114" i="59"/>
  <c r="C302" i="72"/>
  <c r="C300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3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3" i="59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66" i="44" s="1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66" i="44" s="1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66" i="45" s="1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330" i="65" s="1"/>
  <c r="C298" i="65"/>
  <c r="C36" i="54"/>
  <c r="C287" i="66"/>
  <c r="C325" i="66" s="1"/>
  <c r="C44" i="54"/>
  <c r="C294" i="66"/>
  <c r="C51" i="54"/>
  <c r="C299" i="66"/>
  <c r="C337" i="66" s="1"/>
  <c r="C288" i="67"/>
  <c r="C326" i="67" s="1"/>
  <c r="C295" i="67"/>
  <c r="C70" i="54"/>
  <c r="C301" i="67"/>
  <c r="C339" i="67" s="1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299" i="70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66" i="44" s="1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62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K127" i="67" s="1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F68" i="47" s="1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L30" i="45" s="1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30" i="45" s="1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H205" i="72"/>
  <c r="H150" i="72"/>
  <c r="E213" i="72"/>
  <c r="I213" i="72"/>
  <c r="M213" i="72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I30" i="55" s="1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K327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J339" i="65" s="1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H330" i="66" s="1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29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H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6" i="65"/>
  <c r="C316" i="65"/>
  <c r="C319" i="67"/>
  <c r="C381" i="68"/>
  <c r="C412" i="68"/>
  <c r="C484" i="68"/>
  <c r="C393" i="68"/>
  <c r="C387" i="69"/>
  <c r="C330" i="69"/>
  <c r="C332" i="70"/>
  <c r="C312" i="70"/>
  <c r="C337" i="70"/>
  <c r="C296" i="71"/>
  <c r="C321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H305" i="69" s="1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05" i="69"/>
  <c r="C312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I378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J51" i="55"/>
  <c r="K333" i="66"/>
  <c r="E334" i="66"/>
  <c r="I334" i="66"/>
  <c r="M334" i="66"/>
  <c r="Q334" i="66"/>
  <c r="M55" i="55"/>
  <c r="D316" i="66"/>
  <c r="F337" i="66"/>
  <c r="J337" i="66"/>
  <c r="O58" i="55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68" i="55" s="1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96" i="70"/>
  <c r="K339" i="70"/>
  <c r="E340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G354" i="65"/>
  <c r="G411" i="65" s="1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354" i="67"/>
  <c r="I411" i="67" s="1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E330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87" i="55" s="1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C111" i="57"/>
  <c r="F74" i="55"/>
  <c r="N74" i="55"/>
  <c r="H77" i="55"/>
  <c r="P77" i="55"/>
  <c r="F100" i="55"/>
  <c r="N100" i="55"/>
  <c r="F51" i="55"/>
  <c r="N51" i="55"/>
  <c r="F130" i="55"/>
  <c r="N130" i="55"/>
  <c r="P148" i="55"/>
  <c r="C9" i="55"/>
  <c r="G130" i="54"/>
  <c r="G124" i="54" s="1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G9" i="45"/>
  <c r="K9" i="45"/>
  <c r="E44" i="45"/>
  <c r="M44" i="45"/>
  <c r="F70" i="45"/>
  <c r="N70" i="45"/>
  <c r="F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I44" i="45"/>
  <c r="Q44" i="45"/>
  <c r="J70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I111" i="45"/>
  <c r="F166" i="45"/>
  <c r="D166" i="45"/>
  <c r="L166" i="45"/>
  <c r="F130" i="45"/>
  <c r="B14" i="7"/>
  <c r="C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J166" i="45" l="1"/>
  <c r="N130" i="45"/>
  <c r="C9" i="45"/>
  <c r="L87" i="47"/>
  <c r="K166" i="45"/>
  <c r="D30" i="45"/>
  <c r="B9" i="45"/>
  <c r="P49" i="47"/>
  <c r="E111" i="54"/>
  <c r="H68" i="45"/>
  <c r="P130" i="47"/>
  <c r="L297" i="66"/>
  <c r="L335" i="66" s="1"/>
  <c r="O62" i="55"/>
  <c r="G62" i="55"/>
  <c r="K68" i="54"/>
  <c r="O151" i="67"/>
  <c r="Q151" i="70"/>
  <c r="I151" i="70"/>
  <c r="P162" i="67"/>
  <c r="P219" i="67" s="1"/>
  <c r="H30" i="45"/>
  <c r="F30" i="57"/>
  <c r="E166" i="47"/>
  <c r="G9" i="55"/>
  <c r="P166" i="55"/>
  <c r="P161" i="55" s="1"/>
  <c r="G130" i="45"/>
  <c r="L68" i="45"/>
  <c r="E127" i="64"/>
  <c r="C148" i="54"/>
  <c r="C143" i="54" s="1"/>
  <c r="N68" i="47"/>
  <c r="G130" i="47"/>
  <c r="C328" i="70"/>
  <c r="F319" i="66"/>
  <c r="C374" i="72"/>
  <c r="C30" i="55"/>
  <c r="D111" i="55"/>
  <c r="G166" i="57"/>
  <c r="M158" i="72"/>
  <c r="M212" i="72" s="1"/>
  <c r="P150" i="72"/>
  <c r="D150" i="72"/>
  <c r="N161" i="71"/>
  <c r="L111" i="60"/>
  <c r="I111" i="55"/>
  <c r="K49" i="45"/>
  <c r="C9" i="54"/>
  <c r="C3" i="54" s="1"/>
  <c r="O148" i="45"/>
  <c r="Q111" i="45"/>
  <c r="H166" i="44"/>
  <c r="G166" i="44"/>
  <c r="G161" i="44" s="1"/>
  <c r="C166" i="45"/>
  <c r="K87" i="45"/>
  <c r="N319" i="66"/>
  <c r="L363" i="64"/>
  <c r="H68" i="57"/>
  <c r="C320" i="72"/>
  <c r="J327" i="67"/>
  <c r="P291" i="67"/>
  <c r="P166" i="60"/>
  <c r="O151" i="69"/>
  <c r="G151" i="69"/>
  <c r="H166" i="47"/>
  <c r="H161" i="47" s="1"/>
  <c r="H162" i="67"/>
  <c r="H219" i="67" s="1"/>
  <c r="F87" i="45"/>
  <c r="B9" i="47"/>
  <c r="B3" i="47" s="1"/>
  <c r="C166" i="57"/>
  <c r="I350" i="67"/>
  <c r="I348" i="67" s="1"/>
  <c r="M340" i="66"/>
  <c r="O350" i="65"/>
  <c r="G161" i="72"/>
  <c r="F165" i="69"/>
  <c r="N118" i="66"/>
  <c r="Q9" i="47"/>
  <c r="Q3" i="47" s="1"/>
  <c r="J30" i="57"/>
  <c r="P148" i="47"/>
  <c r="P143" i="47" s="1"/>
  <c r="M9" i="54"/>
  <c r="O148" i="57"/>
  <c r="O143" i="57" s="1"/>
  <c r="H62" i="57"/>
  <c r="F300" i="70"/>
  <c r="N381" i="64"/>
  <c r="M166" i="55"/>
  <c r="M161" i="55" s="1"/>
  <c r="H304" i="71"/>
  <c r="I337" i="69"/>
  <c r="I293" i="70"/>
  <c r="P148" i="60"/>
  <c r="D9" i="57"/>
  <c r="E30" i="54"/>
  <c r="G165" i="67"/>
  <c r="K151" i="65"/>
  <c r="H118" i="65"/>
  <c r="O101" i="69"/>
  <c r="G101" i="69"/>
  <c r="G177" i="69" s="1"/>
  <c r="M184" i="68"/>
  <c r="L158" i="65"/>
  <c r="K130" i="45"/>
  <c r="K124" i="45" s="1"/>
  <c r="H9" i="47"/>
  <c r="C297" i="70"/>
  <c r="O30" i="47"/>
  <c r="B30" i="45"/>
  <c r="B24" i="45" s="1"/>
  <c r="H324" i="69"/>
  <c r="Q326" i="69"/>
  <c r="C151" i="69"/>
  <c r="F99" i="70"/>
  <c r="D165" i="66"/>
  <c r="N111" i="47"/>
  <c r="N111" i="50" s="1"/>
  <c r="H143" i="47"/>
  <c r="L148" i="55"/>
  <c r="L143" i="57"/>
  <c r="N148" i="60"/>
  <c r="C343" i="69"/>
  <c r="D276" i="72"/>
  <c r="F300" i="69"/>
  <c r="L370" i="69"/>
  <c r="F87" i="54"/>
  <c r="D286" i="66"/>
  <c r="D324" i="66" s="1"/>
  <c r="K357" i="65"/>
  <c r="G393" i="64"/>
  <c r="G456" i="64" s="1"/>
  <c r="O166" i="55"/>
  <c r="G166" i="55"/>
  <c r="E326" i="69"/>
  <c r="M361" i="68"/>
  <c r="J130" i="60"/>
  <c r="F68" i="57"/>
  <c r="F62" i="57" s="1"/>
  <c r="E154" i="72"/>
  <c r="P127" i="69"/>
  <c r="P146" i="69" s="1"/>
  <c r="B111" i="45"/>
  <c r="C161" i="45"/>
  <c r="J49" i="54"/>
  <c r="H291" i="70"/>
  <c r="N111" i="54"/>
  <c r="M143" i="57"/>
  <c r="M9" i="45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K143" i="44" s="1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G291" i="65" s="1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89" i="68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B93" i="69" s="1"/>
  <c r="K30" i="45"/>
  <c r="N166" i="45"/>
  <c r="K161" i="44"/>
  <c r="C49" i="54"/>
  <c r="C43" i="54" s="1"/>
  <c r="B166" i="47"/>
  <c r="B161" i="47" s="1"/>
  <c r="G148" i="45"/>
  <c r="C148" i="45"/>
  <c r="H166" i="45"/>
  <c r="H161" i="45" s="1"/>
  <c r="I68" i="45"/>
  <c r="I62" i="45" s="1"/>
  <c r="K87" i="57"/>
  <c r="K431" i="68" s="1"/>
  <c r="E111" i="45"/>
  <c r="E105" i="45" s="1"/>
  <c r="C30" i="45"/>
  <c r="C24" i="45" s="1"/>
  <c r="E49" i="55"/>
  <c r="O374" i="64"/>
  <c r="J87" i="45"/>
  <c r="J81" i="45" s="1"/>
  <c r="Q68" i="54"/>
  <c r="Q62" i="54" s="1"/>
  <c r="M111" i="45"/>
  <c r="M105" i="45" s="1"/>
  <c r="E166" i="55"/>
  <c r="E161" i="55" s="1"/>
  <c r="M30" i="55"/>
  <c r="M24" i="55" s="1"/>
  <c r="J148" i="45"/>
  <c r="J143" i="45" s="1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H105" i="55"/>
  <c r="E49" i="57"/>
  <c r="E43" i="57" s="1"/>
  <c r="K111" i="60"/>
  <c r="H310" i="65"/>
  <c r="N327" i="65"/>
  <c r="F308" i="65"/>
  <c r="F327" i="65" s="1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1" i="57" s="1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44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I174" i="64" s="1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B81" i="45"/>
  <c r="G161" i="45"/>
  <c r="L24" i="45"/>
  <c r="E161" i="47"/>
  <c r="B24" i="47"/>
  <c r="F359" i="68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J162" i="68" s="1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K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N68" i="55"/>
  <c r="N62" i="55" s="1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D286" i="72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B3" i="45"/>
  <c r="D143" i="45"/>
  <c r="G43" i="45"/>
  <c r="D24" i="45"/>
  <c r="N68" i="45"/>
  <c r="N124" i="45"/>
  <c r="B81" i="47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B161" i="45"/>
  <c r="J124" i="45"/>
  <c r="O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H328" i="67"/>
  <c r="N325" i="67"/>
  <c r="N305" i="67"/>
  <c r="J331" i="66"/>
  <c r="E331" i="65"/>
  <c r="Q325" i="65"/>
  <c r="Q305" i="65"/>
  <c r="I305" i="65"/>
  <c r="I324" i="65" s="1"/>
  <c r="I325" i="65"/>
  <c r="N375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8" i="66"/>
  <c r="H327" i="66"/>
  <c r="E326" i="66"/>
  <c r="O324" i="66"/>
  <c r="N333" i="65"/>
  <c r="L332" i="65"/>
  <c r="H331" i="65"/>
  <c r="D33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E87" i="45"/>
  <c r="O116" i="67"/>
  <c r="O136" i="67"/>
  <c r="G116" i="67"/>
  <c r="C142" i="66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F134" i="39"/>
  <c r="N95" i="39"/>
  <c r="J95" i="39"/>
  <c r="F95" i="39"/>
  <c r="H90" i="39"/>
  <c r="O72" i="39"/>
  <c r="N34" i="39"/>
  <c r="F34" i="39"/>
  <c r="H152" i="39"/>
  <c r="O95" i="39"/>
  <c r="J133" i="39"/>
  <c r="N115" i="39"/>
  <c r="P91" i="39"/>
  <c r="H13" i="39"/>
  <c r="O170" i="39"/>
  <c r="L169" i="39"/>
  <c r="K152" i="39"/>
  <c r="P151" i="39"/>
  <c r="H151" i="39"/>
  <c r="G134" i="39"/>
  <c r="G94" i="39"/>
  <c r="G71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D348" i="67" l="1"/>
  <c r="D280" i="71"/>
  <c r="N166" i="48"/>
  <c r="H91" i="39"/>
  <c r="L152" i="39"/>
  <c r="I135" i="70"/>
  <c r="Q291" i="70"/>
  <c r="L327" i="66"/>
  <c r="Q116" i="71"/>
  <c r="G312" i="72"/>
  <c r="H327" i="69"/>
  <c r="Q324" i="67"/>
  <c r="P135" i="70"/>
  <c r="G156" i="67"/>
  <c r="N327" i="70"/>
  <c r="J151" i="39"/>
  <c r="L95" i="39"/>
  <c r="D134" i="39"/>
  <c r="D170" i="39"/>
  <c r="H115" i="39"/>
  <c r="N105" i="47"/>
  <c r="Q135" i="70"/>
  <c r="Q174" i="64"/>
  <c r="N174" i="64"/>
  <c r="N168" i="64" s="1"/>
  <c r="O368" i="64"/>
  <c r="C327" i="65"/>
  <c r="N405" i="68"/>
  <c r="K293" i="71"/>
  <c r="G314" i="72"/>
  <c r="D425" i="68"/>
  <c r="M291" i="67"/>
  <c r="J114" i="39"/>
  <c r="J52" i="39"/>
  <c r="L115" i="39"/>
  <c r="D152" i="39"/>
  <c r="L334" i="72"/>
  <c r="L388" i="72" s="1"/>
  <c r="O431" i="64"/>
  <c r="J334" i="72"/>
  <c r="J388" i="72" s="1"/>
  <c r="H93" i="71"/>
  <c r="D291" i="69"/>
  <c r="D285" i="69" s="1"/>
  <c r="Q156" i="66"/>
  <c r="D280" i="72"/>
  <c r="D275" i="72" s="1"/>
  <c r="J141" i="68"/>
  <c r="Q291" i="65"/>
  <c r="Q285" i="65" s="1"/>
  <c r="Q331" i="70"/>
  <c r="G386" i="64"/>
  <c r="N81" i="45"/>
  <c r="D81" i="57"/>
  <c r="O33" i="39"/>
  <c r="M90" i="39"/>
  <c r="K133" i="39"/>
  <c r="E33" i="39"/>
  <c r="K114" i="39"/>
  <c r="D135" i="70"/>
  <c r="I323" i="64"/>
  <c r="K116" i="72"/>
  <c r="K111" i="72" s="1"/>
  <c r="M156" i="65"/>
  <c r="C348" i="70"/>
  <c r="P386" i="64"/>
  <c r="L280" i="72"/>
  <c r="L275" i="72" s="1"/>
  <c r="C291" i="67"/>
  <c r="H93" i="72"/>
  <c r="I152" i="72"/>
  <c r="E81" i="57"/>
  <c r="M115" i="39"/>
  <c r="M169" i="39"/>
  <c r="M156" i="66"/>
  <c r="F93" i="70"/>
  <c r="J327" i="70"/>
  <c r="E348" i="69"/>
  <c r="M298" i="71"/>
  <c r="E135" i="70"/>
  <c r="H310" i="67"/>
  <c r="G310" i="70"/>
  <c r="G304" i="70" s="1"/>
  <c r="F353" i="68"/>
  <c r="C386" i="64"/>
  <c r="C380" i="64" s="1"/>
  <c r="K118" i="66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I342" i="65" s="1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N285" i="69" s="1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F314" i="72"/>
  <c r="D386" i="64"/>
  <c r="D380" i="64" s="1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J324" i="69"/>
  <c r="M312" i="71"/>
  <c r="D327" i="66"/>
  <c r="C135" i="69"/>
  <c r="P135" i="69"/>
  <c r="H156" i="66"/>
  <c r="H150" i="66" s="1"/>
  <c r="Q327" i="69"/>
  <c r="L314" i="71"/>
  <c r="J425" i="68"/>
  <c r="I314" i="71"/>
  <c r="M7" i="48"/>
  <c r="H85" i="48"/>
  <c r="P137" i="70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5" i="64"/>
  <c r="E5" i="49"/>
  <c r="E6" i="49"/>
  <c r="E5" i="50"/>
  <c r="E8" i="49"/>
  <c r="E9" i="49"/>
  <c r="E8" i="48"/>
  <c r="I5" i="38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89" i="39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01" i="39"/>
  <c r="I18" i="68"/>
  <c r="I101" i="49"/>
  <c r="I101" i="48"/>
  <c r="F102" i="39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97" i="72" s="1"/>
  <c r="H163" i="48"/>
  <c r="H163" i="49"/>
  <c r="H175" i="48"/>
  <c r="H165" i="49"/>
  <c r="H175" i="49"/>
  <c r="H165" i="48"/>
  <c r="H175" i="50"/>
  <c r="E9" i="72"/>
  <c r="Q9" i="72"/>
  <c r="J167" i="39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72" i="39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73" i="65" s="1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293" i="72" s="1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I143" i="67" s="1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93" i="72" s="1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5" i="65" s="1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176" i="65" s="1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208" i="72" s="1"/>
  <c r="B169" i="48"/>
  <c r="B170" i="48"/>
  <c r="B169" i="50"/>
  <c r="B170" i="49"/>
  <c r="B169" i="49"/>
  <c r="B17" i="72"/>
  <c r="B177" i="49"/>
  <c r="B177" i="48"/>
  <c r="F5" i="38"/>
  <c r="F5" i="64"/>
  <c r="F6" i="49"/>
  <c r="F5" i="50"/>
  <c r="F5" i="49"/>
  <c r="F8" i="49"/>
  <c r="J5" i="38"/>
  <c r="J5" i="64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96" i="64" s="1"/>
  <c r="C10" i="49"/>
  <c r="C10" i="50"/>
  <c r="G11" i="64"/>
  <c r="G196" i="64" s="1"/>
  <c r="G10" i="50"/>
  <c r="G10" i="49"/>
  <c r="K10" i="39"/>
  <c r="K11" i="64"/>
  <c r="K196" i="64" s="1"/>
  <c r="K10" i="49"/>
  <c r="K10" i="50"/>
  <c r="O11" i="64"/>
  <c r="O196" i="64" s="1"/>
  <c r="O10" i="49"/>
  <c r="O10" i="50"/>
  <c r="D11" i="39"/>
  <c r="D12" i="64"/>
  <c r="D11" i="49"/>
  <c r="D11" i="50"/>
  <c r="H12" i="64"/>
  <c r="H197" i="64" s="1"/>
  <c r="H11" i="49"/>
  <c r="H11" i="50"/>
  <c r="L12" i="64"/>
  <c r="L197" i="64" s="1"/>
  <c r="L11" i="49"/>
  <c r="L11" i="50"/>
  <c r="P11" i="39"/>
  <c r="P12" i="64"/>
  <c r="P197" i="64" s="1"/>
  <c r="P11" i="49"/>
  <c r="P11" i="50"/>
  <c r="E13" i="64"/>
  <c r="E199" i="64" s="1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2" i="39"/>
  <c r="Q13" i="64"/>
  <c r="Q240" i="64" s="1"/>
  <c r="Q14" i="49"/>
  <c r="Q13" i="50"/>
  <c r="Q13" i="49"/>
  <c r="F14" i="64"/>
  <c r="F201" i="64" s="1"/>
  <c r="F15" i="49"/>
  <c r="J15" i="39"/>
  <c r="J14" i="64"/>
  <c r="J15" i="49"/>
  <c r="N14" i="64"/>
  <c r="N15" i="49"/>
  <c r="C15" i="64"/>
  <c r="C223" i="64" s="1"/>
  <c r="C17" i="49"/>
  <c r="C18" i="49"/>
  <c r="G15" i="64"/>
  <c r="G18" i="49"/>
  <c r="G17" i="49"/>
  <c r="K16" i="39"/>
  <c r="K15" i="64"/>
  <c r="K204" i="64" s="1"/>
  <c r="K18" i="49"/>
  <c r="K17" i="49"/>
  <c r="O16" i="39"/>
  <c r="O15" i="64"/>
  <c r="O223" i="64" s="1"/>
  <c r="O17" i="49"/>
  <c r="O18" i="49"/>
  <c r="D20" i="39"/>
  <c r="D17" i="64"/>
  <c r="D206" i="64" s="1"/>
  <c r="D20" i="49"/>
  <c r="D20" i="50"/>
  <c r="H20" i="39"/>
  <c r="H17" i="64"/>
  <c r="H20" i="50"/>
  <c r="H20" i="49"/>
  <c r="L20" i="3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21" i="39"/>
  <c r="I18" i="64"/>
  <c r="I21" i="50"/>
  <c r="I21" i="49"/>
  <c r="M21" i="39"/>
  <c r="M18" i="64"/>
  <c r="M21" i="49"/>
  <c r="M21" i="50"/>
  <c r="Q18" i="64"/>
  <c r="Q21" i="49"/>
  <c r="Q21" i="50"/>
  <c r="F22" i="39"/>
  <c r="F19" i="64"/>
  <c r="F208" i="64" s="1"/>
  <c r="F22" i="49"/>
  <c r="J19" i="64"/>
  <c r="J208" i="64" s="1"/>
  <c r="J22" i="49"/>
  <c r="N22" i="39"/>
  <c r="N19" i="64"/>
  <c r="N208" i="64" s="1"/>
  <c r="N22" i="49"/>
  <c r="C26" i="38"/>
  <c r="C5" i="65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176" i="65" s="1"/>
  <c r="I31" i="49"/>
  <c r="I31" i="50"/>
  <c r="M11" i="65"/>
  <c r="M31" i="50"/>
  <c r="M31" i="49"/>
  <c r="Q11" i="65"/>
  <c r="Q176" i="65" s="1"/>
  <c r="Q31" i="49"/>
  <c r="Q31" i="50"/>
  <c r="F12" i="65"/>
  <c r="F34" i="49"/>
  <c r="F33" i="49"/>
  <c r="F33" i="50"/>
  <c r="J12" i="65"/>
  <c r="J33" i="49"/>
  <c r="J33" i="50"/>
  <c r="J34" i="49"/>
  <c r="J34" i="48"/>
  <c r="N32" i="39"/>
  <c r="N12" i="65"/>
  <c r="N33" i="49"/>
  <c r="N33" i="50"/>
  <c r="N34" i="49"/>
  <c r="C13" i="65"/>
  <c r="C180" i="65" s="1"/>
  <c r="C35" i="49"/>
  <c r="G13" i="65"/>
  <c r="G180" i="65" s="1"/>
  <c r="G35" i="49"/>
  <c r="K35" i="39"/>
  <c r="K13" i="65"/>
  <c r="K180" i="65" s="1"/>
  <c r="K35" i="49"/>
  <c r="K35" i="48"/>
  <c r="O13" i="65"/>
  <c r="O180" i="65" s="1"/>
  <c r="O35" i="49"/>
  <c r="D36" i="3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183" i="65" s="1"/>
  <c r="P38" i="49"/>
  <c r="P37" i="49"/>
  <c r="E16" i="65"/>
  <c r="E40" i="49"/>
  <c r="E40" i="50"/>
  <c r="E40" i="48"/>
  <c r="I16" i="65"/>
  <c r="I40" i="50"/>
  <c r="I40" i="49"/>
  <c r="M40" i="3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17" i="65"/>
  <c r="J186" i="65" s="1"/>
  <c r="J41" i="49"/>
  <c r="N41" i="3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48" i="39"/>
  <c r="L9" i="66"/>
  <c r="P9" i="66"/>
  <c r="E50" i="39"/>
  <c r="E11" i="66"/>
  <c r="E176" i="66" s="1"/>
  <c r="E50" i="49"/>
  <c r="E50" i="50"/>
  <c r="I50" i="39"/>
  <c r="I11" i="66"/>
  <c r="I50" i="50"/>
  <c r="I50" i="49"/>
  <c r="M50" i="39"/>
  <c r="M11" i="66"/>
  <c r="M176" i="66" s="1"/>
  <c r="M50" i="49"/>
  <c r="M50" i="50"/>
  <c r="Q50" i="39"/>
  <c r="Q11" i="66"/>
  <c r="Q50" i="50"/>
  <c r="Q50" i="49"/>
  <c r="F51" i="39"/>
  <c r="F12" i="66"/>
  <c r="F51" i="49"/>
  <c r="F52" i="50"/>
  <c r="F52" i="49"/>
  <c r="F53" i="49"/>
  <c r="F51" i="50"/>
  <c r="J12" i="66"/>
  <c r="J52" i="50"/>
  <c r="J53" i="49"/>
  <c r="J52" i="49"/>
  <c r="N51" i="3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180" i="66" s="1"/>
  <c r="O54" i="49"/>
  <c r="D55" i="39"/>
  <c r="D14" i="66"/>
  <c r="D182" i="66" s="1"/>
  <c r="D57" i="49"/>
  <c r="D56" i="49"/>
  <c r="D57" i="48"/>
  <c r="H14" i="66"/>
  <c r="H183" i="66" s="1"/>
  <c r="H56" i="49"/>
  <c r="H57" i="49"/>
  <c r="H57" i="48"/>
  <c r="L55" i="39"/>
  <c r="L14" i="66"/>
  <c r="L182" i="66" s="1"/>
  <c r="L57" i="49"/>
  <c r="L56" i="49"/>
  <c r="L57" i="48"/>
  <c r="P14" i="66"/>
  <c r="P56" i="49"/>
  <c r="P57" i="49"/>
  <c r="P57" i="48"/>
  <c r="P55" i="49"/>
  <c r="E16" i="66"/>
  <c r="E185" i="66" s="1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186" i="66" s="1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213" i="67" s="1"/>
  <c r="C77" i="49"/>
  <c r="C65" i="49"/>
  <c r="C64" i="49"/>
  <c r="C64" i="50"/>
  <c r="C67" i="49"/>
  <c r="G64" i="38"/>
  <c r="G5" i="67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176" i="67" s="1"/>
  <c r="I69" i="50"/>
  <c r="I69" i="49"/>
  <c r="M11" i="67"/>
  <c r="M176" i="67" s="1"/>
  <c r="M69" i="49"/>
  <c r="M69" i="50"/>
  <c r="Q11" i="67"/>
  <c r="Q176" i="67" s="1"/>
  <c r="Q69" i="50"/>
  <c r="Q69" i="49"/>
  <c r="F12" i="67"/>
  <c r="F71" i="49"/>
  <c r="F71" i="50"/>
  <c r="F72" i="49"/>
  <c r="F72" i="48"/>
  <c r="J12" i="67"/>
  <c r="J71" i="50"/>
  <c r="J71" i="49"/>
  <c r="J72" i="49"/>
  <c r="J72" i="48"/>
  <c r="N12" i="67"/>
  <c r="N215" i="67" s="1"/>
  <c r="N71" i="49"/>
  <c r="N72" i="49"/>
  <c r="N70" i="50"/>
  <c r="N71" i="50"/>
  <c r="N72" i="48"/>
  <c r="C13" i="67"/>
  <c r="C180" i="67" s="1"/>
  <c r="C73" i="49"/>
  <c r="C73" i="48"/>
  <c r="G13" i="67"/>
  <c r="G180" i="67" s="1"/>
  <c r="G73" i="49"/>
  <c r="G73" i="48"/>
  <c r="K13" i="67"/>
  <c r="K73" i="49"/>
  <c r="K73" i="48"/>
  <c r="O73" i="39"/>
  <c r="O13" i="67"/>
  <c r="O180" i="67" s="1"/>
  <c r="O73" i="49"/>
  <c r="O73" i="48"/>
  <c r="D14" i="67"/>
  <c r="D183" i="67" s="1"/>
  <c r="D76" i="49"/>
  <c r="D75" i="49"/>
  <c r="D74" i="49"/>
  <c r="D75" i="48"/>
  <c r="H14" i="67"/>
  <c r="H182" i="67" s="1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185" i="67" s="1"/>
  <c r="E78" i="49"/>
  <c r="E78" i="50"/>
  <c r="I16" i="67"/>
  <c r="I185" i="67" s="1"/>
  <c r="I78" i="49"/>
  <c r="I78" i="50"/>
  <c r="M16" i="67"/>
  <c r="M185" i="67" s="1"/>
  <c r="M78" i="49"/>
  <c r="M78" i="50"/>
  <c r="Q78" i="39"/>
  <c r="Q16" i="67"/>
  <c r="Q185" i="67" s="1"/>
  <c r="Q78" i="50"/>
  <c r="Q78" i="49"/>
  <c r="F17" i="67"/>
  <c r="F186" i="67" s="1"/>
  <c r="F79" i="49"/>
  <c r="J79" i="39"/>
  <c r="J17" i="67"/>
  <c r="J186" i="67" s="1"/>
  <c r="J79" i="49"/>
  <c r="N17" i="67"/>
  <c r="N186" i="67" s="1"/>
  <c r="N79" i="49"/>
  <c r="C83" i="38"/>
  <c r="C7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86" i="39"/>
  <c r="G9" i="68"/>
  <c r="K9" i="68"/>
  <c r="O86" i="39"/>
  <c r="O9" i="68"/>
  <c r="D11" i="68"/>
  <c r="D214" i="68" s="1"/>
  <c r="D88" i="49"/>
  <c r="D88" i="50"/>
  <c r="D88" i="48"/>
  <c r="H11" i="68"/>
  <c r="H214" i="68" s="1"/>
  <c r="H88" i="49"/>
  <c r="H88" i="50"/>
  <c r="H88" i="48"/>
  <c r="L88" i="39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217" i="68" s="1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92" i="39"/>
  <c r="J13" i="68"/>
  <c r="J92" i="50"/>
  <c r="J92" i="49"/>
  <c r="N13" i="68"/>
  <c r="N92" i="50"/>
  <c r="N92" i="49"/>
  <c r="C14" i="68"/>
  <c r="C243" i="68" s="1"/>
  <c r="C94" i="49"/>
  <c r="C95" i="49"/>
  <c r="C94" i="50"/>
  <c r="C93" i="50"/>
  <c r="G14" i="68"/>
  <c r="G220" i="68" s="1"/>
  <c r="G94" i="49"/>
  <c r="G93" i="49"/>
  <c r="G95" i="49"/>
  <c r="G94" i="50"/>
  <c r="G93" i="50"/>
  <c r="K93" i="39"/>
  <c r="K14" i="68"/>
  <c r="K243" i="68" s="1"/>
  <c r="K94" i="49"/>
  <c r="K94" i="50"/>
  <c r="K95" i="49"/>
  <c r="O14" i="68"/>
  <c r="O94" i="49"/>
  <c r="O94" i="50"/>
  <c r="O93" i="50"/>
  <c r="O93" i="49"/>
  <c r="O95" i="49"/>
  <c r="D96" i="39"/>
  <c r="D15" i="68"/>
  <c r="D96" i="49"/>
  <c r="H96" i="39"/>
  <c r="H15" i="68"/>
  <c r="H222" i="68" s="1"/>
  <c r="H96" i="49"/>
  <c r="L96" i="39"/>
  <c r="L15" i="68"/>
  <c r="L222" i="68" s="1"/>
  <c r="L96" i="49"/>
  <c r="P15" i="68"/>
  <c r="P222" i="68" s="1"/>
  <c r="P96" i="49"/>
  <c r="E97" i="3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E105" i="50" s="1"/>
  <c r="I107" i="38"/>
  <c r="I7" i="69" s="1"/>
  <c r="I5" i="69"/>
  <c r="I110" i="48"/>
  <c r="I107" i="48"/>
  <c r="I108" i="48"/>
  <c r="I107" i="49"/>
  <c r="I110" i="49"/>
  <c r="I108" i="49"/>
  <c r="M107" i="38"/>
  <c r="M7" i="69" s="1"/>
  <c r="M5" i="69"/>
  <c r="M107" i="49"/>
  <c r="M108" i="49"/>
  <c r="M110" i="48"/>
  <c r="M110" i="49"/>
  <c r="M108" i="48"/>
  <c r="M120" i="50"/>
  <c r="M105" i="50" s="1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84" i="70" s="1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96" i="70" s="1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5" i="71"/>
  <c r="E215" i="71" s="1"/>
  <c r="E147" i="49"/>
  <c r="E145" i="48"/>
  <c r="E145" i="49"/>
  <c r="E147" i="48"/>
  <c r="E157" i="49"/>
  <c r="I145" i="38"/>
  <c r="I7" i="71" s="1"/>
  <c r="I5" i="71"/>
  <c r="I179" i="71" s="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208" i="72" s="1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94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459" i="64" s="1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417" i="64" s="1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69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92" i="65" s="1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414" i="66" s="1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407" i="67" s="1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373" i="67" s="1"/>
  <c r="G76" i="59"/>
  <c r="G75" i="59"/>
  <c r="G75" i="58"/>
  <c r="G76" i="58"/>
  <c r="G74" i="58"/>
  <c r="K56" i="67"/>
  <c r="K373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414" i="67" s="1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481" i="68" s="1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468" i="68" s="1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392" i="69" s="1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392" i="69" s="1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388" i="70" s="1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376" i="71" s="1"/>
  <c r="M155" i="59"/>
  <c r="M156" i="58"/>
  <c r="M155" i="58"/>
  <c r="M156" i="59"/>
  <c r="M154" i="59"/>
  <c r="Q56" i="7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376" i="72" s="1"/>
  <c r="M174" i="59"/>
  <c r="M174" i="58"/>
  <c r="M173" i="58"/>
  <c r="M173" i="59"/>
  <c r="M172" i="58"/>
  <c r="Q56" i="72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O93" i="71"/>
  <c r="J172" i="48"/>
  <c r="N136" i="71"/>
  <c r="N116" i="71"/>
  <c r="K143" i="72"/>
  <c r="G259" i="68"/>
  <c r="E152" i="71"/>
  <c r="Q30" i="58"/>
  <c r="O87" i="58"/>
  <c r="H420" i="68"/>
  <c r="L420" i="68"/>
  <c r="G390" i="71"/>
  <c r="G334" i="7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N77" i="50"/>
  <c r="J208" i="69"/>
  <c r="K204" i="71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38" i="70"/>
  <c r="H322" i="72"/>
  <c r="D403" i="66"/>
  <c r="M89" i="60"/>
  <c r="P105" i="60"/>
  <c r="F348" i="69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F123" i="68"/>
  <c r="I170" i="68"/>
  <c r="L169" i="68"/>
  <c r="O119" i="68"/>
  <c r="O167" i="68" s="1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I175" i="48"/>
  <c r="H93" i="69"/>
  <c r="Q118" i="66"/>
  <c r="Q112" i="66" s="1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35" i="65"/>
  <c r="G331" i="69"/>
  <c r="G388" i="69"/>
  <c r="G310" i="69"/>
  <c r="D93" i="70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12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E304" i="65" s="1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O74" i="59"/>
  <c r="Q383" i="68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I324" i="67"/>
  <c r="K335" i="70"/>
  <c r="P148" i="59"/>
  <c r="P318" i="71"/>
  <c r="P372" i="71"/>
  <c r="F325" i="71"/>
  <c r="K322" i="72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39" i="66" s="1"/>
  <c r="M140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54" i="64"/>
  <c r="J109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E150" i="64"/>
  <c r="N19" i="49"/>
  <c r="Q51" i="49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G211" i="66"/>
  <c r="C156" i="66"/>
  <c r="C150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O97" i="65"/>
  <c r="O135" i="65" s="1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146" i="69"/>
  <c r="J143" i="72"/>
  <c r="I87" i="58"/>
  <c r="O400" i="69"/>
  <c r="M68" i="59"/>
  <c r="D9" i="58"/>
  <c r="N410" i="64"/>
  <c r="N323" i="64"/>
  <c r="N383" i="68"/>
  <c r="N81" i="55"/>
  <c r="O413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M112" i="68"/>
  <c r="M160" i="68" s="1"/>
  <c r="G148" i="67"/>
  <c r="E145" i="67"/>
  <c r="G142" i="67"/>
  <c r="P138" i="67"/>
  <c r="G67" i="48"/>
  <c r="F134" i="67"/>
  <c r="N148" i="66"/>
  <c r="E108" i="66"/>
  <c r="E146" i="66" s="1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240" i="64" s="1"/>
  <c r="P13" i="49"/>
  <c r="P14" i="49"/>
  <c r="P13" i="50"/>
  <c r="Q14" i="64"/>
  <c r="Q222" i="64" s="1"/>
  <c r="Q15" i="49"/>
  <c r="N15" i="64"/>
  <c r="N17" i="49"/>
  <c r="N18" i="49"/>
  <c r="N16" i="49"/>
  <c r="O17" i="64"/>
  <c r="O206" i="64" s="1"/>
  <c r="O20" i="49"/>
  <c r="O20" i="50"/>
  <c r="L18" i="64"/>
  <c r="L21" i="50"/>
  <c r="L21" i="49"/>
  <c r="E19" i="64"/>
  <c r="E208" i="64" s="1"/>
  <c r="E22" i="49"/>
  <c r="M19" i="64"/>
  <c r="M208" i="64" s="1"/>
  <c r="M22" i="49"/>
  <c r="J26" i="38"/>
  <c r="J7" i="65" s="1"/>
  <c r="J171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182" i="65" s="1"/>
  <c r="K37" i="49"/>
  <c r="K38" i="49"/>
  <c r="K37" i="48"/>
  <c r="D16" i="65"/>
  <c r="D185" i="65" s="1"/>
  <c r="D40" i="49"/>
  <c r="D40" i="50"/>
  <c r="P16" i="65"/>
  <c r="P185" i="65" s="1"/>
  <c r="P40" i="50"/>
  <c r="P40" i="49"/>
  <c r="M17" i="65"/>
  <c r="M186" i="65" s="1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176" i="66" s="1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76" i="49"/>
  <c r="O75" i="49"/>
  <c r="F83" i="38"/>
  <c r="F7" i="68" s="1"/>
  <c r="F209" i="68" s="1"/>
  <c r="F5" i="68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I107" i="39" s="1"/>
  <c r="H5" i="69"/>
  <c r="H120" i="50"/>
  <c r="H107" i="49"/>
  <c r="H108" i="48"/>
  <c r="H107" i="48"/>
  <c r="H110" i="49"/>
  <c r="H110" i="48"/>
  <c r="H108" i="49"/>
  <c r="H120" i="49"/>
  <c r="O113" i="3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200" i="69" s="1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165" i="39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94" i="72" s="1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14" i="65" s="1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I118" i="67"/>
  <c r="I112" i="67" s="1"/>
  <c r="F143" i="69"/>
  <c r="C143" i="72"/>
  <c r="C335" i="69"/>
  <c r="Q19" i="49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F285" i="65" s="1"/>
  <c r="H105" i="60"/>
  <c r="E348" i="70"/>
  <c r="P298" i="72"/>
  <c r="P318" i="72"/>
  <c r="P372" i="72"/>
  <c r="E324" i="65"/>
  <c r="J83" i="48"/>
  <c r="N94" i="67"/>
  <c r="N132" i="67" s="1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204" i="64" s="1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08" i="64" s="1"/>
  <c r="G22" i="49"/>
  <c r="K19" i="64"/>
  <c r="K208" i="64" s="1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22" i="65" s="1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186" i="66" s="1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185" i="67" s="1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220" i="68" s="1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200" i="70" s="1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5" i="71"/>
  <c r="F145" i="49"/>
  <c r="F147" i="49"/>
  <c r="F145" i="48"/>
  <c r="F147" i="48"/>
  <c r="F157" i="50"/>
  <c r="J145" i="38"/>
  <c r="J5" i="7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90" i="72" s="1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395" i="69" s="1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31" i="70"/>
  <c r="E310" i="70"/>
  <c r="E304" i="70" s="1"/>
  <c r="D325" i="72"/>
  <c r="H325" i="72"/>
  <c r="D68" i="60"/>
  <c r="E175" i="48"/>
  <c r="B117" i="49"/>
  <c r="J151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12" i="67"/>
  <c r="O74" i="49"/>
  <c r="H135" i="70"/>
  <c r="F140" i="71"/>
  <c r="F172" i="49"/>
  <c r="L49" i="50"/>
  <c r="L43" i="47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Q317" i="64" s="1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F148" i="67"/>
  <c r="M108" i="67"/>
  <c r="M147" i="67"/>
  <c r="E108" i="67"/>
  <c r="E146" i="67" s="1"/>
  <c r="L145" i="67"/>
  <c r="D145" i="67"/>
  <c r="K105" i="67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3" i="66" s="1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41" i="65"/>
  <c r="C141" i="65"/>
  <c r="F101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222" i="68"/>
  <c r="G174" i="68"/>
  <c r="Q123" i="68"/>
  <c r="Q172" i="68"/>
  <c r="H115" i="68"/>
  <c r="H163" i="68" s="1"/>
  <c r="H164" i="68"/>
  <c r="C162" i="68"/>
  <c r="B181" i="68"/>
  <c r="B170" i="68"/>
  <c r="H148" i="67"/>
  <c r="G108" i="67"/>
  <c r="G146" i="67" s="1"/>
  <c r="G147" i="67"/>
  <c r="Q105" i="67"/>
  <c r="Q143" i="67" s="1"/>
  <c r="L142" i="67"/>
  <c r="C141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C322" i="72"/>
  <c r="M99" i="70"/>
  <c r="K172" i="48"/>
  <c r="B144" i="65"/>
  <c r="B132" i="49"/>
  <c r="B136" i="72"/>
  <c r="B116" i="72"/>
  <c r="M12" i="49"/>
  <c r="N118" i="65"/>
  <c r="G118" i="67"/>
  <c r="N77" i="4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D141" i="67"/>
  <c r="Q132" i="69"/>
  <c r="Q112" i="69"/>
  <c r="L132" i="70"/>
  <c r="Q143" i="70"/>
  <c r="O130" i="71"/>
  <c r="Q143" i="72"/>
  <c r="B156" i="67"/>
  <c r="F174" i="64"/>
  <c r="D12" i="50"/>
  <c r="D39" i="50"/>
  <c r="E150" i="66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F143" i="72"/>
  <c r="N19" i="50"/>
  <c r="P156" i="69"/>
  <c r="P213" i="69" s="1"/>
  <c r="L202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H166" i="50"/>
  <c r="Q354" i="72"/>
  <c r="Q280" i="72"/>
  <c r="Q275" i="72" s="1"/>
  <c r="K331" i="66"/>
  <c r="K310" i="66"/>
  <c r="I275" i="72"/>
  <c r="F335" i="66"/>
  <c r="M97" i="5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41" i="67"/>
  <c r="M94" i="67"/>
  <c r="M133" i="67"/>
  <c r="J148" i="66"/>
  <c r="L183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30" i="72"/>
  <c r="G168" i="49"/>
  <c r="Q70" i="50"/>
  <c r="K204" i="72"/>
  <c r="O99" i="69"/>
  <c r="G74" i="49"/>
  <c r="Q30" i="49"/>
  <c r="Q24" i="45"/>
  <c r="F211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08" i="67"/>
  <c r="Q146" i="67" s="1"/>
  <c r="I108" i="67"/>
  <c r="I146" i="67" s="1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192" i="64" s="1"/>
  <c r="H5" i="64"/>
  <c r="H247" i="64" s="1"/>
  <c r="H19" i="49"/>
  <c r="H8" i="49"/>
  <c r="H5" i="49"/>
  <c r="H6" i="49"/>
  <c r="H5" i="50"/>
  <c r="L5" i="38"/>
  <c r="L5" i="64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182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45" i="50"/>
  <c r="Q46" i="49"/>
  <c r="Q45" i="49"/>
  <c r="Q48" i="49"/>
  <c r="F9" i="66"/>
  <c r="J48" i="39"/>
  <c r="J9" i="66"/>
  <c r="N48" i="39"/>
  <c r="N9" i="66"/>
  <c r="C11" i="66"/>
  <c r="C50" i="49"/>
  <c r="C50" i="50"/>
  <c r="C50" i="48"/>
  <c r="G11" i="66"/>
  <c r="G50" i="49"/>
  <c r="G50" i="50"/>
  <c r="G50" i="48"/>
  <c r="K11" i="66"/>
  <c r="K176" i="66" s="1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54" i="39"/>
  <c r="M13" i="66"/>
  <c r="M180" i="66" s="1"/>
  <c r="M54" i="49"/>
  <c r="Q54" i="39"/>
  <c r="Q13" i="66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60" i="39"/>
  <c r="H17" i="66"/>
  <c r="H60" i="49"/>
  <c r="L60" i="3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73" i="3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78" i="39"/>
  <c r="O16" i="67"/>
  <c r="O185" i="67" s="1"/>
  <c r="O78" i="49"/>
  <c r="O78" i="50"/>
  <c r="D17" i="67"/>
  <c r="D79" i="49"/>
  <c r="H79" i="39"/>
  <c r="H17" i="67"/>
  <c r="H79" i="49"/>
  <c r="L79" i="39"/>
  <c r="L17" i="67"/>
  <c r="L186" i="67" s="1"/>
  <c r="L79" i="49"/>
  <c r="P17" i="67"/>
  <c r="P186" i="67" s="1"/>
  <c r="P79" i="49"/>
  <c r="E83" i="38"/>
  <c r="F83" i="39" s="1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417" i="64" s="1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407" i="65" s="1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376" i="66" s="1"/>
  <c r="E60" i="58"/>
  <c r="E60" i="59"/>
  <c r="I59" i="66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95" i="67" s="1"/>
  <c r="E79" i="58"/>
  <c r="E79" i="59"/>
  <c r="I59" i="67"/>
  <c r="I79" i="58"/>
  <c r="I79" i="59"/>
  <c r="M59" i="67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388" i="70" s="1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22" i="72"/>
  <c r="L325" i="72"/>
  <c r="G403" i="66"/>
  <c r="H68" i="60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E174" i="64"/>
  <c r="H215" i="65"/>
  <c r="H156" i="65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F32" i="50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Q148" i="59"/>
  <c r="D166" i="59"/>
  <c r="F372" i="72"/>
  <c r="F318" i="72"/>
  <c r="G111" i="58"/>
  <c r="M369" i="69"/>
  <c r="M291" i="69"/>
  <c r="E376" i="69"/>
  <c r="P16" i="59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218" i="68"/>
  <c r="N170" i="68"/>
  <c r="F170" i="68"/>
  <c r="L119" i="68"/>
  <c r="L168" i="68"/>
  <c r="D119" i="68"/>
  <c r="D168" i="68"/>
  <c r="K166" i="68"/>
  <c r="C166" i="68"/>
  <c r="J86" i="48"/>
  <c r="F115" i="68"/>
  <c r="F163" i="68" s="1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L134" i="66"/>
  <c r="D134" i="66"/>
  <c r="K94" i="66"/>
  <c r="K133" i="66"/>
  <c r="C94" i="66"/>
  <c r="C133" i="66"/>
  <c r="L108" i="65"/>
  <c r="D108" i="65"/>
  <c r="K145" i="65"/>
  <c r="C145" i="65"/>
  <c r="J105" i="65"/>
  <c r="J143" i="65" s="1"/>
  <c r="J144" i="65"/>
  <c r="Q142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176" i="68"/>
  <c r="E127" i="68"/>
  <c r="E223" i="68" s="1"/>
  <c r="E224" i="68"/>
  <c r="E176" i="68"/>
  <c r="H174" i="68"/>
  <c r="K221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M166" i="64"/>
  <c r="E166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E101" i="65"/>
  <c r="E99" i="65" s="1"/>
  <c r="D138" i="65"/>
  <c r="C29" i="48"/>
  <c r="J134" i="65"/>
  <c r="E94" i="65"/>
  <c r="E133" i="65"/>
  <c r="D208" i="64"/>
  <c r="J121" i="64"/>
  <c r="E162" i="64"/>
  <c r="O159" i="64"/>
  <c r="J158" i="64"/>
  <c r="E114" i="64"/>
  <c r="E157" i="64"/>
  <c r="K154" i="64"/>
  <c r="F8" i="48"/>
  <c r="H106" i="64"/>
  <c r="H148" i="64" s="1"/>
  <c r="Q168" i="49"/>
  <c r="K403" i="66"/>
  <c r="P19" i="49"/>
  <c r="I144" i="65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L32" i="58"/>
  <c r="J74" i="58"/>
  <c r="D87" i="58"/>
  <c r="L87" i="58"/>
  <c r="F130" i="58"/>
  <c r="F154" i="58"/>
  <c r="G368" i="64"/>
  <c r="G324" i="65"/>
  <c r="J338" i="65"/>
  <c r="M329" i="66"/>
  <c r="P338" i="67"/>
  <c r="I413" i="68"/>
  <c r="F417" i="68"/>
  <c r="D312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40" i="67"/>
  <c r="P97" i="67"/>
  <c r="P135" i="67" s="1"/>
  <c r="P136" i="67"/>
  <c r="J94" i="67"/>
  <c r="J132" i="67" s="1"/>
  <c r="K148" i="66"/>
  <c r="F108" i="66"/>
  <c r="F147" i="66"/>
  <c r="H105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55" i="64"/>
  <c r="G154" i="64"/>
  <c r="I6" i="48"/>
  <c r="B14" i="48"/>
  <c r="E150" i="50"/>
  <c r="D172" i="48"/>
  <c r="P36" i="49"/>
  <c r="B150" i="49"/>
  <c r="C118" i="65"/>
  <c r="C112" i="65" s="1"/>
  <c r="E139" i="65"/>
  <c r="E118" i="65"/>
  <c r="F133" i="67"/>
  <c r="E116" i="72"/>
  <c r="Q202" i="72"/>
  <c r="O89" i="58"/>
  <c r="C344" i="64"/>
  <c r="C89" i="59"/>
  <c r="I388" i="70"/>
  <c r="I310" i="70"/>
  <c r="I304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J154" i="58"/>
  <c r="K331" i="65"/>
  <c r="K310" i="65"/>
  <c r="K304" i="65" s="1"/>
  <c r="H338" i="65"/>
  <c r="H310" i="66"/>
  <c r="H331" i="66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Q30" i="60"/>
  <c r="F132" i="70"/>
  <c r="N143" i="70"/>
  <c r="I140" i="72"/>
  <c r="H19" i="50"/>
  <c r="E156" i="67"/>
  <c r="I111" i="58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42" i="67"/>
  <c r="E101" i="67"/>
  <c r="E140" i="67"/>
  <c r="J134" i="67"/>
  <c r="Q108" i="66"/>
  <c r="Q147" i="66"/>
  <c r="O105" i="66"/>
  <c r="O144" i="66"/>
  <c r="F48" i="48"/>
  <c r="E134" i="66"/>
  <c r="B171" i="65"/>
  <c r="B94" i="65"/>
  <c r="B133" i="65"/>
  <c r="K105" i="65"/>
  <c r="K143" i="65" s="1"/>
  <c r="K144" i="65"/>
  <c r="M141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G143" i="70"/>
  <c r="P12" i="49"/>
  <c r="C105" i="45"/>
  <c r="G168" i="64"/>
  <c r="L211" i="65"/>
  <c r="I93" i="58"/>
  <c r="E348" i="66"/>
  <c r="J87" i="60"/>
  <c r="N93" i="60"/>
  <c r="Q87" i="58"/>
  <c r="M70" i="59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D220" i="68"/>
  <c r="D123" i="68"/>
  <c r="D172" i="68"/>
  <c r="C170" i="68"/>
  <c r="I119" i="68"/>
  <c r="I168" i="68"/>
  <c r="O148" i="67"/>
  <c r="F108" i="67"/>
  <c r="F147" i="67"/>
  <c r="D182" i="67"/>
  <c r="D105" i="67"/>
  <c r="D144" i="67"/>
  <c r="Q101" i="67"/>
  <c r="O97" i="67"/>
  <c r="O135" i="67" s="1"/>
  <c r="E94" i="67"/>
  <c r="E133" i="67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G143" i="71"/>
  <c r="N9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36" i="71"/>
  <c r="J188" i="72"/>
  <c r="E136" i="72"/>
  <c r="H143" i="72"/>
  <c r="B208" i="69"/>
  <c r="P183" i="68"/>
  <c r="D208" i="70"/>
  <c r="N204" i="71"/>
  <c r="C132" i="69"/>
  <c r="D9" i="49"/>
  <c r="O175" i="68"/>
  <c r="H196" i="69"/>
  <c r="H139" i="69"/>
  <c r="H118" i="69"/>
  <c r="F135" i="70"/>
  <c r="L146" i="70"/>
  <c r="L136" i="71"/>
  <c r="M143" i="71"/>
  <c r="Q235" i="64"/>
  <c r="C24" i="47"/>
  <c r="C30" i="50"/>
  <c r="P156" i="65"/>
  <c r="K156" i="66"/>
  <c r="F208" i="69"/>
  <c r="G202" i="72"/>
  <c r="O166" i="50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I409" i="68"/>
  <c r="I335" i="69"/>
  <c r="N342" i="66"/>
  <c r="G400" i="70"/>
  <c r="P386" i="72"/>
  <c r="F384" i="71"/>
  <c r="D291" i="67"/>
  <c r="N354" i="71"/>
  <c r="N280" i="71"/>
  <c r="Q368" i="64"/>
  <c r="Q431" i="64"/>
  <c r="J338" i="70"/>
  <c r="O501" i="68"/>
  <c r="O358" i="72"/>
  <c r="C338" i="66"/>
  <c r="K409" i="68"/>
  <c r="G331" i="70"/>
  <c r="G388" i="70"/>
  <c r="O314" i="72"/>
  <c r="G403" i="67"/>
  <c r="N348" i="67"/>
  <c r="Q105" i="60"/>
  <c r="L384" i="71"/>
  <c r="L386" i="71"/>
  <c r="F338" i="65"/>
  <c r="H304" i="69"/>
  <c r="J388" i="69"/>
  <c r="J331" i="69"/>
  <c r="P338" i="70"/>
  <c r="O380" i="64"/>
  <c r="F342" i="70"/>
  <c r="P403" i="70"/>
  <c r="K386" i="72"/>
  <c r="K162" i="68"/>
  <c r="B115" i="68"/>
  <c r="B163" i="68" s="1"/>
  <c r="N145" i="67"/>
  <c r="P142" i="67"/>
  <c r="O148" i="66"/>
  <c r="J108" i="66"/>
  <c r="P105" i="66"/>
  <c r="P144" i="66"/>
  <c r="P138" i="66"/>
  <c r="M94" i="65"/>
  <c r="M171" i="65"/>
  <c r="M133" i="65"/>
  <c r="F121" i="64"/>
  <c r="F206" i="64"/>
  <c r="H118" i="64"/>
  <c r="H161" i="64"/>
  <c r="N200" i="64"/>
  <c r="N158" i="64"/>
  <c r="P155" i="64"/>
  <c r="C154" i="64"/>
  <c r="P106" i="64"/>
  <c r="C235" i="64"/>
  <c r="I202" i="72"/>
  <c r="H112" i="66"/>
  <c r="K171" i="68"/>
  <c r="C420" i="68"/>
  <c r="Q167" i="68"/>
  <c r="J49" i="49"/>
  <c r="J43" i="45"/>
  <c r="J211" i="66"/>
  <c r="O331" i="69"/>
  <c r="O388" i="69"/>
  <c r="G197" i="72"/>
  <c r="G143" i="72"/>
  <c r="I98" i="71"/>
  <c r="I170" i="71" s="1"/>
  <c r="D130" i="49"/>
  <c r="M208" i="69"/>
  <c r="K211" i="69"/>
  <c r="J105" i="47"/>
  <c r="J111" i="50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M324" i="66"/>
  <c r="M304" i="66"/>
  <c r="H285" i="70"/>
  <c r="E372" i="64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J400" i="69"/>
  <c r="N9" i="50"/>
  <c r="N3" i="47"/>
  <c r="C212" i="68"/>
  <c r="C115" i="68"/>
  <c r="C163" i="68" s="1"/>
  <c r="C97" i="67"/>
  <c r="C135" i="67" s="1"/>
  <c r="C174" i="67"/>
  <c r="Q134" i="65"/>
  <c r="L94" i="65"/>
  <c r="L133" i="65"/>
  <c r="O166" i="64"/>
  <c r="N165" i="64"/>
  <c r="M121" i="64"/>
  <c r="G118" i="64"/>
  <c r="G160" i="64" s="1"/>
  <c r="Q200" i="64"/>
  <c r="Q158" i="64"/>
  <c r="P114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H30" i="50"/>
  <c r="E222" i="69"/>
  <c r="I184" i="69"/>
  <c r="P150" i="64"/>
  <c r="N140" i="71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O285" i="69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34" i="66"/>
  <c r="H94" i="66"/>
  <c r="N186" i="65"/>
  <c r="M108" i="65"/>
  <c r="M146" i="65" s="1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166" i="64"/>
  <c r="Q121" i="64"/>
  <c r="C118" i="64"/>
  <c r="F159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O189" i="68"/>
  <c r="O261" i="68" s="1"/>
  <c r="O87" i="50"/>
  <c r="O81" i="47"/>
  <c r="N274" i="68"/>
  <c r="H202" i="71"/>
  <c r="K291" i="67"/>
  <c r="G291" i="70"/>
  <c r="G329" i="70" s="1"/>
  <c r="G369" i="70"/>
  <c r="I335" i="65"/>
  <c r="I310" i="65"/>
  <c r="O335" i="65"/>
  <c r="I324" i="70"/>
  <c r="G124" i="60"/>
  <c r="Q417" i="64"/>
  <c r="E403" i="67"/>
  <c r="F291" i="66"/>
  <c r="F329" i="66" s="1"/>
  <c r="P338" i="65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P413" i="68"/>
  <c r="J420" i="68"/>
  <c r="O331" i="70"/>
  <c r="J325" i="72"/>
  <c r="O403" i="67"/>
  <c r="M400" i="69"/>
  <c r="D143" i="60"/>
  <c r="D386" i="71"/>
  <c r="J161" i="60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140" i="67"/>
  <c r="L97" i="67"/>
  <c r="L135" i="67" s="1"/>
  <c r="L136" i="67"/>
  <c r="G148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O235" i="64"/>
  <c r="M211" i="65"/>
  <c r="I322" i="72"/>
  <c r="I376" i="72"/>
  <c r="Q135" i="68"/>
  <c r="P130" i="49"/>
  <c r="P124" i="45"/>
  <c r="B152" i="71"/>
  <c r="Q150" i="67"/>
  <c r="J204" i="71"/>
  <c r="P216" i="64"/>
  <c r="P116" i="72"/>
  <c r="P111" i="72" s="1"/>
  <c r="P129" i="72" s="1"/>
  <c r="P136" i="72"/>
  <c r="C112" i="67"/>
  <c r="D112" i="67"/>
  <c r="L148" i="49"/>
  <c r="L143" i="45"/>
  <c r="N208" i="71"/>
  <c r="B259" i="68"/>
  <c r="J172" i="71"/>
  <c r="J98" i="7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Q237" i="68"/>
  <c r="D194" i="72"/>
  <c r="D140" i="72"/>
  <c r="B222" i="66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I367" i="70"/>
  <c r="P285" i="70"/>
  <c r="N324" i="66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158" i="64"/>
  <c r="H114" i="64"/>
  <c r="H157" i="64"/>
  <c r="G155" i="64"/>
  <c r="Q109" i="64"/>
  <c r="Q151" i="64" s="1"/>
  <c r="C106" i="64"/>
  <c r="I30" i="49"/>
  <c r="I24" i="45"/>
  <c r="Q338" i="70"/>
  <c r="M410" i="64"/>
  <c r="M323" i="64"/>
  <c r="P331" i="70"/>
  <c r="P388" i="70"/>
  <c r="N403" i="70"/>
  <c r="G335" i="65"/>
  <c r="F384" i="72"/>
  <c r="J322" i="72"/>
  <c r="J130" i="72"/>
  <c r="L93" i="69"/>
  <c r="N9" i="49"/>
  <c r="N3" i="45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Q376" i="67"/>
  <c r="O81" i="54"/>
  <c r="O359" i="68"/>
  <c r="O331" i="67"/>
  <c r="O310" i="67"/>
  <c r="O304" i="67" s="1"/>
  <c r="D372" i="71"/>
  <c r="D318" i="71"/>
  <c r="D409" i="68"/>
  <c r="P403" i="67"/>
  <c r="B237" i="68"/>
  <c r="G97" i="67"/>
  <c r="G135" i="67" s="1"/>
  <c r="Q134" i="66"/>
  <c r="L94" i="66"/>
  <c r="L132" i="66" s="1"/>
  <c r="L133" i="66"/>
  <c r="B183" i="65"/>
  <c r="B145" i="65"/>
  <c r="J148" i="65"/>
  <c r="Q108" i="65"/>
  <c r="Q184" i="65" s="1"/>
  <c r="I108" i="65"/>
  <c r="I184" i="65" s="1"/>
  <c r="H145" i="65"/>
  <c r="G105" i="65"/>
  <c r="G182" i="65"/>
  <c r="G144" i="65"/>
  <c r="P101" i="65"/>
  <c r="D101" i="65"/>
  <c r="D140" i="65"/>
  <c r="M172" i="65"/>
  <c r="M134" i="65"/>
  <c r="P94" i="65"/>
  <c r="P132" i="65" s="1"/>
  <c r="P133" i="65"/>
  <c r="K166" i="64"/>
  <c r="J165" i="64"/>
  <c r="I121" i="64"/>
  <c r="I163" i="64" s="1"/>
  <c r="K118" i="64"/>
  <c r="K202" i="64" s="1"/>
  <c r="J201" i="64"/>
  <c r="J159" i="64"/>
  <c r="M158" i="64"/>
  <c r="L114" i="64"/>
  <c r="L157" i="64"/>
  <c r="K155" i="64"/>
  <c r="J196" i="64"/>
  <c r="J154" i="64"/>
  <c r="M109" i="64"/>
  <c r="M151" i="64" s="1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P135" i="68"/>
  <c r="J112" i="66"/>
  <c r="F111" i="49"/>
  <c r="L130" i="71"/>
  <c r="Q140" i="72"/>
  <c r="Q194" i="72"/>
  <c r="I312" i="71"/>
  <c r="P202" i="71"/>
  <c r="Q285" i="67"/>
  <c r="I358" i="72"/>
  <c r="K324" i="66"/>
  <c r="K30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D323" i="70" s="1"/>
  <c r="M322" i="71"/>
  <c r="N143" i="44"/>
  <c r="N148" i="48"/>
  <c r="E132" i="71"/>
  <c r="M143" i="72"/>
  <c r="O204" i="72"/>
  <c r="M143" i="45"/>
  <c r="M148" i="4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3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N40" i="39"/>
  <c r="G29" i="39"/>
  <c r="D31" i="39"/>
  <c r="H31" i="39"/>
  <c r="E32" i="39"/>
  <c r="G36" i="39"/>
  <c r="K36" i="39"/>
  <c r="O36" i="39"/>
  <c r="H40" i="39"/>
  <c r="L40" i="39"/>
  <c r="P40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G67" i="39"/>
  <c r="E70" i="39"/>
  <c r="I70" i="39"/>
  <c r="M70" i="39"/>
  <c r="Q70" i="39"/>
  <c r="N73" i="39"/>
  <c r="D78" i="39"/>
  <c r="L78" i="39"/>
  <c r="P78" i="39"/>
  <c r="I79" i="39"/>
  <c r="M97" i="39"/>
  <c r="Q97" i="39"/>
  <c r="J101" i="39"/>
  <c r="N101" i="39"/>
  <c r="G102" i="39"/>
  <c r="K102" i="39"/>
  <c r="H103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M88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L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P92" i="39"/>
  <c r="M93" i="39"/>
  <c r="F96" i="39"/>
  <c r="N96" i="39"/>
  <c r="C97" i="39"/>
  <c r="K97" i="39"/>
  <c r="D101" i="39"/>
  <c r="H101" i="39"/>
  <c r="E102" i="39"/>
  <c r="M102" i="39"/>
  <c r="F103" i="39"/>
  <c r="G107" i="39"/>
  <c r="D110" i="39"/>
  <c r="Q112" i="39"/>
  <c r="F113" i="39"/>
  <c r="J113" i="39"/>
  <c r="O116" i="39"/>
  <c r="P117" i="39"/>
  <c r="M121" i="39"/>
  <c r="J122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Q92" i="39"/>
  <c r="Q110" i="39"/>
  <c r="H36" i="39"/>
  <c r="I54" i="39"/>
  <c r="O102" i="39"/>
  <c r="O27" i="19"/>
  <c r="J27" i="20"/>
  <c r="D27" i="20"/>
  <c r="H27" i="20"/>
  <c r="G16" i="39"/>
  <c r="G50" i="39"/>
  <c r="K54" i="39"/>
  <c r="E40" i="39"/>
  <c r="H17" i="19"/>
  <c r="J51" i="39"/>
  <c r="H51" i="39"/>
  <c r="H70" i="39"/>
  <c r="H74" i="39"/>
  <c r="P74" i="39"/>
  <c r="H89" i="39"/>
  <c r="H153" i="39"/>
  <c r="D171" i="39"/>
  <c r="H171" i="39"/>
  <c r="P171" i="39"/>
  <c r="K88" i="39"/>
  <c r="G113" i="39"/>
  <c r="K113" i="39"/>
  <c r="O147" i="39"/>
  <c r="O168" i="39"/>
  <c r="N86" i="39"/>
  <c r="F89" i="39"/>
  <c r="N93" i="39"/>
  <c r="N102" i="39"/>
  <c r="F112" i="39"/>
  <c r="J131" i="39"/>
  <c r="N131" i="39"/>
  <c r="N167" i="39"/>
  <c r="L50" i="39"/>
  <c r="P88" i="39"/>
  <c r="P96" i="39"/>
  <c r="P103" i="39"/>
  <c r="D117" i="39"/>
  <c r="N35" i="39"/>
  <c r="N92" i="39"/>
  <c r="K29" i="39"/>
  <c r="G93" i="39"/>
  <c r="M32" i="39"/>
  <c r="E41" i="39"/>
  <c r="Q51" i="39"/>
  <c r="Q60" i="39"/>
  <c r="E86" i="39"/>
  <c r="I89" i="39"/>
  <c r="M89" i="39"/>
  <c r="Q89" i="39"/>
  <c r="I97" i="39"/>
  <c r="I121" i="39"/>
  <c r="F141" i="39"/>
  <c r="P129" i="39"/>
  <c r="L141" i="39"/>
  <c r="H150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H21" i="39"/>
  <c r="J22" i="39"/>
  <c r="L22" i="39"/>
  <c r="J16" i="39"/>
  <c r="F8" i="39"/>
  <c r="N8" i="39"/>
  <c r="K8" i="39"/>
  <c r="M113" i="39"/>
  <c r="O4" i="19"/>
  <c r="Q27" i="20"/>
  <c r="G27" i="19"/>
  <c r="K27" i="19"/>
  <c r="G17" i="20"/>
  <c r="K17" i="20"/>
  <c r="O4" i="22"/>
  <c r="I11" i="39"/>
  <c r="K32" i="39"/>
  <c r="H48" i="39"/>
  <c r="P48" i="39"/>
  <c r="G54" i="39"/>
  <c r="O54" i="39"/>
  <c r="P55" i="39"/>
  <c r="M59" i="39"/>
  <c r="Q59" i="39"/>
  <c r="K69" i="39"/>
  <c r="M73" i="39"/>
  <c r="J74" i="39"/>
  <c r="D79" i="39"/>
  <c r="E17" i="22"/>
  <c r="M17" i="22"/>
  <c r="Q93" i="39"/>
  <c r="D40" i="39"/>
  <c r="F48" i="39"/>
  <c r="K50" i="39"/>
  <c r="O50" i="39"/>
  <c r="P51" i="39"/>
  <c r="K59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I177" i="39"/>
  <c r="M177" i="39"/>
  <c r="Q177" i="39"/>
  <c r="H129" i="39"/>
  <c r="Q131" i="39"/>
  <c r="P158" i="39"/>
  <c r="E165" i="39"/>
  <c r="I165" i="39"/>
  <c r="L171" i="39"/>
  <c r="I172" i="39"/>
  <c r="Q172" i="39"/>
  <c r="C27" i="22"/>
  <c r="O10" i="39"/>
  <c r="I12" i="39"/>
  <c r="F15" i="39"/>
  <c r="Q21" i="39"/>
  <c r="D29" i="39"/>
  <c r="L29" i="39"/>
  <c r="E31" i="39"/>
  <c r="I31" i="39"/>
  <c r="M31" i="39"/>
  <c r="Q31" i="39"/>
  <c r="F32" i="39"/>
  <c r="J32" i="39"/>
  <c r="G35" i="39"/>
  <c r="L36" i="39"/>
  <c r="P36" i="39"/>
  <c r="I40" i="39"/>
  <c r="J41" i="39"/>
  <c r="G70" i="39"/>
  <c r="N78" i="39"/>
  <c r="G88" i="39"/>
  <c r="O88" i="39"/>
  <c r="L89" i="39"/>
  <c r="E92" i="39"/>
  <c r="O96" i="39"/>
  <c r="H97" i="39"/>
  <c r="E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G55" i="39"/>
  <c r="K74" i="39"/>
  <c r="E88" i="39"/>
  <c r="E117" i="39"/>
  <c r="Q117" i="39"/>
  <c r="N121" i="39"/>
  <c r="I129" i="39"/>
  <c r="Q129" i="39"/>
  <c r="G176" i="39"/>
  <c r="N15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H361" i="72" l="1"/>
  <c r="K379" i="71"/>
  <c r="I376" i="70"/>
  <c r="H143" i="50"/>
  <c r="Q124" i="50"/>
  <c r="P395" i="65"/>
  <c r="M376" i="65"/>
  <c r="K99" i="66"/>
  <c r="K175" i="66" s="1"/>
  <c r="L329" i="72"/>
  <c r="I200" i="64"/>
  <c r="Q323" i="70"/>
  <c r="M208" i="71"/>
  <c r="L129" i="71"/>
  <c r="N178" i="67"/>
  <c r="J172" i="65"/>
  <c r="J170" i="65" s="1"/>
  <c r="I240" i="64"/>
  <c r="M329" i="71"/>
  <c r="I172" i="66"/>
  <c r="I170" i="66" s="1"/>
  <c r="M323" i="67"/>
  <c r="P199" i="64"/>
  <c r="J200" i="65"/>
  <c r="B212" i="68"/>
  <c r="B211" i="68" s="1"/>
  <c r="K190" i="71"/>
  <c r="Q250" i="68"/>
  <c r="Q213" i="65"/>
  <c r="G216" i="68"/>
  <c r="I174" i="66"/>
  <c r="D25" i="48"/>
  <c r="H183" i="67"/>
  <c r="G213" i="67"/>
  <c r="Q329" i="65"/>
  <c r="H44" i="48"/>
  <c r="C414" i="65"/>
  <c r="J62" i="44"/>
  <c r="J170" i="71"/>
  <c r="F99" i="67"/>
  <c r="I323" i="70"/>
  <c r="K401" i="68"/>
  <c r="J111" i="64"/>
  <c r="D457" i="68"/>
  <c r="D481" i="68"/>
  <c r="L369" i="66"/>
  <c r="L407" i="66"/>
  <c r="J7" i="72"/>
  <c r="J163" i="39"/>
  <c r="I190" i="71"/>
  <c r="I172" i="71"/>
  <c r="J197" i="71"/>
  <c r="J215" i="71"/>
  <c r="F7" i="71"/>
  <c r="F185" i="71" s="1"/>
  <c r="F145" i="39"/>
  <c r="N7" i="70"/>
  <c r="N126" i="39"/>
  <c r="H210" i="68"/>
  <c r="H209" i="68"/>
  <c r="L199" i="67"/>
  <c r="L180" i="67"/>
  <c r="H222" i="67"/>
  <c r="H174" i="67"/>
  <c r="M182" i="66"/>
  <c r="M200" i="66"/>
  <c r="I182" i="66"/>
  <c r="I200" i="66"/>
  <c r="O179" i="65"/>
  <c r="O178" i="65"/>
  <c r="Q358" i="72"/>
  <c r="Q376" i="72"/>
  <c r="Q376" i="71"/>
  <c r="Q358" i="71"/>
  <c r="M373" i="70"/>
  <c r="M392" i="70"/>
  <c r="G489" i="68"/>
  <c r="G465" i="68"/>
  <c r="E7" i="72"/>
  <c r="E185" i="72" s="1"/>
  <c r="E163" i="39"/>
  <c r="J181" i="70"/>
  <c r="J200" i="70"/>
  <c r="M184" i="70"/>
  <c r="M222" i="70"/>
  <c r="M203" i="70"/>
  <c r="M222" i="69"/>
  <c r="M175" i="69"/>
  <c r="I203" i="69"/>
  <c r="I222" i="69"/>
  <c r="O267" i="68"/>
  <c r="O243" i="68"/>
  <c r="F215" i="67"/>
  <c r="F178" i="67"/>
  <c r="F179" i="67"/>
  <c r="P183" i="66"/>
  <c r="P182" i="66"/>
  <c r="J178" i="66"/>
  <c r="J215" i="66"/>
  <c r="F178" i="65"/>
  <c r="F215" i="65"/>
  <c r="K213" i="65"/>
  <c r="K222" i="65"/>
  <c r="K174" i="65"/>
  <c r="F215" i="64"/>
  <c r="F214" i="64" s="1"/>
  <c r="F247" i="64"/>
  <c r="F194" i="64"/>
  <c r="F193" i="64" s="1"/>
  <c r="L222" i="69"/>
  <c r="L207" i="69" s="1"/>
  <c r="L175" i="69"/>
  <c r="K388" i="72"/>
  <c r="K329" i="72"/>
  <c r="P64" i="39"/>
  <c r="Q181" i="70"/>
  <c r="O215" i="65"/>
  <c r="M183" i="66"/>
  <c r="Q239" i="68"/>
  <c r="G179" i="67"/>
  <c r="K481" i="68"/>
  <c r="K388" i="65"/>
  <c r="J179" i="66"/>
  <c r="D172" i="67"/>
  <c r="F179" i="65"/>
  <c r="N9" i="48"/>
  <c r="N3" i="44"/>
  <c r="M361" i="72"/>
  <c r="K361" i="71"/>
  <c r="O414" i="70"/>
  <c r="O399" i="70" s="1"/>
  <c r="K395" i="69"/>
  <c r="E376" i="67"/>
  <c r="M386" i="66"/>
  <c r="O7" i="72"/>
  <c r="O185" i="72" s="1"/>
  <c r="C7" i="71"/>
  <c r="C185" i="71" s="1"/>
  <c r="I267" i="68"/>
  <c r="I221" i="68"/>
  <c r="M7" i="68"/>
  <c r="M209" i="68" s="1"/>
  <c r="Q199" i="66"/>
  <c r="Q180" i="66"/>
  <c r="Q213" i="66"/>
  <c r="Q222" i="66"/>
  <c r="E7" i="66"/>
  <c r="E190" i="66" s="1"/>
  <c r="D215" i="65"/>
  <c r="D178" i="65"/>
  <c r="Q171" i="65"/>
  <c r="Q172" i="65"/>
  <c r="L237" i="64"/>
  <c r="L216" i="64"/>
  <c r="N179" i="67"/>
  <c r="F176" i="72"/>
  <c r="D329" i="72"/>
  <c r="N329" i="67"/>
  <c r="N285" i="67"/>
  <c r="N323" i="67" s="1"/>
  <c r="F226" i="64"/>
  <c r="B190" i="72"/>
  <c r="C267" i="68"/>
  <c r="I175" i="69"/>
  <c r="L492" i="68"/>
  <c r="M358" i="71"/>
  <c r="K194" i="66"/>
  <c r="C221" i="68"/>
  <c r="H215" i="72"/>
  <c r="O213" i="66"/>
  <c r="I197" i="71"/>
  <c r="K35" i="72"/>
  <c r="K63" i="72" s="1"/>
  <c r="E26" i="39"/>
  <c r="J392" i="69"/>
  <c r="H395" i="65"/>
  <c r="H414" i="65"/>
  <c r="P369" i="65"/>
  <c r="P388" i="65"/>
  <c r="O485" i="68"/>
  <c r="O509" i="68"/>
  <c r="G373" i="66"/>
  <c r="G392" i="66"/>
  <c r="O388" i="65"/>
  <c r="O369" i="65"/>
  <c r="Q435" i="64"/>
  <c r="Q414" i="64"/>
  <c r="N194" i="72"/>
  <c r="N176" i="72"/>
  <c r="D172" i="72"/>
  <c r="D190" i="72"/>
  <c r="N176" i="71"/>
  <c r="N194" i="71"/>
  <c r="M179" i="71"/>
  <c r="M215" i="71"/>
  <c r="E7" i="71"/>
  <c r="E185" i="71" s="1"/>
  <c r="Q222" i="69"/>
  <c r="Q207" i="69" s="1"/>
  <c r="Q194" i="69"/>
  <c r="Q175" i="69"/>
  <c r="Q203" i="69"/>
  <c r="Q247" i="68"/>
  <c r="Q224" i="68"/>
  <c r="C209" i="68"/>
  <c r="C210" i="68"/>
  <c r="L182" i="67"/>
  <c r="L183" i="67"/>
  <c r="J178" i="67"/>
  <c r="J179" i="67"/>
  <c r="O222" i="66"/>
  <c r="O194" i="66"/>
  <c r="C174" i="66"/>
  <c r="C173" i="66" s="1"/>
  <c r="C222" i="66"/>
  <c r="H182" i="65"/>
  <c r="H183" i="65"/>
  <c r="O174" i="65"/>
  <c r="O173" i="65" s="1"/>
  <c r="O194" i="65"/>
  <c r="C174" i="65"/>
  <c r="C222" i="65"/>
  <c r="M199" i="64"/>
  <c r="M240" i="64"/>
  <c r="M200" i="64"/>
  <c r="E240" i="64"/>
  <c r="E200" i="64"/>
  <c r="D191" i="64"/>
  <c r="D192" i="64"/>
  <c r="J215" i="64"/>
  <c r="J226" i="64"/>
  <c r="J194" i="64"/>
  <c r="J247" i="64"/>
  <c r="B247" i="64"/>
  <c r="B194" i="64"/>
  <c r="F369" i="65"/>
  <c r="F407" i="65"/>
  <c r="Q194" i="71"/>
  <c r="Q176" i="71"/>
  <c r="C200" i="65"/>
  <c r="C182" i="65"/>
  <c r="C183" i="65"/>
  <c r="I7" i="64"/>
  <c r="I5" i="39"/>
  <c r="E192" i="64"/>
  <c r="E191" i="64"/>
  <c r="E190" i="64" s="1"/>
  <c r="I111" i="72"/>
  <c r="I134" i="72"/>
  <c r="H285" i="69"/>
  <c r="H329" i="69"/>
  <c r="M213" i="70"/>
  <c r="M150" i="70"/>
  <c r="C304" i="66"/>
  <c r="C329" i="66"/>
  <c r="D293" i="71"/>
  <c r="D316" i="71"/>
  <c r="E405" i="69"/>
  <c r="E342" i="69"/>
  <c r="C405" i="70"/>
  <c r="C342" i="70"/>
  <c r="O126" i="39"/>
  <c r="Q45" i="42"/>
  <c r="Q373" i="69"/>
  <c r="K505" i="68"/>
  <c r="C222" i="67"/>
  <c r="J215" i="67"/>
  <c r="K222" i="66"/>
  <c r="M197" i="71"/>
  <c r="K407" i="65"/>
  <c r="J388" i="70"/>
  <c r="G392" i="67"/>
  <c r="H182" i="66"/>
  <c r="Q184" i="69"/>
  <c r="J205" i="64"/>
  <c r="E379" i="72"/>
  <c r="M376" i="67"/>
  <c r="K395" i="66"/>
  <c r="G457" i="68"/>
  <c r="F177" i="65"/>
  <c r="O461" i="68"/>
  <c r="K392" i="67"/>
  <c r="C395" i="69"/>
  <c r="N220" i="68"/>
  <c r="N243" i="68"/>
  <c r="F236" i="68"/>
  <c r="F235" i="68" s="1"/>
  <c r="F212" i="68"/>
  <c r="O200" i="67"/>
  <c r="O183" i="67"/>
  <c r="N7" i="67"/>
  <c r="N171" i="67" s="1"/>
  <c r="N204" i="64"/>
  <c r="N203" i="64"/>
  <c r="N223" i="64"/>
  <c r="F93" i="72"/>
  <c r="F134" i="72"/>
  <c r="C175" i="65"/>
  <c r="C220" i="68"/>
  <c r="F405" i="69"/>
  <c r="F342" i="69"/>
  <c r="O323" i="67"/>
  <c r="B206" i="71"/>
  <c r="F205" i="64"/>
  <c r="J206" i="71"/>
  <c r="N202" i="64"/>
  <c r="C213" i="65"/>
  <c r="F329" i="70"/>
  <c r="E323" i="70"/>
  <c r="P111" i="64"/>
  <c r="P153" i="64" s="1"/>
  <c r="K213" i="66"/>
  <c r="D181" i="67"/>
  <c r="E405" i="66"/>
  <c r="E177" i="67"/>
  <c r="F131" i="70"/>
  <c r="M206" i="71"/>
  <c r="J395" i="70"/>
  <c r="F237" i="64"/>
  <c r="K181" i="67"/>
  <c r="G388" i="71"/>
  <c r="G329" i="71"/>
  <c r="N170" i="72"/>
  <c r="H213" i="65"/>
  <c r="E379" i="71"/>
  <c r="I395" i="70"/>
  <c r="E395" i="69"/>
  <c r="G376" i="65"/>
  <c r="L352" i="71"/>
  <c r="D395" i="70"/>
  <c r="J414" i="67"/>
  <c r="J386" i="69"/>
  <c r="N376" i="69"/>
  <c r="D395" i="66"/>
  <c r="M107" i="39"/>
  <c r="E143" i="50"/>
  <c r="O63" i="48"/>
  <c r="F111" i="64"/>
  <c r="F195" i="64" s="1"/>
  <c r="O219" i="68"/>
  <c r="M395" i="69"/>
  <c r="G414" i="67"/>
  <c r="I414" i="66"/>
  <c r="O395" i="65"/>
  <c r="K438" i="64"/>
  <c r="L311" i="71"/>
  <c r="H129" i="72"/>
  <c r="J492" i="68"/>
  <c r="N492" i="68"/>
  <c r="C417" i="64"/>
  <c r="C213" i="66"/>
  <c r="B131" i="70"/>
  <c r="J195" i="64"/>
  <c r="C219" i="68"/>
  <c r="I395" i="69"/>
  <c r="O414" i="66"/>
  <c r="D26" i="39"/>
  <c r="P468" i="68"/>
  <c r="J7" i="67"/>
  <c r="J191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190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E193" i="64" s="1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172" i="66" s="1"/>
  <c r="C358" i="72"/>
  <c r="D217" i="68"/>
  <c r="C465" i="68"/>
  <c r="C455" i="68"/>
  <c r="G7" i="72"/>
  <c r="G185" i="72" s="1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71" i="70" s="1"/>
  <c r="J126" i="42"/>
  <c r="E7" i="70"/>
  <c r="E126" i="39"/>
  <c r="B191" i="64"/>
  <c r="B192" i="64"/>
  <c r="B190" i="64" s="1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75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7" i="70" s="1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145" i="39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C35" i="70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207" i="70" s="1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I35" i="65"/>
  <c r="I63" i="65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67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0" i="64" s="1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173" i="65"/>
  <c r="G129" i="72"/>
  <c r="P93" i="66"/>
  <c r="P131" i="66" s="1"/>
  <c r="E231" i="68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M20" i="42"/>
  <c r="M49" i="64"/>
  <c r="M81" i="64" s="1"/>
  <c r="O39" i="64"/>
  <c r="O71" i="64" s="1"/>
  <c r="G20" i="42"/>
  <c r="G49" i="64"/>
  <c r="G81" i="64" s="1"/>
  <c r="I5" i="42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M209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C173" i="67"/>
  <c r="N44" i="48"/>
  <c r="G215" i="68"/>
  <c r="G167" i="68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L11" i="39"/>
  <c r="N129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12" i="64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D173" i="67"/>
  <c r="Q85" i="48"/>
  <c r="M143" i="50"/>
  <c r="O323" i="69"/>
  <c r="E361" i="72"/>
  <c r="E304" i="67"/>
  <c r="E323" i="67" s="1"/>
  <c r="E386" i="67"/>
  <c r="E329" i="67"/>
  <c r="G194" i="67"/>
  <c r="G185" i="67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93" i="66" s="1"/>
  <c r="O131" i="66" s="1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34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L4" i="50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1" i="66"/>
  <c r="F31" i="65"/>
  <c r="E205" i="65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209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D3" i="48" l="1"/>
  <c r="C208" i="68"/>
  <c r="Q170" i="65"/>
  <c r="B207" i="68"/>
  <c r="B159" i="68"/>
  <c r="P27" i="66"/>
  <c r="Q23" i="67"/>
  <c r="K137" i="66"/>
  <c r="H35" i="68"/>
  <c r="H33" i="64"/>
  <c r="I190" i="65"/>
  <c r="I189" i="65" s="1"/>
  <c r="N25" i="66"/>
  <c r="N26" i="67"/>
  <c r="Q26" i="67"/>
  <c r="P64" i="42"/>
  <c r="C30" i="67"/>
  <c r="H27" i="65"/>
  <c r="M167" i="71"/>
  <c r="K29" i="68"/>
  <c r="F167" i="71"/>
  <c r="I27" i="71"/>
  <c r="J30" i="65"/>
  <c r="P311" i="72"/>
  <c r="Q35" i="66"/>
  <c r="Q63" i="66" s="1"/>
  <c r="N191" i="67"/>
  <c r="P25" i="66"/>
  <c r="D35" i="65"/>
  <c r="D63" i="65" s="1"/>
  <c r="D201" i="72"/>
  <c r="Q23" i="65"/>
  <c r="M31" i="70"/>
  <c r="C31" i="66"/>
  <c r="E191" i="66"/>
  <c r="F30" i="70"/>
  <c r="K163" i="42"/>
  <c r="O30" i="71"/>
  <c r="H30" i="65"/>
  <c r="O401" i="68"/>
  <c r="Q45" i="39"/>
  <c r="J29" i="68"/>
  <c r="N35" i="65"/>
  <c r="N63" i="65" s="1"/>
  <c r="E167" i="71"/>
  <c r="G25" i="71"/>
  <c r="L190" i="66"/>
  <c r="H24" i="48"/>
  <c r="O165" i="68"/>
  <c r="J35" i="70"/>
  <c r="J63" i="70" s="1"/>
  <c r="D35" i="66"/>
  <c r="D63" i="66" s="1"/>
  <c r="J170" i="66"/>
  <c r="K26" i="68"/>
  <c r="K25" i="67"/>
  <c r="P111" i="68"/>
  <c r="P207" i="68" s="1"/>
  <c r="E25" i="66"/>
  <c r="Q35" i="64"/>
  <c r="E31" i="66"/>
  <c r="C83" i="42"/>
  <c r="I163" i="42"/>
  <c r="H26" i="66"/>
  <c r="K31" i="70"/>
  <c r="O111" i="68"/>
  <c r="O207" i="68" s="1"/>
  <c r="O167" i="72"/>
  <c r="G28" i="69"/>
  <c r="L191" i="66"/>
  <c r="C25" i="70"/>
  <c r="K93" i="66"/>
  <c r="K131" i="66" s="1"/>
  <c r="I26" i="42"/>
  <c r="M207" i="70"/>
  <c r="H208" i="68"/>
  <c r="C63" i="70"/>
  <c r="C21" i="70"/>
  <c r="E171" i="66"/>
  <c r="E172" i="66"/>
  <c r="J126" i="39"/>
  <c r="F191" i="65"/>
  <c r="N172" i="67"/>
  <c r="N170" i="67" s="1"/>
  <c r="P27" i="67"/>
  <c r="M32" i="68"/>
  <c r="B93" i="67"/>
  <c r="B131" i="67" s="1"/>
  <c r="K27" i="64"/>
  <c r="J190" i="66"/>
  <c r="J189" i="66" s="1"/>
  <c r="O25" i="69"/>
  <c r="F21" i="66"/>
  <c r="J21" i="66"/>
  <c r="M233" i="68"/>
  <c r="M232" i="68" s="1"/>
  <c r="M93" i="65"/>
  <c r="M131" i="65" s="1"/>
  <c r="O43" i="48"/>
  <c r="C41" i="68"/>
  <c r="C75" i="68" s="1"/>
  <c r="H26" i="42"/>
  <c r="Q35" i="69"/>
  <c r="Q63" i="69" s="1"/>
  <c r="I35" i="72"/>
  <c r="M26" i="42"/>
  <c r="J35" i="71"/>
  <c r="J63" i="71" s="1"/>
  <c r="F35" i="70"/>
  <c r="F63" i="70" s="1"/>
  <c r="D31" i="64"/>
  <c r="L31" i="64"/>
  <c r="H30" i="71"/>
  <c r="E163" i="42"/>
  <c r="G126" i="42"/>
  <c r="I28" i="68"/>
  <c r="B190" i="69"/>
  <c r="B189" i="69" s="1"/>
  <c r="D24" i="68"/>
  <c r="J21" i="70"/>
  <c r="J190" i="67"/>
  <c r="O28" i="68"/>
  <c r="O191" i="69"/>
  <c r="J25" i="71"/>
  <c r="F32" i="68"/>
  <c r="C27" i="66"/>
  <c r="O26" i="67"/>
  <c r="K30" i="68"/>
  <c r="L31" i="68"/>
  <c r="I191" i="70"/>
  <c r="I189" i="70" s="1"/>
  <c r="B137" i="67"/>
  <c r="O27" i="66"/>
  <c r="N209" i="67"/>
  <c r="L25" i="70"/>
  <c r="H111" i="68"/>
  <c r="H207" i="68" s="1"/>
  <c r="G30" i="70"/>
  <c r="E35" i="64"/>
  <c r="M191" i="66"/>
  <c r="J163" i="42"/>
  <c r="C35" i="72"/>
  <c r="C63" i="72" s="1"/>
  <c r="I39" i="64"/>
  <c r="I71" i="64" s="1"/>
  <c r="D26" i="42"/>
  <c r="N35" i="70"/>
  <c r="N63" i="70" s="1"/>
  <c r="L170" i="67"/>
  <c r="K163" i="39"/>
  <c r="F28" i="69"/>
  <c r="M29" i="64"/>
  <c r="C26" i="72"/>
  <c r="E23" i="64"/>
  <c r="E28" i="64"/>
  <c r="Q28" i="64"/>
  <c r="F29" i="68"/>
  <c r="F35" i="68"/>
  <c r="L28" i="72"/>
  <c r="J209" i="66"/>
  <c r="J208" i="66" s="1"/>
  <c r="L213" i="64"/>
  <c r="L29" i="64"/>
  <c r="E209" i="66"/>
  <c r="M257" i="68"/>
  <c r="E35" i="70"/>
  <c r="E63" i="70" s="1"/>
  <c r="E28" i="65"/>
  <c r="M27" i="69"/>
  <c r="O25" i="67"/>
  <c r="P35" i="67"/>
  <c r="P63" i="67" s="1"/>
  <c r="G36" i="68"/>
  <c r="M27" i="72"/>
  <c r="G30" i="67"/>
  <c r="K137" i="65"/>
  <c r="N27" i="70"/>
  <c r="F145" i="42"/>
  <c r="M137" i="65"/>
  <c r="M23" i="67"/>
  <c r="F27" i="69"/>
  <c r="F201" i="71"/>
  <c r="B201" i="71"/>
  <c r="C93" i="66"/>
  <c r="C131" i="66" s="1"/>
  <c r="E35" i="65"/>
  <c r="M35" i="66"/>
  <c r="M63" i="66" s="1"/>
  <c r="D83" i="42"/>
  <c r="M207" i="69"/>
  <c r="I201" i="72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M24" i="50"/>
  <c r="Q24" i="49"/>
  <c r="E189" i="66"/>
  <c r="H30" i="66"/>
  <c r="Q62" i="50"/>
  <c r="P25" i="67"/>
  <c r="E81" i="50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J169" i="66" s="1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170" i="67" l="1"/>
  <c r="L170" i="66"/>
  <c r="L169" i="66" s="1"/>
  <c r="M21" i="66"/>
  <c r="L189" i="66"/>
  <c r="O159" i="68"/>
  <c r="D21" i="65"/>
  <c r="P159" i="68"/>
  <c r="L21" i="67"/>
  <c r="I23" i="64"/>
  <c r="E63" i="65"/>
  <c r="E21" i="65"/>
  <c r="N21" i="70"/>
  <c r="H159" i="68"/>
  <c r="H170" i="65"/>
  <c r="E170" i="66"/>
  <c r="E169" i="66" s="1"/>
  <c r="I63" i="72"/>
  <c r="I21" i="72"/>
  <c r="L21" i="65"/>
  <c r="F170" i="65"/>
  <c r="F169" i="65" s="1"/>
  <c r="C170" i="66"/>
  <c r="C169" i="66" s="1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29" i="4"/>
  <c r="B33" i="4"/>
  <c r="B76" i="4"/>
  <c r="B30" i="4"/>
  <c r="B20" i="4"/>
  <c r="B81" i="4"/>
  <c r="B27" i="4"/>
  <c r="B54" i="4"/>
  <c r="B11" i="4"/>
  <c r="B25" i="4"/>
  <c r="B66" i="4"/>
  <c r="B28" i="4"/>
  <c r="B36" i="4"/>
  <c r="B21" i="4"/>
  <c r="B46" i="4"/>
  <c r="B68" i="4"/>
  <c r="B39" i="4"/>
  <c r="B45" i="4"/>
  <c r="B10" i="4"/>
  <c r="B77" i="4"/>
  <c r="B38" i="4"/>
  <c r="B40" i="4"/>
  <c r="B61" i="4"/>
  <c r="B78" i="4"/>
  <c r="B15" i="4"/>
  <c r="B47" i="4"/>
  <c r="B34" i="4"/>
  <c r="B17" i="4"/>
  <c r="B53" i="4"/>
  <c r="B14" i="4"/>
  <c r="B69" i="4"/>
  <c r="B57" i="4"/>
  <c r="B59" i="4"/>
  <c r="B79" i="4"/>
  <c r="B22" i="4"/>
  <c r="B64" i="4"/>
  <c r="B71" i="4"/>
  <c r="B48" i="4"/>
  <c r="B35" i="4"/>
  <c r="B41" i="4"/>
  <c r="B67" i="4"/>
  <c r="B23" i="4"/>
  <c r="B37" i="4"/>
  <c r="B56" i="4"/>
  <c r="B83" i="4"/>
  <c r="B55" i="4"/>
  <c r="B80" i="4"/>
  <c r="B9" i="4"/>
  <c r="B16" i="4"/>
  <c r="B7" i="4"/>
  <c r="B82" i="4"/>
  <c r="B24" i="4"/>
  <c r="B84" i="4"/>
  <c r="B26" i="4"/>
  <c r="B12" i="4"/>
  <c r="B60" i="4"/>
  <c r="B49" i="4"/>
  <c r="B72" i="4"/>
  <c r="B70" i="4"/>
  <c r="B58" i="4"/>
  <c r="B4" i="4"/>
  <c r="B13" i="4"/>
  <c r="B73" i="4"/>
  <c r="B44" i="4"/>
  <c r="B65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I15" i="13" s="1"/>
  <c r="J16" i="12"/>
  <c r="J15" i="12" s="1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27" i="16" l="1"/>
  <c r="G133" i="6"/>
  <c r="F4" i="17"/>
  <c r="G27" i="15"/>
  <c r="M27" i="16"/>
  <c r="L3" i="14"/>
  <c r="M22" i="17"/>
  <c r="G16" i="16"/>
  <c r="G4" i="17"/>
  <c r="F17" i="16"/>
  <c r="G4" i="16"/>
  <c r="M20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N4" i="17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L157" i="6" l="1"/>
  <c r="Q147" i="6"/>
  <c r="C4" i="17"/>
  <c r="Q27" i="17"/>
  <c r="Q17" i="15"/>
  <c r="L170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<sst xmlns="http://schemas.openxmlformats.org/spreadsheetml/2006/main" count="9674" uniqueCount="289">
  <si>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</si>
  <si>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</si>
  <si>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</si>
  <si>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</si>
  <si>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</si>
  <si>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</si>
  <si>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</si>
  <si>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</si>
  <si>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</si>
  <si>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</si>
  <si>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</si>
  <si>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</si>
  <si>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</si>
  <si>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</si>
  <si>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</si>
  <si>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</si>
  <si>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</si>
  <si>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</si>
  <si>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</si>
  <si>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</si>
  <si>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</si>
  <si>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</si>
  <si>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</si>
  <si>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</si>
  <si>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</si>
  <si>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</si>
  <si>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</si>
  <si>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</si>
  <si>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</si>
  <si>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</si>
  <si>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</si>
  <si>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</si>
  <si>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</si>
  <si>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</si>
  <si>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</si>
  <si>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</si>
  <si>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</si>
  <si>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</si>
  <si>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</si>
  <si>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</si>
  <si>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</si>
  <si>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</si>
  <si>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</si>
  <si>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</si>
  <si>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</si>
  <si>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</si>
  <si>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</si>
  <si>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</si>
  <si>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</si>
  <si>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</si>
  <si>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</si>
  <si>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</si>
  <si>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</si>
  <si>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</si>
  <si>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</si>
  <si>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</si>
  <si>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</si>
  <si>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</si>
  <si>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</si>
  <si>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</si>
  <si>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</si>
  <si>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</si>
  <si>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</si>
  <si>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</si>
  <si>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</si>
  <si>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</si>
  <si>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</si>
  <si>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</si>
  <si>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</si>
  <si>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</si>
  <si>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</si>
  <si>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</si>
  <si>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</si>
  <si>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</si>
  <si>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</si>
  <si>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</si>
  <si>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</si>
  <si>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</si>
  <si>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</si>
  <si>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</si>
  <si>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</si>
  <si>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</si>
  <si>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</si>
  <si>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</si>
  <si>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</si>
  <si>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</si>
  <si>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</si>
  <si>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</si>
  <si>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</si>
  <si>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</si>
  <si>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</si>
  <si>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</si>
  <si>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</si>
  <si>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</si>
  <si>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</si>
  <si>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</si>
  <si>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</si>
  <si>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</si>
  <si>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</si>
  <si>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</si>
  <si>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</si>
  <si>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</si>
  <si>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</si>
  <si>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</si>
  <si>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</si>
  <si>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</si>
  <si>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</si>
  <si>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</si>
  <si>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</si>
  <si>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</si>
  <si>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</si>
  <si>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</si>
  <si>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</si>
  <si>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</si>
  <si>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</si>
  <si>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</si>
  <si>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</si>
  <si>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</si>
  <si>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</si>
  <si>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</si>
  <si>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</si>
  <si>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</si>
  <si>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</si>
  <si>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</si>
  <si>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</si>
  <si>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</si>
  <si>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</si>
  <si>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</si>
  <si>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</si>
  <si>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</si>
  <si>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</si>
  <si>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</si>
  <si>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</si>
  <si>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</si>
  <si>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</si>
  <si>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</si>
  <si>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</si>
  <si>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</si>
  <si>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</si>
  <si>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</si>
  <si>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</si>
  <si>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</si>
  <si>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</si>
  <si>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</si>
  <si>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</si>
  <si>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</si>
  <si>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</si>
  <si>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</si>
  <si>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</si>
  <si>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</si>
  <si>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</si>
  <si>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</si>
  <si>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</si>
  <si>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</si>
  <si>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</si>
  <si>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</si>
  <si>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</si>
  <si>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</si>
  <si>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</si>
  <si>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</si>
  <si>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</si>
  <si>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</si>
  <si>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</si>
  <si>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</si>
  <si>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</si>
  <si>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</si>
  <si>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</si>
  <si>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</si>
  <si>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</si>
  <si>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</si>
  <si>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</si>
  <si>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</si>
  <si>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</si>
  <si>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</si>
  <si>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</si>
  <si>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</si>
  <si>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</si>
  <si>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</si>
  <si>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</si>
  <si>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</si>
  <si>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</si>
  <si>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</si>
  <si>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</si>
  <si>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</si>
  <si>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</si>
  <si>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</si>
  <si>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</si>
  <si>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</si>
  <si>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</si>
  <si>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</si>
  <si>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</si>
  <si>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</si>
  <si>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</si>
  <si>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</si>
  <si>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</si>
  <si>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</si>
  <si>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</si>
  <si>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</si>
  <si>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</si>
  <si>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</si>
  <si>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</si>
  <si>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</si>
  <si>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</si>
  <si>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</si>
  <si>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</si>
  <si>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</si>
  <si>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</si>
  <si>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</si>
  <si>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</si>
  <si>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</si>
  <si>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</si>
  <si>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</si>
  <si>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</si>
  <si>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</si>
  <si>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</si>
  <si>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</si>
  <si>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</si>
  <si>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</si>
  <si>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</si>
  <si>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</si>
  <si>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</si>
  <si>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SE</t>
  </si>
  <si>
    <t>Sweden</t>
  </si>
  <si>
    <t>SE - Residential sector summary</t>
  </si>
  <si>
    <t>SE - Number of households</t>
  </si>
  <si>
    <t>SE - Final energy consumption</t>
  </si>
  <si>
    <t>SE - Thermal energy service</t>
  </si>
  <si>
    <t>SE - System efficiency indicator of total stock</t>
  </si>
  <si>
    <t>SE - CO2 emissions</t>
  </si>
  <si>
    <t>SE - Final energy consumption per household</t>
  </si>
  <si>
    <t>SE - Thermal energy service per household</t>
  </si>
  <si>
    <t>SE - CO2 emissions per household</t>
  </si>
  <si>
    <t>SE - Final energy consumption per surface area</t>
  </si>
  <si>
    <t>SE - Thermal energy service per surface area</t>
  </si>
  <si>
    <t>SE - CO2 emissions per surface area</t>
  </si>
  <si>
    <t>SE - Number of new and renovated households</t>
  </si>
  <si>
    <t>SE - Final energy consumption in new and renovated households</t>
  </si>
  <si>
    <t>SE - Thermal energy service in new and renovated households</t>
  </si>
  <si>
    <t>SE - System efficiency indicator of new and renovated households</t>
  </si>
  <si>
    <t>SE - CO2 emissions in new and renovated households</t>
  </si>
  <si>
    <t>SE - Final energy consumption of new and renovated households (per household)</t>
  </si>
  <si>
    <t>SE - Thermal energy service of new and renovated households (per household)</t>
  </si>
  <si>
    <t>SE - CO2 emissions in new and renovated households (per household)</t>
  </si>
  <si>
    <t>SE - Final energy consumption in new and renovated households per surface area</t>
  </si>
  <si>
    <t>SE - Thermal energy service in new and renovated households per surface area</t>
  </si>
  <si>
    <t>SE - CO2 emissions in new and renovated households per surface area</t>
  </si>
  <si>
    <t>SE - Residential / specific electric uses</t>
  </si>
  <si>
    <t>SE - Refrigerators and freezers</t>
  </si>
  <si>
    <t>SE - Washing machines</t>
  </si>
  <si>
    <t>SE - Clothes dryers</t>
  </si>
  <si>
    <t>SE - Dishwashers</t>
  </si>
  <si>
    <t>SE - TV and multimedia</t>
  </si>
  <si>
    <t>SE - ICT equipment</t>
  </si>
  <si>
    <t>SE - Lighting</t>
  </si>
  <si>
    <t>SE - Other appliances (vacuum cleaners, irons etc.)</t>
  </si>
  <si>
    <t>SE - Number of households (detailed structure)</t>
  </si>
  <si>
    <t>SE - Retired equipment (detailed structure)</t>
  </si>
  <si>
    <t>SE - New equipment installations (detailed structure)</t>
  </si>
  <si>
    <t>SE - New equipment installations in new and renovated households (detailed structure)</t>
  </si>
  <si>
    <t>SE - New equipment installations via replacement (detailed structure)</t>
  </si>
  <si>
    <t>SE - Equipment installations in 2015 - vintage structure</t>
  </si>
  <si>
    <t>SE - Final energy consumption (detailed structure)</t>
  </si>
  <si>
    <t>SE - Thermal energy service (detailed structure)</t>
  </si>
  <si>
    <t>SE - System efficiency indicator (detailed structure)</t>
  </si>
  <si>
    <t>SE - CO2 emissions (detailed structure)</t>
  </si>
  <si>
    <t>SE - Final energy consumption per household (detailed structure)</t>
  </si>
  <si>
    <t>SE - Thermal energy service per household (detailed structure)</t>
  </si>
  <si>
    <t>SE - CO2 emissions per household (detailed structure)</t>
  </si>
  <si>
    <t>SE - Final energy consumption per surface area (detailed structure)</t>
  </si>
  <si>
    <t>SE - Thermal energy service per surface area (detailed structure)</t>
  </si>
  <si>
    <t>SE - CO2 emissions per surface area (detailed structure)</t>
  </si>
  <si>
    <t>SE - Final energy consumption in new and renovated households (detailed structure)</t>
  </si>
  <si>
    <t>SE - Thermal energy service in new and renovated households (detailed structure)</t>
  </si>
  <si>
    <t>SE - System efficiency indicator of new and renovated households (detailed structure)</t>
  </si>
  <si>
    <t>SE - CO2 emissions in new and renovated households (detailed structure)</t>
  </si>
  <si>
    <t>SE - Final energy consumption of new and renovated households (detailed structure)</t>
  </si>
  <si>
    <t>SE - Thermal energy service of new and renovated households (detailed structure)</t>
  </si>
  <si>
    <t>SE - Final energy consumption of new and renovated households per surface area (detailed structure)</t>
  </si>
  <si>
    <t>SE - Thermal energy service of new and renovated households per surface area (detailed structure)</t>
  </si>
  <si>
    <t>SE - CO2 emissions in new and renovated households per surface area (detailed structure)</t>
  </si>
  <si>
    <t>SE - Household type: Solids</t>
  </si>
  <si>
    <t>SE - Household type: LPG</t>
  </si>
  <si>
    <t>SE - Household type: Diesel oil</t>
  </si>
  <si>
    <t>SE - Household type: Gas</t>
  </si>
  <si>
    <t>SE - Household type: Biomass and wastes</t>
  </si>
  <si>
    <t>SE - Household type: Geothermal Energy</t>
  </si>
  <si>
    <t>SE - Household type: Derived heat</t>
  </si>
  <si>
    <t>SE - Household type: Advanced electric heating</t>
  </si>
  <si>
    <t>SE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</si>
</sst>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43297.740520833337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137785.38479200154</v>
      </c>
      <c r="C3" s="69">
        <v>138793.69415769086</v>
      </c>
      <c r="D3" s="69">
        <v>142412.16186688805</v>
      </c>
      <c r="E3" s="69">
        <v>145708.62600651023</v>
      </c>
      <c r="F3" s="69">
        <v>149772.73210225464</v>
      </c>
      <c r="G3" s="69">
        <v>153916.65953989566</v>
      </c>
      <c r="H3" s="69">
        <v>158028.32920857245</v>
      </c>
      <c r="I3" s="69">
        <v>164026.2731913834</v>
      </c>
      <c r="J3" s="69">
        <v>164398.89967366747</v>
      </c>
      <c r="K3" s="69">
        <v>164977.1178684023</v>
      </c>
      <c r="L3" s="69">
        <v>171394.4</v>
      </c>
      <c r="M3" s="69">
        <v>174593.68597504188</v>
      </c>
      <c r="N3" s="69">
        <v>175971.2782774111</v>
      </c>
      <c r="O3" s="69">
        <v>179242.84492864762</v>
      </c>
      <c r="P3" s="69">
        <v>183057.29797146106</v>
      </c>
      <c r="Q3" s="69">
        <v>188766.83521351864</v>
      </c>
    </row>
    <row r="4" spans="1:17" ht="12" customHeight="1" x14ac:dyDescent="0.25">
      <c r="A4" s="79" t="s">
        <v>108</v>
      </c>
      <c r="B4" s="83">
        <v>8861426</v>
      </c>
      <c r="C4" s="83">
        <v>8882792</v>
      </c>
      <c r="D4" s="83">
        <v>8909128</v>
      </c>
      <c r="E4" s="83">
        <v>8940788</v>
      </c>
      <c r="F4" s="83">
        <v>8975670</v>
      </c>
      <c r="G4" s="83">
        <v>9011392</v>
      </c>
      <c r="H4" s="83">
        <v>9047752</v>
      </c>
      <c r="I4" s="83">
        <v>9113257</v>
      </c>
      <c r="J4" s="83">
        <v>9182927</v>
      </c>
      <c r="K4" s="83">
        <v>9256347</v>
      </c>
      <c r="L4" s="83">
        <v>9340682</v>
      </c>
      <c r="M4" s="83">
        <v>9415570</v>
      </c>
      <c r="N4" s="83">
        <v>9482855</v>
      </c>
      <c r="O4" s="83">
        <v>9555893</v>
      </c>
      <c r="P4" s="83">
        <v>9644864</v>
      </c>
      <c r="Q4" s="83">
        <v>9747355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4260087</v>
      </c>
      <c r="C6" s="69">
        <v>4286383</v>
      </c>
      <c r="D6" s="69">
        <v>4315284</v>
      </c>
      <c r="E6" s="69">
        <v>4346991</v>
      </c>
      <c r="F6" s="69">
        <v>4380512</v>
      </c>
      <c r="G6" s="69">
        <v>4336570</v>
      </c>
      <c r="H6" s="69">
        <v>4306403</v>
      </c>
      <c r="I6" s="69">
        <v>4329338</v>
      </c>
      <c r="J6" s="69">
        <v>4299123</v>
      </c>
      <c r="K6" s="69">
        <v>4401496</v>
      </c>
      <c r="L6" s="69">
        <v>4450063</v>
      </c>
      <c r="M6" s="69">
        <v>4477209</v>
      </c>
      <c r="N6" s="69">
        <v>4443700</v>
      </c>
      <c r="O6" s="69">
        <v>4539617</v>
      </c>
      <c r="P6" s="69">
        <v>4577534</v>
      </c>
      <c r="Q6" s="69">
        <v>4610859</v>
      </c>
    </row>
    <row r="7" spans="1:17" ht="12" customHeight="1" x14ac:dyDescent="0.25">
      <c r="A7" s="82" t="s">
        <v>107</v>
      </c>
      <c r="B7" s="81">
        <v>420028.45306127687</v>
      </c>
      <c r="C7" s="81">
        <v>423129.22780037031</v>
      </c>
      <c r="D7" s="81">
        <v>426763.65547323308</v>
      </c>
      <c r="E7" s="81">
        <v>430850.07439999998</v>
      </c>
      <c r="F7" s="81">
        <v>435296.94159694057</v>
      </c>
      <c r="G7" s="81">
        <v>431893.18525841035</v>
      </c>
      <c r="H7" s="81">
        <v>430130.0979725871</v>
      </c>
      <c r="I7" s="81">
        <v>434200.52156336419</v>
      </c>
      <c r="J7" s="81">
        <v>432882.20480000001</v>
      </c>
      <c r="K7" s="81">
        <v>447148.91544000007</v>
      </c>
      <c r="L7" s="81">
        <v>455001.03100000002</v>
      </c>
      <c r="M7" s="81">
        <v>460382.39146597352</v>
      </c>
      <c r="N7" s="81">
        <v>459034.21</v>
      </c>
      <c r="O7" s="81">
        <v>473433.18256590096</v>
      </c>
      <c r="P7" s="81">
        <v>480572.64994929696</v>
      </c>
      <c r="Q7" s="81">
        <v>487264.89137426601</v>
      </c>
    </row>
    <row r="8" spans="1:17" ht="12" customHeight="1" x14ac:dyDescent="0.25">
      <c r="A8" s="76" t="s">
        <v>41</v>
      </c>
      <c r="B8" s="80"/>
      <c r="C8" s="80">
        <v>111497.74</v>
      </c>
      <c r="D8" s="80">
        <v>114628.66</v>
      </c>
      <c r="E8" s="80">
        <v>118012.68000000001</v>
      </c>
      <c r="F8" s="80">
        <v>120460.82</v>
      </c>
      <c r="G8" s="80">
        <v>87610.240000000005</v>
      </c>
      <c r="H8" s="80">
        <v>86731.400000000009</v>
      </c>
      <c r="I8" s="80">
        <v>109063.06</v>
      </c>
      <c r="J8" s="80">
        <v>86586.76</v>
      </c>
      <c r="K8" s="80">
        <v>188355.46000000002</v>
      </c>
      <c r="L8" s="80">
        <v>136596.91999999998</v>
      </c>
      <c r="M8" s="80">
        <v>116147.26</v>
      </c>
      <c r="N8" s="80">
        <v>89544.180000000008</v>
      </c>
      <c r="O8" s="80">
        <v>184791</v>
      </c>
      <c r="P8" s="80">
        <v>128709.34</v>
      </c>
      <c r="Q8" s="80">
        <v>124875.68000000001</v>
      </c>
    </row>
    <row r="9" spans="1:17" ht="12" customHeight="1" x14ac:dyDescent="0.25">
      <c r="A9" s="79" t="s">
        <v>106</v>
      </c>
      <c r="B9" s="78"/>
      <c r="C9" s="78">
        <f>C8*C21/1000</f>
        <v>11501.343800319017</v>
      </c>
      <c r="D9" s="78">
        <f t="shared" ref="D9:Q9" si="0">D8*D21/1000</f>
        <v>12097.012228870213</v>
      </c>
      <c r="E9" s="78">
        <f t="shared" si="0"/>
        <v>12621.692036231518</v>
      </c>
      <c r="F9" s="78">
        <f t="shared" si="0"/>
        <v>13063.868684940695</v>
      </c>
      <c r="G9" s="78">
        <f t="shared" si="0"/>
        <v>9668.7538457191586</v>
      </c>
      <c r="H9" s="78">
        <f t="shared" si="0"/>
        <v>9879.206584127427</v>
      </c>
      <c r="I9" s="78">
        <f t="shared" si="0"/>
        <v>12673.025550228835</v>
      </c>
      <c r="J9" s="78">
        <f t="shared" si="0"/>
        <v>10396.034278647065</v>
      </c>
      <c r="K9" s="78">
        <f t="shared" si="0"/>
        <v>22924.354736000059</v>
      </c>
      <c r="L9" s="78">
        <f t="shared" si="0"/>
        <v>16795.093868799984</v>
      </c>
      <c r="M9" s="78">
        <f t="shared" si="0"/>
        <v>14481.381085973442</v>
      </c>
      <c r="N9" s="78">
        <f t="shared" si="0"/>
        <v>11305.129399320662</v>
      </c>
      <c r="O9" s="78">
        <f t="shared" si="0"/>
        <v>23579.656765900996</v>
      </c>
      <c r="P9" s="78">
        <f t="shared" si="0"/>
        <v>16608.131034713995</v>
      </c>
      <c r="Q9" s="78">
        <f t="shared" si="0"/>
        <v>16303.694423954945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4966.51</v>
      </c>
      <c r="C11" s="211">
        <v>5423.35</v>
      </c>
      <c r="D11" s="211">
        <v>5190.33</v>
      </c>
      <c r="E11" s="211">
        <v>5260.71</v>
      </c>
      <c r="F11" s="211">
        <v>5293.64</v>
      </c>
      <c r="G11" s="211">
        <v>5122.53</v>
      </c>
      <c r="H11" s="211">
        <v>5016.5200000000004</v>
      </c>
      <c r="I11" s="211">
        <v>5097.07</v>
      </c>
      <c r="J11" s="211">
        <v>5119.6499999999996</v>
      </c>
      <c r="K11" s="211">
        <v>5324.1</v>
      </c>
      <c r="L11" s="211">
        <v>6003.16</v>
      </c>
      <c r="M11" s="211">
        <v>4928.9799999999996</v>
      </c>
      <c r="N11" s="211">
        <v>5502.27</v>
      </c>
      <c r="O11" s="211">
        <v>5183.82</v>
      </c>
      <c r="P11" s="211">
        <v>4887.4399999999996</v>
      </c>
      <c r="Q11" s="211">
        <v>4911.42</v>
      </c>
    </row>
    <row r="12" spans="1:17" ht="12" customHeight="1" x14ac:dyDescent="0.25">
      <c r="A12" s="76" t="s">
        <v>104</v>
      </c>
      <c r="B12" s="212">
        <v>5350.4436111111127</v>
      </c>
      <c r="C12" s="212">
        <v>5350.4436111111127</v>
      </c>
      <c r="D12" s="212">
        <v>5350.4436111111127</v>
      </c>
      <c r="E12" s="212">
        <v>5350.4436111111127</v>
      </c>
      <c r="F12" s="212">
        <v>5350.4436111111127</v>
      </c>
      <c r="G12" s="212">
        <v>5350.4436111111127</v>
      </c>
      <c r="H12" s="212">
        <v>5350.4436111111127</v>
      </c>
      <c r="I12" s="212">
        <v>5350.4436111111127</v>
      </c>
      <c r="J12" s="212">
        <v>5350.4436111111127</v>
      </c>
      <c r="K12" s="212">
        <v>5350.4436111111127</v>
      </c>
      <c r="L12" s="212">
        <v>5350.4436111111127</v>
      </c>
      <c r="M12" s="212">
        <v>5350.4436111111127</v>
      </c>
      <c r="N12" s="212">
        <v>5350.4436111111127</v>
      </c>
      <c r="O12" s="212">
        <v>5350.4436111111127</v>
      </c>
      <c r="P12" s="212">
        <v>5350.4436111111127</v>
      </c>
      <c r="Q12" s="212">
        <v>5350.4436111111127</v>
      </c>
    </row>
    <row r="13" spans="1:17" ht="12" customHeight="1" x14ac:dyDescent="0.25">
      <c r="A13" s="75" t="s">
        <v>103</v>
      </c>
      <c r="B13" s="213">
        <f>IF(B11=0,0,B11/B12)</f>
        <v>0.92824265817626628</v>
      </c>
      <c r="C13" s="213">
        <f t="shared" ref="C13:Q13" si="1">IF(C11=0,0,C11/C12)</f>
        <v>1.0136262325496683</v>
      </c>
      <c r="D13" s="213">
        <f t="shared" si="1"/>
        <v>0.97007470356689507</v>
      </c>
      <c r="E13" s="213">
        <f t="shared" si="1"/>
        <v>0.98322875304680057</v>
      </c>
      <c r="F13" s="213">
        <f t="shared" si="1"/>
        <v>0.98938338290433525</v>
      </c>
      <c r="G13" s="213">
        <f t="shared" si="1"/>
        <v>0.95740285709435169</v>
      </c>
      <c r="H13" s="213">
        <f t="shared" si="1"/>
        <v>0.93758954670269534</v>
      </c>
      <c r="I13" s="213">
        <f t="shared" si="1"/>
        <v>0.95264437315348227</v>
      </c>
      <c r="J13" s="213">
        <f t="shared" si="1"/>
        <v>0.9568645839698543</v>
      </c>
      <c r="K13" s="213">
        <f t="shared" si="1"/>
        <v>0.9950763687974572</v>
      </c>
      <c r="L13" s="213">
        <f t="shared" si="1"/>
        <v>1.1219929479367674</v>
      </c>
      <c r="M13" s="213">
        <f t="shared" si="1"/>
        <v>0.9212282865226592</v>
      </c>
      <c r="N13" s="213">
        <f t="shared" si="1"/>
        <v>1.0283764113640212</v>
      </c>
      <c r="O13" s="213">
        <f t="shared" si="1"/>
        <v>0.96885798202506224</v>
      </c>
      <c r="P13" s="213">
        <f t="shared" si="1"/>
        <v>0.91346444430334583</v>
      </c>
      <c r="Q13" s="213">
        <f t="shared" si="1"/>
        <v>0.91794631566634866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2.0801044673500799</v>
      </c>
      <c r="C17" s="74">
        <f t="shared" si="2"/>
        <v>2.072328114403216</v>
      </c>
      <c r="D17" s="74">
        <f t="shared" si="2"/>
        <v>2.0645519506943226</v>
      </c>
      <c r="E17" s="74">
        <f t="shared" si="2"/>
        <v>2.0567762850210638</v>
      </c>
      <c r="F17" s="74">
        <f t="shared" si="2"/>
        <v>2.0490002081948413</v>
      </c>
      <c r="G17" s="74">
        <f t="shared" si="2"/>
        <v>2.0779998939253836</v>
      </c>
      <c r="H17" s="74">
        <f t="shared" si="2"/>
        <v>2.1009998367547116</v>
      </c>
      <c r="I17" s="74">
        <f t="shared" si="2"/>
        <v>2.1050001178009201</v>
      </c>
      <c r="J17" s="74">
        <f t="shared" si="2"/>
        <v>2.1360000632687179</v>
      </c>
      <c r="K17" s="74">
        <f t="shared" si="2"/>
        <v>2.1030002072022786</v>
      </c>
      <c r="L17" s="74">
        <f t="shared" si="2"/>
        <v>2.0989999467423268</v>
      </c>
      <c r="M17" s="74">
        <f t="shared" si="2"/>
        <v>2.1029998822927407</v>
      </c>
      <c r="N17" s="74">
        <f t="shared" si="2"/>
        <v>2.1339998199698451</v>
      </c>
      <c r="O17" s="74">
        <f t="shared" si="2"/>
        <v>2.1049998270779229</v>
      </c>
      <c r="P17" s="74">
        <f t="shared" si="2"/>
        <v>2.1069999698527635</v>
      </c>
      <c r="Q17" s="74">
        <f t="shared" si="2"/>
        <v>2.1139997991697426</v>
      </c>
    </row>
    <row r="18" spans="1:17" ht="12" customHeight="1" x14ac:dyDescent="0.25">
      <c r="A18" s="68" t="s">
        <v>100</v>
      </c>
      <c r="B18" s="73">
        <f t="shared" ref="B18:Q18" si="3">B7*1000/B4</f>
        <v>47.399645729849446</v>
      </c>
      <c r="C18" s="73">
        <f t="shared" si="3"/>
        <v>47.63471077566269</v>
      </c>
      <c r="D18" s="73">
        <f t="shared" si="3"/>
        <v>47.901843533197983</v>
      </c>
      <c r="E18" s="73">
        <f t="shared" si="3"/>
        <v>48.189273070785255</v>
      </c>
      <c r="F18" s="73">
        <f t="shared" si="3"/>
        <v>48.497431567441829</v>
      </c>
      <c r="G18" s="73">
        <f t="shared" si="3"/>
        <v>47.927466173750993</v>
      </c>
      <c r="H18" s="73">
        <f t="shared" si="3"/>
        <v>47.539996451338091</v>
      </c>
      <c r="I18" s="73">
        <f t="shared" si="3"/>
        <v>47.644933261880382</v>
      </c>
      <c r="J18" s="73">
        <f t="shared" si="3"/>
        <v>47.139893935778865</v>
      </c>
      <c r="K18" s="73">
        <f t="shared" si="3"/>
        <v>48.307276665405915</v>
      </c>
      <c r="L18" s="73">
        <f t="shared" si="3"/>
        <v>48.711756914537929</v>
      </c>
      <c r="M18" s="73">
        <f t="shared" si="3"/>
        <v>48.895859885909559</v>
      </c>
      <c r="N18" s="73">
        <f t="shared" si="3"/>
        <v>48.406751975011744</v>
      </c>
      <c r="O18" s="73">
        <f t="shared" si="3"/>
        <v>49.543583479419553</v>
      </c>
      <c r="P18" s="73">
        <f t="shared" si="3"/>
        <v>49.826793819933279</v>
      </c>
      <c r="Q18" s="73">
        <f t="shared" si="3"/>
        <v>49.989447534666176</v>
      </c>
    </row>
    <row r="19" spans="1:17" ht="12" customHeight="1" x14ac:dyDescent="0.25">
      <c r="A19" s="66" t="s">
        <v>99</v>
      </c>
      <c r="B19" s="65">
        <f t="shared" ref="B19:Q19" si="4">B7*1000/B6</f>
        <v>98.596214833470967</v>
      </c>
      <c r="C19" s="65">
        <f t="shared" si="4"/>
        <v>98.714750361871609</v>
      </c>
      <c r="D19" s="65">
        <f t="shared" si="4"/>
        <v>98.895844508318135</v>
      </c>
      <c r="E19" s="65">
        <f t="shared" si="4"/>
        <v>99.114554044395305</v>
      </c>
      <c r="F19" s="65">
        <f t="shared" si="4"/>
        <v>99.371247378603357</v>
      </c>
      <c r="G19" s="65">
        <f t="shared" si="4"/>
        <v>99.593269625166968</v>
      </c>
      <c r="H19" s="65">
        <f t="shared" si="4"/>
        <v>99.881524783580886</v>
      </c>
      <c r="I19" s="65">
        <f t="shared" si="4"/>
        <v>100.29259012887518</v>
      </c>
      <c r="J19" s="65">
        <f t="shared" si="4"/>
        <v>100.69081642930431</v>
      </c>
      <c r="K19" s="65">
        <f t="shared" si="4"/>
        <v>101.59021283672644</v>
      </c>
      <c r="L19" s="65">
        <f t="shared" si="4"/>
        <v>102.2459751693403</v>
      </c>
      <c r="M19" s="65">
        <f t="shared" si="4"/>
        <v>102.82798758467015</v>
      </c>
      <c r="N19" s="65">
        <f t="shared" si="4"/>
        <v>103.3</v>
      </c>
      <c r="O19" s="65">
        <f t="shared" si="4"/>
        <v>104.28923465699881</v>
      </c>
      <c r="P19" s="65">
        <f t="shared" si="4"/>
        <v>104.98505307645928</v>
      </c>
      <c r="Q19" s="65">
        <f t="shared" si="4"/>
        <v>105.67768204889067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49.776459419775435</v>
      </c>
      <c r="D20" s="72">
        <f t="shared" ref="D20:Q20" si="6">D21/D17</f>
        <v>51.116262123434232</v>
      </c>
      <c r="E20" s="72">
        <f t="shared" si="6"/>
        <v>51.999821178093953</v>
      </c>
      <c r="F20" s="72">
        <f t="shared" si="6"/>
        <v>52.927817813097676</v>
      </c>
      <c r="G20" s="72">
        <f t="shared" si="6"/>
        <v>53.109243183426642</v>
      </c>
      <c r="H20" s="72">
        <f t="shared" si="6"/>
        <v>54.21502865603636</v>
      </c>
      <c r="I20" s="72">
        <f t="shared" si="6"/>
        <v>55.201452759547379</v>
      </c>
      <c r="J20" s="72">
        <f t="shared" si="6"/>
        <v>56.210176964636133</v>
      </c>
      <c r="K20" s="72">
        <f t="shared" si="6"/>
        <v>57.873479066851523</v>
      </c>
      <c r="L20" s="72">
        <f t="shared" si="6"/>
        <v>58.577266425695093</v>
      </c>
      <c r="M20" s="72">
        <f t="shared" si="6"/>
        <v>59.28731262516402</v>
      </c>
      <c r="N20" s="72">
        <f t="shared" si="6"/>
        <v>59.162129190144611</v>
      </c>
      <c r="O20" s="72">
        <f t="shared" si="6"/>
        <v>60.618418111021811</v>
      </c>
      <c r="P20" s="72">
        <f t="shared" si="6"/>
        <v>61.241549431086831</v>
      </c>
      <c r="Q20" s="72">
        <f t="shared" si="6"/>
        <v>61.75942145515247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103.15315629105142</v>
      </c>
      <c r="D21" s="71">
        <v>105.53217867913847</v>
      </c>
      <c r="E21" s="71">
        <v>106.95199902443971</v>
      </c>
      <c r="F21" s="71">
        <v>108.44910971833576</v>
      </c>
      <c r="G21" s="71">
        <v>110.36100170161797</v>
      </c>
      <c r="H21" s="71">
        <v>113.9057663559844</v>
      </c>
      <c r="I21" s="71">
        <v>116.19906456162916</v>
      </c>
      <c r="J21" s="71">
        <v>120.06494155280861</v>
      </c>
      <c r="K21" s="71">
        <v>121.70793846910549</v>
      </c>
      <c r="L21" s="71">
        <v>122.95367910784509</v>
      </c>
      <c r="M21" s="71">
        <v>124.68121147217285</v>
      </c>
      <c r="N21" s="71">
        <v>126.25197304080132</v>
      </c>
      <c r="O21" s="71">
        <v>127.60175964143814</v>
      </c>
      <c r="P21" s="71">
        <v>129.03594280503648</v>
      </c>
      <c r="Q21" s="71">
        <v>130.55940455303181</v>
      </c>
    </row>
    <row r="22" spans="1:17" ht="12" customHeight="1" x14ac:dyDescent="0.25">
      <c r="A22" s="70" t="s">
        <v>217</v>
      </c>
      <c r="B22" s="69">
        <f t="shared" ref="B22:Q22" si="8">B3*1000000/B4</f>
        <v>15548.895267195318</v>
      </c>
      <c r="C22" s="69">
        <f t="shared" si="8"/>
        <v>15625.00778558035</v>
      </c>
      <c r="D22" s="69">
        <f t="shared" si="8"/>
        <v>15984.972027216139</v>
      </c>
      <c r="E22" s="69">
        <f t="shared" si="8"/>
        <v>16297.067552268349</v>
      </c>
      <c r="F22" s="69">
        <f t="shared" si="8"/>
        <v>16686.523914343401</v>
      </c>
      <c r="G22" s="69">
        <f t="shared" si="8"/>
        <v>17080.231282791345</v>
      </c>
      <c r="H22" s="69">
        <f t="shared" si="8"/>
        <v>17466.032359040393</v>
      </c>
      <c r="I22" s="69">
        <f t="shared" si="8"/>
        <v>17998.644523180174</v>
      </c>
      <c r="J22" s="69">
        <f t="shared" si="8"/>
        <v>17902.668688716298</v>
      </c>
      <c r="K22" s="69">
        <f t="shared" si="8"/>
        <v>17823.134533353419</v>
      </c>
      <c r="L22" s="69">
        <f t="shared" si="8"/>
        <v>18349.238310436005</v>
      </c>
      <c r="M22" s="69">
        <f t="shared" si="8"/>
        <v>18543.08193503334</v>
      </c>
      <c r="N22" s="69">
        <f t="shared" si="8"/>
        <v>18556.782559409705</v>
      </c>
      <c r="O22" s="69">
        <f t="shared" si="8"/>
        <v>18757.309748931639</v>
      </c>
      <c r="P22" s="69">
        <f t="shared" si="8"/>
        <v>18979.769748071209</v>
      </c>
      <c r="Q22" s="69">
        <f t="shared" si="8"/>
        <v>19365.954683451935</v>
      </c>
    </row>
    <row r="23" spans="1:17" ht="12" customHeight="1" x14ac:dyDescent="0.25">
      <c r="A23" s="68" t="s">
        <v>218</v>
      </c>
      <c r="B23" s="67">
        <f t="shared" ref="B23:Q23" si="9">B3*1000000/B6</f>
        <v>32343.326507651494</v>
      </c>
      <c r="C23" s="67">
        <f t="shared" si="9"/>
        <v>32380.142921827297</v>
      </c>
      <c r="D23" s="67">
        <f t="shared" si="9"/>
        <v>33001.805180583266</v>
      </c>
      <c r="E23" s="67">
        <f t="shared" si="9"/>
        <v>33519.422056891817</v>
      </c>
      <c r="F23" s="67">
        <f t="shared" si="9"/>
        <v>34190.690974537829</v>
      </c>
      <c r="G23" s="67">
        <f t="shared" si="9"/>
        <v>35492.71879386143</v>
      </c>
      <c r="H23" s="67">
        <f t="shared" si="9"/>
        <v>36696.131135096381</v>
      </c>
      <c r="I23" s="67">
        <f t="shared" si="9"/>
        <v>37887.148841551156</v>
      </c>
      <c r="J23" s="67">
        <f t="shared" si="9"/>
        <v>38240.101451776907</v>
      </c>
      <c r="K23" s="67">
        <f t="shared" si="9"/>
        <v>37482.055616636324</v>
      </c>
      <c r="L23" s="67">
        <f t="shared" si="9"/>
        <v>38515.050236367439</v>
      </c>
      <c r="M23" s="67">
        <f t="shared" si="9"/>
        <v>38996.099126719768</v>
      </c>
      <c r="N23" s="67">
        <f t="shared" si="9"/>
        <v>39600.170640999866</v>
      </c>
      <c r="O23" s="67">
        <f t="shared" si="9"/>
        <v>39484.13377794814</v>
      </c>
      <c r="P23" s="67">
        <f t="shared" si="9"/>
        <v>39990.374286998427</v>
      </c>
      <c r="Q23" s="67">
        <f t="shared" si="9"/>
        <v>40939.624311547726</v>
      </c>
    </row>
    <row r="24" spans="1:17" ht="12" customHeight="1" x14ac:dyDescent="0.25">
      <c r="A24" s="66" t="s">
        <v>215</v>
      </c>
      <c r="B24" s="65">
        <v>1.00266422470773</v>
      </c>
      <c r="C24" s="65">
        <v>0.98835629204577291</v>
      </c>
      <c r="D24" s="65">
        <v>0.99735928543455454</v>
      </c>
      <c r="E24" s="65">
        <v>1.0043322004693407</v>
      </c>
      <c r="F24" s="65">
        <v>1.0100916538286355</v>
      </c>
      <c r="G24" s="65">
        <v>1.0331152967132673</v>
      </c>
      <c r="H24" s="65">
        <v>1.0506623772183703</v>
      </c>
      <c r="I24" s="65">
        <v>1.0685297001393224</v>
      </c>
      <c r="J24" s="65">
        <v>1.0846519746812087</v>
      </c>
      <c r="K24" s="65">
        <v>1.0877168861905402</v>
      </c>
      <c r="L24" s="65">
        <v>1.1172256476052604</v>
      </c>
      <c r="M24" s="65">
        <v>1.1359439544141128</v>
      </c>
      <c r="N24" s="65">
        <v>1.1696687240723076</v>
      </c>
      <c r="O24" s="65">
        <v>1.1738144277343494</v>
      </c>
      <c r="P24" s="65">
        <v>1.1844639485939452</v>
      </c>
      <c r="Q24" s="65">
        <v>1.1954782047094119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7300.4104800150853</v>
      </c>
      <c r="C36" s="55">
        <f t="shared" ref="C36:Q36" si="10">SUM(C37:C38,C41:C42,C48:C49)</f>
        <v>7512.1759500000007</v>
      </c>
      <c r="D36" s="55">
        <f t="shared" si="10"/>
        <v>7336.6358499999997</v>
      </c>
      <c r="E36" s="55">
        <f t="shared" si="10"/>
        <v>7383.2068499999996</v>
      </c>
      <c r="F36" s="55">
        <f t="shared" si="10"/>
        <v>7147.1280999999999</v>
      </c>
      <c r="G36" s="55">
        <f t="shared" si="10"/>
        <v>7305.1518326649912</v>
      </c>
      <c r="H36" s="55">
        <f t="shared" si="10"/>
        <v>7003.8170500000015</v>
      </c>
      <c r="I36" s="55">
        <f t="shared" si="10"/>
        <v>6731.1009699999986</v>
      </c>
      <c r="J36" s="55">
        <f t="shared" si="10"/>
        <v>6638.0757899999999</v>
      </c>
      <c r="K36" s="55">
        <f t="shared" si="10"/>
        <v>6949.9283799999994</v>
      </c>
      <c r="L36" s="55">
        <f t="shared" si="10"/>
        <v>8035.0884352082676</v>
      </c>
      <c r="M36" s="55">
        <f t="shared" si="10"/>
        <v>7465.5622300618961</v>
      </c>
      <c r="N36" s="55">
        <f t="shared" si="10"/>
        <v>7828.4540866351927</v>
      </c>
      <c r="O36" s="55">
        <f t="shared" si="10"/>
        <v>7479.3392368594341</v>
      </c>
      <c r="P36" s="55">
        <f t="shared" si="10"/>
        <v>7017.9963476509402</v>
      </c>
      <c r="Q36" s="55">
        <f t="shared" si="10"/>
        <v>7197.1827849791798</v>
      </c>
    </row>
    <row r="37" spans="1:17" ht="12" customHeight="1" x14ac:dyDescent="0.25">
      <c r="A37" s="54" t="s">
        <v>58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882.49375804315787</v>
      </c>
      <c r="C38" s="50">
        <f t="shared" ref="C38:Q38" si="11">SUM(C39:C40)</f>
        <v>840.02606999999978</v>
      </c>
      <c r="D38" s="50">
        <f t="shared" si="11"/>
        <v>749.28304999999989</v>
      </c>
      <c r="E38" s="50">
        <f t="shared" si="11"/>
        <v>710.77168000000006</v>
      </c>
      <c r="F38" s="50">
        <f t="shared" si="11"/>
        <v>503.90408999999988</v>
      </c>
      <c r="G38" s="50">
        <f t="shared" si="11"/>
        <v>418.67637313296052</v>
      </c>
      <c r="H38" s="50">
        <f t="shared" si="11"/>
        <v>249.69833999999997</v>
      </c>
      <c r="I38" s="50">
        <f t="shared" si="11"/>
        <v>148.40481000000011</v>
      </c>
      <c r="J38" s="50">
        <f t="shared" si="11"/>
        <v>97.202819999999974</v>
      </c>
      <c r="K38" s="50">
        <f t="shared" si="11"/>
        <v>76.813549999999964</v>
      </c>
      <c r="L38" s="50">
        <f t="shared" si="11"/>
        <v>70.628378569872851</v>
      </c>
      <c r="M38" s="50">
        <f t="shared" si="11"/>
        <v>52.259841554632317</v>
      </c>
      <c r="N38" s="50">
        <f t="shared" si="11"/>
        <v>39.957342356684585</v>
      </c>
      <c r="O38" s="50">
        <f t="shared" si="11"/>
        <v>43.037698857581169</v>
      </c>
      <c r="P38" s="50">
        <f t="shared" si="11"/>
        <v>29.713522631591161</v>
      </c>
      <c r="Q38" s="50">
        <f t="shared" si="11"/>
        <v>29.712513559319863</v>
      </c>
    </row>
    <row r="39" spans="1:17" ht="12" customHeight="1" x14ac:dyDescent="0.25">
      <c r="A39" s="52" t="s">
        <v>84</v>
      </c>
      <c r="B39" s="50">
        <v>0</v>
      </c>
      <c r="C39" s="50">
        <v>0</v>
      </c>
      <c r="D39" s="50">
        <v>1.0999999999999941</v>
      </c>
      <c r="E39" s="50">
        <v>2.2001299999999944</v>
      </c>
      <c r="F39" s="50">
        <v>2.1994499999999988</v>
      </c>
      <c r="G39" s="50">
        <v>1.0986950958487183</v>
      </c>
      <c r="H39" s="50">
        <v>0</v>
      </c>
      <c r="I39" s="50">
        <v>0</v>
      </c>
      <c r="J39" s="50">
        <v>0</v>
      </c>
      <c r="K39" s="50">
        <v>0</v>
      </c>
      <c r="L39" s="50">
        <v>0</v>
      </c>
      <c r="M39" s="50">
        <v>0</v>
      </c>
      <c r="N39" s="50">
        <v>0</v>
      </c>
      <c r="O39" s="50">
        <v>0</v>
      </c>
      <c r="P39" s="50">
        <v>0</v>
      </c>
      <c r="Q39" s="50">
        <v>0</v>
      </c>
    </row>
    <row r="40" spans="1:17" ht="12" customHeight="1" x14ac:dyDescent="0.25">
      <c r="A40" s="52" t="s">
        <v>83</v>
      </c>
      <c r="B40" s="50">
        <v>882.49375804315787</v>
      </c>
      <c r="C40" s="50">
        <v>840.02606999999978</v>
      </c>
      <c r="D40" s="50">
        <v>748.18304999999987</v>
      </c>
      <c r="E40" s="50">
        <v>708.57155000000012</v>
      </c>
      <c r="F40" s="50">
        <v>501.70463999999987</v>
      </c>
      <c r="G40" s="50">
        <v>417.57767803711181</v>
      </c>
      <c r="H40" s="50">
        <v>249.69833999999997</v>
      </c>
      <c r="I40" s="50">
        <v>148.40481000000011</v>
      </c>
      <c r="J40" s="50">
        <v>97.202819999999974</v>
      </c>
      <c r="K40" s="50">
        <v>76.813549999999964</v>
      </c>
      <c r="L40" s="50">
        <v>70.628378569872851</v>
      </c>
      <c r="M40" s="50">
        <v>52.259841554632317</v>
      </c>
      <c r="N40" s="50">
        <v>39.957342356684585</v>
      </c>
      <c r="O40" s="50">
        <v>43.037698857581169</v>
      </c>
      <c r="P40" s="50">
        <v>29.713522631591161</v>
      </c>
      <c r="Q40" s="50">
        <v>29.712513559319863</v>
      </c>
    </row>
    <row r="41" spans="1:17" ht="12" customHeight="1" x14ac:dyDescent="0.25">
      <c r="A41" s="51" t="s">
        <v>56</v>
      </c>
      <c r="B41" s="50">
        <v>102.92289460342248</v>
      </c>
      <c r="C41" s="50">
        <v>119.80588000000002</v>
      </c>
      <c r="D41" s="50">
        <v>76.303140000000013</v>
      </c>
      <c r="E41" s="50">
        <v>69.167779999999993</v>
      </c>
      <c r="F41" s="50">
        <v>69.565419999999989</v>
      </c>
      <c r="G41" s="50">
        <v>70.899807060075346</v>
      </c>
      <c r="H41" s="50">
        <v>56.450869999999981</v>
      </c>
      <c r="I41" s="50">
        <v>54.506010000000003</v>
      </c>
      <c r="J41" s="50">
        <v>52.639749999999992</v>
      </c>
      <c r="K41" s="50">
        <v>75.003599999999963</v>
      </c>
      <c r="L41" s="50">
        <v>82.87949131330582</v>
      </c>
      <c r="M41" s="50">
        <v>72.984173773592147</v>
      </c>
      <c r="N41" s="50">
        <v>48.6057037789327</v>
      </c>
      <c r="O41" s="50">
        <v>36.759415948770346</v>
      </c>
      <c r="P41" s="50">
        <v>31.91283406464942</v>
      </c>
      <c r="Q41" s="50">
        <v>29.903258031320039</v>
      </c>
    </row>
    <row r="42" spans="1:17" ht="12" customHeight="1" x14ac:dyDescent="0.25">
      <c r="A42" s="51" t="s">
        <v>82</v>
      </c>
      <c r="B42" s="50">
        <f>SUM(B43:B47)</f>
        <v>621.35844519609827</v>
      </c>
      <c r="C42" s="50">
        <f t="shared" ref="C42:Q42" si="12">SUM(C43:C47)</f>
        <v>563.33943999999985</v>
      </c>
      <c r="D42" s="50">
        <f t="shared" si="12"/>
        <v>573.80137999999977</v>
      </c>
      <c r="E42" s="50">
        <f t="shared" si="12"/>
        <v>583.97320999999977</v>
      </c>
      <c r="F42" s="50">
        <f t="shared" si="12"/>
        <v>576.52121999999986</v>
      </c>
      <c r="G42" s="50">
        <f t="shared" si="12"/>
        <v>634.33198103618167</v>
      </c>
      <c r="H42" s="50">
        <f t="shared" si="12"/>
        <v>601.70480999999995</v>
      </c>
      <c r="I42" s="50">
        <f t="shared" si="12"/>
        <v>611.93629999999996</v>
      </c>
      <c r="J42" s="50">
        <f t="shared" si="12"/>
        <v>685.71598000000029</v>
      </c>
      <c r="K42" s="50">
        <f t="shared" si="12"/>
        <v>693.77882000000011</v>
      </c>
      <c r="L42" s="50">
        <f t="shared" si="12"/>
        <v>694.13153940220673</v>
      </c>
      <c r="M42" s="50">
        <f t="shared" si="12"/>
        <v>1193.9736339871299</v>
      </c>
      <c r="N42" s="50">
        <f t="shared" si="12"/>
        <v>1230.3422795696899</v>
      </c>
      <c r="O42" s="50">
        <f t="shared" si="12"/>
        <v>1014.9971425942593</v>
      </c>
      <c r="P42" s="50">
        <f t="shared" si="12"/>
        <v>957.55040502424765</v>
      </c>
      <c r="Q42" s="50">
        <f t="shared" si="12"/>
        <v>969.14111015572678</v>
      </c>
    </row>
    <row r="43" spans="1:17" ht="12" customHeight="1" x14ac:dyDescent="0.25">
      <c r="A43" s="52" t="s">
        <v>55</v>
      </c>
      <c r="B43" s="50">
        <v>616.03218170130515</v>
      </c>
      <c r="C43" s="50">
        <v>559.5394399999999</v>
      </c>
      <c r="D43" s="50">
        <v>569.50137999999981</v>
      </c>
      <c r="E43" s="50">
        <v>579.17320999999981</v>
      </c>
      <c r="F43" s="50">
        <v>571.7212199999999</v>
      </c>
      <c r="G43" s="50">
        <v>628.4324873894825</v>
      </c>
      <c r="H43" s="50">
        <v>595.90481</v>
      </c>
      <c r="I43" s="50">
        <v>603.33629999999994</v>
      </c>
      <c r="J43" s="50">
        <v>617.91742000000022</v>
      </c>
      <c r="K43" s="50">
        <v>618.00329000000011</v>
      </c>
      <c r="L43" s="50">
        <v>617.96385478575633</v>
      </c>
      <c r="M43" s="50">
        <v>1170.3517748106703</v>
      </c>
      <c r="N43" s="50">
        <v>1189.2607101922576</v>
      </c>
      <c r="O43" s="50">
        <v>968.78055201856171</v>
      </c>
      <c r="P43" s="50">
        <v>905.625977469904</v>
      </c>
      <c r="Q43" s="50">
        <v>913.06009362759073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58.298560000000023</v>
      </c>
      <c r="K44" s="50">
        <v>65.875529999999983</v>
      </c>
      <c r="L44" s="50">
        <v>65.849541882142759</v>
      </c>
      <c r="M44" s="50">
        <v>12.611063341931798</v>
      </c>
      <c r="N44" s="50">
        <v>29.999119773916494</v>
      </c>
      <c r="O44" s="50">
        <v>35.03860261353072</v>
      </c>
      <c r="P44" s="50">
        <v>40.746439592176884</v>
      </c>
      <c r="Q44" s="50">
        <v>44.807490207318182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5.3262634947931593</v>
      </c>
      <c r="C46" s="50">
        <v>3.7999999999999994</v>
      </c>
      <c r="D46" s="50">
        <v>4.3</v>
      </c>
      <c r="E46" s="50">
        <v>4.7999999999999989</v>
      </c>
      <c r="F46" s="50">
        <v>4.8</v>
      </c>
      <c r="G46" s="50">
        <v>5.8994936466991703</v>
      </c>
      <c r="H46" s="50">
        <v>5.799999999999998</v>
      </c>
      <c r="I46" s="50">
        <v>8.6</v>
      </c>
      <c r="J46" s="50">
        <v>9.4999999999999982</v>
      </c>
      <c r="K46" s="50">
        <v>9.8999999999999986</v>
      </c>
      <c r="L46" s="50">
        <v>10.318142734307679</v>
      </c>
      <c r="M46" s="50">
        <v>11.010795834527597</v>
      </c>
      <c r="N46" s="50">
        <v>11.082449603515897</v>
      </c>
      <c r="O46" s="50">
        <v>11.177987962166865</v>
      </c>
      <c r="P46" s="50">
        <v>11.177987962166799</v>
      </c>
      <c r="Q46" s="50">
        <v>11.273526320817798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2080.5630586162042</v>
      </c>
      <c r="C48" s="50">
        <v>2362.1709000000005</v>
      </c>
      <c r="D48" s="50">
        <v>2371.2192500000001</v>
      </c>
      <c r="E48" s="50">
        <v>2408.1294400000006</v>
      </c>
      <c r="F48" s="50">
        <v>2439.5282600000005</v>
      </c>
      <c r="G48" s="50">
        <v>2512.8746655387436</v>
      </c>
      <c r="H48" s="50">
        <v>2528.4161800000002</v>
      </c>
      <c r="I48" s="50">
        <v>2507.9931799999999</v>
      </c>
      <c r="J48" s="50">
        <v>2455.2196700000004</v>
      </c>
      <c r="K48" s="50">
        <v>2583.6124100000002</v>
      </c>
      <c r="L48" s="50">
        <v>3233.7107098500046</v>
      </c>
      <c r="M48" s="50">
        <v>2504.5622141932304</v>
      </c>
      <c r="N48" s="50">
        <v>2734.0503415571711</v>
      </c>
      <c r="O48" s="50">
        <v>2643.8574339777279</v>
      </c>
      <c r="P48" s="50">
        <v>2447.6452225773837</v>
      </c>
      <c r="Q48" s="50">
        <v>2472.222222222224</v>
      </c>
    </row>
    <row r="49" spans="1:17" ht="12" customHeight="1" x14ac:dyDescent="0.25">
      <c r="A49" s="49" t="s">
        <v>60</v>
      </c>
      <c r="B49" s="48">
        <v>3613.0723235562027</v>
      </c>
      <c r="C49" s="48">
        <v>3626.8336600000002</v>
      </c>
      <c r="D49" s="48">
        <v>3566.0290299999997</v>
      </c>
      <c r="E49" s="48">
        <v>3611.1647399999993</v>
      </c>
      <c r="F49" s="48">
        <v>3557.6091099999999</v>
      </c>
      <c r="G49" s="48">
        <v>3668.3690058970301</v>
      </c>
      <c r="H49" s="48">
        <v>3567.5468500000011</v>
      </c>
      <c r="I49" s="48">
        <v>3408.2606699999988</v>
      </c>
      <c r="J49" s="48">
        <v>3347.2975699999993</v>
      </c>
      <c r="K49" s="48">
        <v>3520.7199999999989</v>
      </c>
      <c r="L49" s="48">
        <v>3953.7383160728778</v>
      </c>
      <c r="M49" s="48">
        <v>3641.7823665533119</v>
      </c>
      <c r="N49" s="48">
        <v>3775.4984193727146</v>
      </c>
      <c r="O49" s="48">
        <v>3740.6875454810952</v>
      </c>
      <c r="P49" s="48">
        <v>3551.1743633530677</v>
      </c>
      <c r="Q49" s="48">
        <v>3696.2036810105892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7300.4104800150853</v>
      </c>
      <c r="C51" s="26">
        <f t="shared" si="13"/>
        <v>7512.1759499999989</v>
      </c>
      <c r="D51" s="26">
        <f t="shared" si="13"/>
        <v>7336.6358499999988</v>
      </c>
      <c r="E51" s="26">
        <f t="shared" si="13"/>
        <v>7383.2068499999996</v>
      </c>
      <c r="F51" s="26">
        <f t="shared" si="13"/>
        <v>7147.1280999999999</v>
      </c>
      <c r="G51" s="26">
        <f t="shared" si="13"/>
        <v>7305.1518326649912</v>
      </c>
      <c r="H51" s="26">
        <f t="shared" si="13"/>
        <v>7003.8170500000006</v>
      </c>
      <c r="I51" s="26">
        <f t="shared" si="13"/>
        <v>6731.1009699999995</v>
      </c>
      <c r="J51" s="26">
        <f t="shared" si="13"/>
        <v>6638.0757899999999</v>
      </c>
      <c r="K51" s="26">
        <f t="shared" si="13"/>
        <v>6949.9283799999994</v>
      </c>
      <c r="L51" s="26">
        <f t="shared" si="13"/>
        <v>8035.0884352082676</v>
      </c>
      <c r="M51" s="26">
        <f t="shared" si="13"/>
        <v>7465.5622300618961</v>
      </c>
      <c r="N51" s="26">
        <f t="shared" si="13"/>
        <v>7828.4540866351936</v>
      </c>
      <c r="O51" s="26">
        <f t="shared" si="13"/>
        <v>7479.3392368594359</v>
      </c>
      <c r="P51" s="26">
        <f t="shared" si="13"/>
        <v>7017.9963476509411</v>
      </c>
      <c r="Q51" s="26">
        <f t="shared" si="13"/>
        <v>7197.1827849791807</v>
      </c>
    </row>
    <row r="52" spans="1:17" ht="12" customHeight="1" x14ac:dyDescent="0.25">
      <c r="A52" s="25" t="s">
        <v>43</v>
      </c>
      <c r="B52" s="24">
        <f t="shared" ref="B52:Q52" si="14">SUM(B53:B56)</f>
        <v>6460.0729961063344</v>
      </c>
      <c r="C52" s="24">
        <f t="shared" si="14"/>
        <v>6650.9009253911363</v>
      </c>
      <c r="D52" s="24">
        <f t="shared" si="14"/>
        <v>6461.3357377190805</v>
      </c>
      <c r="E52" s="24">
        <f t="shared" si="14"/>
        <v>6495.4308676754799</v>
      </c>
      <c r="F52" s="24">
        <f t="shared" si="14"/>
        <v>6239.1411111740217</v>
      </c>
      <c r="G52" s="24">
        <f t="shared" si="14"/>
        <v>6394.7910523594464</v>
      </c>
      <c r="H52" s="24">
        <f t="shared" si="14"/>
        <v>6082.9980242055944</v>
      </c>
      <c r="I52" s="24">
        <f t="shared" si="14"/>
        <v>5790.8404057091393</v>
      </c>
      <c r="J52" s="24">
        <f t="shared" si="14"/>
        <v>5685.0462511241794</v>
      </c>
      <c r="K52" s="24">
        <f t="shared" si="14"/>
        <v>5958.7385524662432</v>
      </c>
      <c r="L52" s="24">
        <f t="shared" si="14"/>
        <v>7025.6973105080542</v>
      </c>
      <c r="M52" s="24">
        <f t="shared" si="14"/>
        <v>6457.5977268353663</v>
      </c>
      <c r="N52" s="24">
        <f t="shared" si="14"/>
        <v>6848.803708238047</v>
      </c>
      <c r="O52" s="24">
        <f t="shared" si="14"/>
        <v>6512.692824804587</v>
      </c>
      <c r="P52" s="24">
        <f t="shared" si="14"/>
        <v>6073.0830055447377</v>
      </c>
      <c r="Q52" s="24">
        <f t="shared" si="14"/>
        <v>6279.6373926600427</v>
      </c>
    </row>
    <row r="53" spans="1:17" ht="12" customHeight="1" x14ac:dyDescent="0.25">
      <c r="A53" s="23" t="s">
        <v>65</v>
      </c>
      <c r="B53" s="22">
        <v>5141.3690375428159</v>
      </c>
      <c r="C53" s="22">
        <v>5341.3033368491415</v>
      </c>
      <c r="D53" s="22">
        <v>5143.9842326817852</v>
      </c>
      <c r="E53" s="22">
        <v>5147.3093820299182</v>
      </c>
      <c r="F53" s="22">
        <v>4861.2445187724261</v>
      </c>
      <c r="G53" s="22">
        <v>5001.0556489691498</v>
      </c>
      <c r="H53" s="22">
        <v>4694.1173818886782</v>
      </c>
      <c r="I53" s="22">
        <v>4416.6659222448534</v>
      </c>
      <c r="J53" s="22">
        <v>4326.6081771016206</v>
      </c>
      <c r="K53" s="22">
        <v>4468.808121317832</v>
      </c>
      <c r="L53" s="22">
        <v>5507.1334879687147</v>
      </c>
      <c r="M53" s="22">
        <v>4887.4078179886164</v>
      </c>
      <c r="N53" s="22">
        <v>5252.0083220950128</v>
      </c>
      <c r="O53" s="22">
        <v>4787.0462157578177</v>
      </c>
      <c r="P53" s="22">
        <v>4343.578038985871</v>
      </c>
      <c r="Q53" s="22">
        <v>4415.768433821142</v>
      </c>
    </row>
    <row r="54" spans="1:17" ht="12" customHeight="1" x14ac:dyDescent="0.25">
      <c r="A54" s="23" t="s">
        <v>64</v>
      </c>
      <c r="B54" s="30">
        <v>4.737705331082128</v>
      </c>
      <c r="C54" s="30">
        <v>4.9416575305179178</v>
      </c>
      <c r="D54" s="30">
        <v>5.1329933074686878</v>
      </c>
      <c r="E54" s="30">
        <v>5.2980471263960425</v>
      </c>
      <c r="F54" s="30">
        <v>5.5344795791571375</v>
      </c>
      <c r="G54" s="30">
        <v>5.977202095297689</v>
      </c>
      <c r="H54" s="30">
        <v>6.4483503187788731</v>
      </c>
      <c r="I54" s="30">
        <v>6.98281318285074</v>
      </c>
      <c r="J54" s="30">
        <v>7.5419614467927012</v>
      </c>
      <c r="K54" s="30">
        <v>8.2093526665406795</v>
      </c>
      <c r="L54" s="30">
        <v>9.5979430445775069</v>
      </c>
      <c r="M54" s="30">
        <v>9.4416071504200385</v>
      </c>
      <c r="N54" s="30">
        <v>9.8373221042327614</v>
      </c>
      <c r="O54" s="30">
        <v>11.225688104381941</v>
      </c>
      <c r="P54" s="30">
        <v>11.985148436733239</v>
      </c>
      <c r="Q54" s="30">
        <v>13.28118099521868</v>
      </c>
    </row>
    <row r="55" spans="1:17" ht="12" customHeight="1" x14ac:dyDescent="0.25">
      <c r="A55" s="23" t="s">
        <v>63</v>
      </c>
      <c r="B55" s="22">
        <v>990.52682746910227</v>
      </c>
      <c r="C55" s="22">
        <v>982.54100477443728</v>
      </c>
      <c r="D55" s="22">
        <v>985.22075036763692</v>
      </c>
      <c r="E55" s="22">
        <v>1001.8560931720642</v>
      </c>
      <c r="F55" s="22">
        <v>1014.9502086864255</v>
      </c>
      <c r="G55" s="22">
        <v>1020.8711101031016</v>
      </c>
      <c r="H55" s="22">
        <v>1012.4961593690515</v>
      </c>
      <c r="I55" s="22">
        <v>1000.1859985538294</v>
      </c>
      <c r="J55" s="22">
        <v>987.37215986473234</v>
      </c>
      <c r="K55" s="22">
        <v>1068.9271278470326</v>
      </c>
      <c r="L55" s="22">
        <v>1074.8204504535515</v>
      </c>
      <c r="M55" s="22">
        <v>1125.6993362813075</v>
      </c>
      <c r="N55" s="22">
        <v>1137.8052700083297</v>
      </c>
      <c r="O55" s="22">
        <v>1212.1242651212503</v>
      </c>
      <c r="P55" s="22">
        <v>1213.8918249541762</v>
      </c>
      <c r="Q55" s="22">
        <v>1298.8005932027406</v>
      </c>
    </row>
    <row r="56" spans="1:17" ht="12" customHeight="1" x14ac:dyDescent="0.25">
      <c r="A56" s="21" t="s">
        <v>62</v>
      </c>
      <c r="B56" s="20">
        <v>323.43942576333421</v>
      </c>
      <c r="C56" s="20">
        <v>322.11492623703992</v>
      </c>
      <c r="D56" s="20">
        <v>326.99776136218946</v>
      </c>
      <c r="E56" s="20">
        <v>340.96734534710123</v>
      </c>
      <c r="F56" s="20">
        <v>357.41190413601294</v>
      </c>
      <c r="G56" s="20">
        <v>366.88709119189724</v>
      </c>
      <c r="H56" s="20">
        <v>369.93613262908599</v>
      </c>
      <c r="I56" s="20">
        <v>367.00567172760589</v>
      </c>
      <c r="J56" s="20">
        <v>363.52395271103313</v>
      </c>
      <c r="K56" s="20">
        <v>412.79395063483878</v>
      </c>
      <c r="L56" s="20">
        <v>434.14542904121032</v>
      </c>
      <c r="M56" s="20">
        <v>435.04896541502279</v>
      </c>
      <c r="N56" s="20">
        <v>449.15279403047111</v>
      </c>
      <c r="O56" s="20">
        <v>502.29665582113614</v>
      </c>
      <c r="P56" s="20">
        <v>503.62799316795702</v>
      </c>
      <c r="Q56" s="20">
        <v>551.78718464094095</v>
      </c>
    </row>
    <row r="57" spans="1:17" ht="12" customHeight="1" x14ac:dyDescent="0.25">
      <c r="A57" s="19" t="s">
        <v>66</v>
      </c>
      <c r="B57" s="18">
        <v>840.33748390875076</v>
      </c>
      <c r="C57" s="18">
        <v>861.2750246088624</v>
      </c>
      <c r="D57" s="18">
        <v>875.30011228091826</v>
      </c>
      <c r="E57" s="18">
        <v>887.77598232451942</v>
      </c>
      <c r="F57" s="18">
        <v>907.98698882597841</v>
      </c>
      <c r="G57" s="18">
        <v>910.36078030554427</v>
      </c>
      <c r="H57" s="18">
        <v>920.81902579440634</v>
      </c>
      <c r="I57" s="18">
        <v>940.26056429085975</v>
      </c>
      <c r="J57" s="18">
        <v>953.02953887582055</v>
      </c>
      <c r="K57" s="18">
        <v>991.18982753375667</v>
      </c>
      <c r="L57" s="18">
        <v>1009.391124700213</v>
      </c>
      <c r="M57" s="18">
        <v>1007.9645032265302</v>
      </c>
      <c r="N57" s="18">
        <v>979.6503783971466</v>
      </c>
      <c r="O57" s="18">
        <v>966.64641205484884</v>
      </c>
      <c r="P57" s="18">
        <v>944.913342106203</v>
      </c>
      <c r="Q57" s="18">
        <v>917.54539231913793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0.88489174872985843</v>
      </c>
      <c r="C60" s="41">
        <f t="shared" si="16"/>
        <v>0.88534946061681863</v>
      </c>
      <c r="D60" s="41">
        <f t="shared" si="16"/>
        <v>0.88069462214334671</v>
      </c>
      <c r="E60" s="41">
        <f t="shared" si="16"/>
        <v>0.87975740076623754</v>
      </c>
      <c r="F60" s="41">
        <f t="shared" si="16"/>
        <v>0.87295778442449101</v>
      </c>
      <c r="G60" s="41">
        <f t="shared" si="16"/>
        <v>0.87538099122938606</v>
      </c>
      <c r="H60" s="41">
        <f t="shared" si="16"/>
        <v>0.86852611665600177</v>
      </c>
      <c r="I60" s="41">
        <f t="shared" si="16"/>
        <v>0.86031102958022332</v>
      </c>
      <c r="J60" s="41">
        <f t="shared" si="16"/>
        <v>0.85642984969958891</v>
      </c>
      <c r="K60" s="41">
        <f t="shared" si="16"/>
        <v>0.85738128893728882</v>
      </c>
      <c r="L60" s="41">
        <f t="shared" si="16"/>
        <v>0.87437709829337429</v>
      </c>
      <c r="M60" s="41">
        <f t="shared" si="16"/>
        <v>0.8649847831730989</v>
      </c>
      <c r="N60" s="41">
        <f t="shared" si="16"/>
        <v>0.87486030223136724</v>
      </c>
      <c r="O60" s="41">
        <f t="shared" si="16"/>
        <v>0.87075777933817289</v>
      </c>
      <c r="P60" s="41">
        <f t="shared" si="16"/>
        <v>0.8653585303699276</v>
      </c>
      <c r="Q60" s="41">
        <f t="shared" si="16"/>
        <v>0.87251325696019655</v>
      </c>
    </row>
    <row r="61" spans="1:17" ht="12" customHeight="1" x14ac:dyDescent="0.25">
      <c r="A61" s="23" t="s">
        <v>65</v>
      </c>
      <c r="B61" s="45">
        <f t="shared" ref="B61:Q61" si="17">IF(B53=0,0,B53/B$51)</f>
        <v>0.70425752793179819</v>
      </c>
      <c r="C61" s="45">
        <f t="shared" si="17"/>
        <v>0.71101946658333293</v>
      </c>
      <c r="D61" s="45">
        <f t="shared" si="17"/>
        <v>0.70113664325888359</v>
      </c>
      <c r="E61" s="45">
        <f t="shared" si="17"/>
        <v>0.69716445531116589</v>
      </c>
      <c r="F61" s="45">
        <f t="shared" si="17"/>
        <v>0.68016753733187263</v>
      </c>
      <c r="G61" s="45">
        <f t="shared" si="17"/>
        <v>0.68459297815097098</v>
      </c>
      <c r="H61" s="45">
        <f t="shared" si="17"/>
        <v>0.67022272974544328</v>
      </c>
      <c r="I61" s="45">
        <f t="shared" si="17"/>
        <v>0.65615802554880609</v>
      </c>
      <c r="J61" s="45">
        <f t="shared" si="17"/>
        <v>0.65178649867473426</v>
      </c>
      <c r="K61" s="45">
        <f t="shared" si="17"/>
        <v>0.64300060043465257</v>
      </c>
      <c r="L61" s="45">
        <f t="shared" si="17"/>
        <v>0.68538554769820292</v>
      </c>
      <c r="M61" s="45">
        <f t="shared" si="17"/>
        <v>0.65466038154611905</v>
      </c>
      <c r="N61" s="45">
        <f t="shared" si="17"/>
        <v>0.67088703133116512</v>
      </c>
      <c r="O61" s="45">
        <f t="shared" si="17"/>
        <v>0.64003597967136627</v>
      </c>
      <c r="P61" s="45">
        <f t="shared" si="17"/>
        <v>0.61891996288082285</v>
      </c>
      <c r="Q61" s="45">
        <f t="shared" si="17"/>
        <v>0.61354123769609326</v>
      </c>
    </row>
    <row r="62" spans="1:17" ht="12" customHeight="1" x14ac:dyDescent="0.25">
      <c r="A62" s="23" t="s">
        <v>64</v>
      </c>
      <c r="B62" s="44">
        <f t="shared" ref="B62:Q62" si="18">IF(B54=0,0,B54/B$51)</f>
        <v>6.4896423893582732E-4</v>
      </c>
      <c r="C62" s="44">
        <f t="shared" si="18"/>
        <v>6.5781972672217812E-4</v>
      </c>
      <c r="D62" s="44">
        <f t="shared" si="18"/>
        <v>6.9963855538348533E-4</v>
      </c>
      <c r="E62" s="44">
        <f t="shared" si="18"/>
        <v>7.1758075237944097E-4</v>
      </c>
      <c r="F62" s="44">
        <f t="shared" si="18"/>
        <v>7.7436412244480932E-4</v>
      </c>
      <c r="G62" s="44">
        <f t="shared" si="18"/>
        <v>8.1821736662209075E-4</v>
      </c>
      <c r="H62" s="44">
        <f t="shared" si="18"/>
        <v>9.2069085653499077E-4</v>
      </c>
      <c r="I62" s="44">
        <f t="shared" si="18"/>
        <v>1.0373953999461014E-3</v>
      </c>
      <c r="J62" s="44">
        <f t="shared" si="18"/>
        <v>1.1361668178230761E-3</v>
      </c>
      <c r="K62" s="44">
        <f t="shared" si="18"/>
        <v>1.1812139949765469E-3</v>
      </c>
      <c r="L62" s="44">
        <f t="shared" si="18"/>
        <v>1.1945037222641011E-3</v>
      </c>
      <c r="M62" s="44">
        <f t="shared" si="18"/>
        <v>1.2646880247546687E-3</v>
      </c>
      <c r="N62" s="44">
        <f t="shared" si="18"/>
        <v>1.256611074851563E-3</v>
      </c>
      <c r="O62" s="44">
        <f t="shared" si="18"/>
        <v>1.5008930266272548E-3</v>
      </c>
      <c r="P62" s="44">
        <f t="shared" si="18"/>
        <v>1.7077735357820326E-3</v>
      </c>
      <c r="Q62" s="44">
        <f t="shared" si="18"/>
        <v>1.8453305122300154E-3</v>
      </c>
    </row>
    <row r="63" spans="1:17" ht="12" customHeight="1" x14ac:dyDescent="0.25">
      <c r="A63" s="23" t="s">
        <v>63</v>
      </c>
      <c r="B63" s="44">
        <f t="shared" ref="B63:Q63" si="19">IF(B55=0,0,B55/B$51)</f>
        <v>0.13568097714240521</v>
      </c>
      <c r="C63" s="44">
        <f t="shared" si="19"/>
        <v>0.13079312988860936</v>
      </c>
      <c r="D63" s="44">
        <f t="shared" si="19"/>
        <v>0.13428780854206321</v>
      </c>
      <c r="E63" s="44">
        <f t="shared" si="19"/>
        <v>0.13569389474332069</v>
      </c>
      <c r="F63" s="44">
        <f t="shared" si="19"/>
        <v>0.14200811773423028</v>
      </c>
      <c r="G63" s="44">
        <f t="shared" si="19"/>
        <v>0.13974673401561288</v>
      </c>
      <c r="H63" s="44">
        <f t="shared" si="19"/>
        <v>0.14456347904876404</v>
      </c>
      <c r="I63" s="44">
        <f t="shared" si="19"/>
        <v>0.14859173900548836</v>
      </c>
      <c r="J63" s="44">
        <f t="shared" si="19"/>
        <v>0.14874373103003277</v>
      </c>
      <c r="K63" s="44">
        <f t="shared" si="19"/>
        <v>0.15380404939468351</v>
      </c>
      <c r="L63" s="44">
        <f t="shared" si="19"/>
        <v>0.13376585200280902</v>
      </c>
      <c r="M63" s="44">
        <f t="shared" si="19"/>
        <v>0.15078560751237277</v>
      </c>
      <c r="N63" s="44">
        <f t="shared" si="19"/>
        <v>0.14534226776022113</v>
      </c>
      <c r="O63" s="44">
        <f t="shared" si="19"/>
        <v>0.16206301475773408</v>
      </c>
      <c r="P63" s="44">
        <f t="shared" si="19"/>
        <v>0.17296843213098695</v>
      </c>
      <c r="Q63" s="44">
        <f t="shared" si="19"/>
        <v>0.18045958147865737</v>
      </c>
    </row>
    <row r="64" spans="1:17" ht="12" customHeight="1" x14ac:dyDescent="0.25">
      <c r="A64" s="23" t="s">
        <v>62</v>
      </c>
      <c r="B64" s="43">
        <f t="shared" ref="B64:Q64" si="20">IF(B56=0,0,B56/B$51)</f>
        <v>4.43042794167193E-2</v>
      </c>
      <c r="C64" s="43">
        <f t="shared" si="20"/>
        <v>4.2879044418154232E-2</v>
      </c>
      <c r="D64" s="43">
        <f t="shared" si="20"/>
        <v>4.4570531787016462E-2</v>
      </c>
      <c r="E64" s="43">
        <f t="shared" si="20"/>
        <v>4.618146995937155E-2</v>
      </c>
      <c r="F64" s="43">
        <f t="shared" si="20"/>
        <v>5.0007765235943226E-2</v>
      </c>
      <c r="G64" s="43">
        <f t="shared" si="20"/>
        <v>5.0223061696180134E-2</v>
      </c>
      <c r="H64" s="43">
        <f t="shared" si="20"/>
        <v>5.2819217005259433E-2</v>
      </c>
      <c r="I64" s="43">
        <f t="shared" si="20"/>
        <v>5.4523869625982734E-2</v>
      </c>
      <c r="J64" s="43">
        <f t="shared" si="20"/>
        <v>5.4763453176998621E-2</v>
      </c>
      <c r="K64" s="43">
        <f t="shared" si="20"/>
        <v>5.9395425112976317E-2</v>
      </c>
      <c r="L64" s="43">
        <f t="shared" si="20"/>
        <v>5.4031194870098199E-2</v>
      </c>
      <c r="M64" s="43">
        <f t="shared" si="20"/>
        <v>5.8274106089852507E-2</v>
      </c>
      <c r="N64" s="43">
        <f t="shared" si="20"/>
        <v>5.737439206512928E-2</v>
      </c>
      <c r="O64" s="43">
        <f t="shared" si="20"/>
        <v>6.7157891882445198E-2</v>
      </c>
      <c r="P64" s="43">
        <f t="shared" si="20"/>
        <v>7.1762361822335669E-2</v>
      </c>
      <c r="Q64" s="43">
        <f t="shared" si="20"/>
        <v>7.6667107273215809E-2</v>
      </c>
    </row>
    <row r="65" spans="1:17" ht="12" customHeight="1" x14ac:dyDescent="0.25">
      <c r="A65" s="42" t="s">
        <v>66</v>
      </c>
      <c r="B65" s="41">
        <f t="shared" ref="B65:Q65" si="21">IF(B57=0,0,B57/B$51)</f>
        <v>0.1151082512701415</v>
      </c>
      <c r="C65" s="41">
        <f t="shared" si="21"/>
        <v>0.11465053938318132</v>
      </c>
      <c r="D65" s="41">
        <f t="shared" si="21"/>
        <v>0.11930537785665325</v>
      </c>
      <c r="E65" s="41">
        <f t="shared" si="21"/>
        <v>0.12024259923376242</v>
      </c>
      <c r="F65" s="41">
        <f t="shared" si="21"/>
        <v>0.12704221557550904</v>
      </c>
      <c r="G65" s="41">
        <f t="shared" si="21"/>
        <v>0.12461900877061384</v>
      </c>
      <c r="H65" s="41">
        <f t="shared" si="21"/>
        <v>0.13147388334399829</v>
      </c>
      <c r="I65" s="41">
        <f t="shared" si="21"/>
        <v>0.13968897041977663</v>
      </c>
      <c r="J65" s="41">
        <f t="shared" si="21"/>
        <v>0.14357015030041118</v>
      </c>
      <c r="K65" s="41">
        <f t="shared" si="21"/>
        <v>0.14261871106271123</v>
      </c>
      <c r="L65" s="41">
        <f t="shared" si="21"/>
        <v>0.12562290170662568</v>
      </c>
      <c r="M65" s="41">
        <f t="shared" si="21"/>
        <v>0.1350152168269011</v>
      </c>
      <c r="N65" s="41">
        <f t="shared" si="21"/>
        <v>0.12513969776863282</v>
      </c>
      <c r="O65" s="41">
        <f t="shared" si="21"/>
        <v>0.12924222066182711</v>
      </c>
      <c r="P65" s="41">
        <f t="shared" si="21"/>
        <v>0.13464146963007237</v>
      </c>
      <c r="Q65" s="41">
        <f t="shared" si="21"/>
        <v>0.12748674303980348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2967.5815828708055</v>
      </c>
      <c r="C69" s="55">
        <f t="shared" ref="C69:Q69" si="22">SUM(C70:C71,C74:C75,C81:C82)</f>
        <v>2875.134539786543</v>
      </c>
      <c r="D69" s="55">
        <f t="shared" si="22"/>
        <v>2490.436260446616</v>
      </c>
      <c r="E69" s="55">
        <f t="shared" si="22"/>
        <v>2352.417106358268</v>
      </c>
      <c r="F69" s="55">
        <f t="shared" si="22"/>
        <v>1712.8210063748033</v>
      </c>
      <c r="G69" s="55">
        <f t="shared" si="22"/>
        <v>1453.238237589665</v>
      </c>
      <c r="H69" s="55">
        <f t="shared" si="22"/>
        <v>896.32720943866798</v>
      </c>
      <c r="I69" s="55">
        <f t="shared" si="22"/>
        <v>581.89183629458421</v>
      </c>
      <c r="J69" s="55">
        <f t="shared" si="22"/>
        <v>420.19269879491998</v>
      </c>
      <c r="K69" s="55">
        <f t="shared" si="22"/>
        <v>410.11623081291589</v>
      </c>
      <c r="L69" s="55">
        <f t="shared" si="22"/>
        <v>410.57603970662581</v>
      </c>
      <c r="M69" s="55">
        <f t="shared" si="22"/>
        <v>331.83687685805586</v>
      </c>
      <c r="N69" s="55">
        <f t="shared" si="22"/>
        <v>236.42097077923648</v>
      </c>
      <c r="O69" s="55">
        <f t="shared" si="22"/>
        <v>218.22314188798885</v>
      </c>
      <c r="P69" s="55">
        <f t="shared" si="22"/>
        <v>165.77701169846048</v>
      </c>
      <c r="Q69" s="55">
        <f t="shared" si="22"/>
        <v>161.17707762871157</v>
      </c>
    </row>
    <row r="70" spans="1:17" ht="12" customHeight="1" x14ac:dyDescent="0.25">
      <c r="A70" s="54" t="s">
        <v>58</v>
      </c>
      <c r="B70" s="53">
        <v>0</v>
      </c>
      <c r="C70" s="53">
        <v>0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0</v>
      </c>
      <c r="J70" s="53">
        <v>0</v>
      </c>
      <c r="K70" s="53">
        <v>0</v>
      </c>
      <c r="L70" s="53">
        <v>0</v>
      </c>
      <c r="M70" s="53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2739.1280259932096</v>
      </c>
      <c r="C71" s="50">
        <f t="shared" ref="C71:Q71" si="23">SUM(C72:C73)</f>
        <v>2608.0393852087191</v>
      </c>
      <c r="D71" s="50">
        <f t="shared" si="23"/>
        <v>2325.4785707131077</v>
      </c>
      <c r="E71" s="50">
        <f t="shared" si="23"/>
        <v>2204.7382579960081</v>
      </c>
      <c r="F71" s="50">
        <f t="shared" si="23"/>
        <v>1562.5939963794833</v>
      </c>
      <c r="G71" s="50">
        <f t="shared" si="23"/>
        <v>1299.043653235555</v>
      </c>
      <c r="H71" s="50">
        <f t="shared" si="23"/>
        <v>775.33207563877204</v>
      </c>
      <c r="I71" s="50">
        <f t="shared" si="23"/>
        <v>460.67739627783618</v>
      </c>
      <c r="J71" s="50">
        <f t="shared" si="23"/>
        <v>301.82639064731995</v>
      </c>
      <c r="K71" s="50">
        <f t="shared" si="23"/>
        <v>238.30780161473984</v>
      </c>
      <c r="L71" s="50">
        <f t="shared" si="23"/>
        <v>219.25080943038043</v>
      </c>
      <c r="M71" s="50">
        <f t="shared" si="23"/>
        <v>162.13191492411246</v>
      </c>
      <c r="N71" s="50">
        <f t="shared" si="23"/>
        <v>123.96441012541459</v>
      </c>
      <c r="O71" s="50">
        <f t="shared" si="23"/>
        <v>133.52096604449835</v>
      </c>
      <c r="P71" s="50">
        <f t="shared" si="23"/>
        <v>92.183791226473872</v>
      </c>
      <c r="Q71" s="50">
        <f t="shared" si="23"/>
        <v>92.180660661688847</v>
      </c>
    </row>
    <row r="72" spans="1:17" ht="12" customHeight="1" x14ac:dyDescent="0.25">
      <c r="A72" s="52" t="s">
        <v>84</v>
      </c>
      <c r="B72" s="50">
        <v>0</v>
      </c>
      <c r="C72" s="50">
        <v>0</v>
      </c>
      <c r="D72" s="50">
        <v>2.9060578799999859</v>
      </c>
      <c r="E72" s="50">
        <v>5.8124592032039866</v>
      </c>
      <c r="F72" s="50">
        <v>5.810662731059999</v>
      </c>
      <c r="G72" s="50">
        <v>2.9026104918259312</v>
      </c>
      <c r="H72" s="50">
        <v>0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0</v>
      </c>
    </row>
    <row r="73" spans="1:17" ht="12" customHeight="1" x14ac:dyDescent="0.25">
      <c r="A73" s="52" t="s">
        <v>83</v>
      </c>
      <c r="B73" s="50">
        <v>2739.1280259932096</v>
      </c>
      <c r="C73" s="50">
        <v>2608.0393852087191</v>
      </c>
      <c r="D73" s="50">
        <v>2322.5725128331078</v>
      </c>
      <c r="E73" s="50">
        <v>2198.925798792804</v>
      </c>
      <c r="F73" s="50">
        <v>1556.7833336484234</v>
      </c>
      <c r="G73" s="50">
        <v>1296.141042743729</v>
      </c>
      <c r="H73" s="50">
        <v>775.33207563877204</v>
      </c>
      <c r="I73" s="50">
        <v>460.67739627783618</v>
      </c>
      <c r="J73" s="50">
        <v>301.82639064731995</v>
      </c>
      <c r="K73" s="50">
        <v>238.30780161473984</v>
      </c>
      <c r="L73" s="50">
        <v>219.25080943038043</v>
      </c>
      <c r="M73" s="50">
        <v>162.13191492411246</v>
      </c>
      <c r="N73" s="50">
        <v>123.96441012541459</v>
      </c>
      <c r="O73" s="50">
        <v>133.52096604449835</v>
      </c>
      <c r="P73" s="50">
        <v>92.183791226473872</v>
      </c>
      <c r="Q73" s="50">
        <v>92.180660661688847</v>
      </c>
    </row>
    <row r="74" spans="1:17" ht="12" customHeight="1" x14ac:dyDescent="0.25">
      <c r="A74" s="51" t="s">
        <v>56</v>
      </c>
      <c r="B74" s="50">
        <v>228.4535568775959</v>
      </c>
      <c r="C74" s="50">
        <v>267.09515457782402</v>
      </c>
      <c r="D74" s="50">
        <v>164.95768973350803</v>
      </c>
      <c r="E74" s="50">
        <v>147.67884836225997</v>
      </c>
      <c r="F74" s="50">
        <v>150.22700999532</v>
      </c>
      <c r="G74" s="50">
        <v>154.19458435411002</v>
      </c>
      <c r="H74" s="50">
        <v>120.995133799896</v>
      </c>
      <c r="I74" s="50">
        <v>121.21444001674801</v>
      </c>
      <c r="J74" s="50">
        <v>118.36630814760002</v>
      </c>
      <c r="K74" s="50">
        <v>171.80842919817601</v>
      </c>
      <c r="L74" s="50">
        <v>191.32523027624541</v>
      </c>
      <c r="M74" s="50">
        <v>169.70496193394339</v>
      </c>
      <c r="N74" s="50">
        <v>112.4565606538219</v>
      </c>
      <c r="O74" s="50">
        <v>84.702175843490494</v>
      </c>
      <c r="P74" s="50">
        <v>73.593220471986612</v>
      </c>
      <c r="Q74" s="50">
        <v>68.996416967022739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2967.5815828708051</v>
      </c>
      <c r="C84" s="26">
        <f t="shared" si="25"/>
        <v>2875.1345397865425</v>
      </c>
      <c r="D84" s="26">
        <f t="shared" si="25"/>
        <v>2490.4362604466155</v>
      </c>
      <c r="E84" s="26">
        <f t="shared" si="25"/>
        <v>2352.4171063582685</v>
      </c>
      <c r="F84" s="26">
        <f t="shared" si="25"/>
        <v>1712.8210063748036</v>
      </c>
      <c r="G84" s="26">
        <f t="shared" si="25"/>
        <v>1453.2382375896652</v>
      </c>
      <c r="H84" s="26">
        <f t="shared" si="25"/>
        <v>896.32720943866786</v>
      </c>
      <c r="I84" s="26">
        <f t="shared" si="25"/>
        <v>581.89183629458421</v>
      </c>
      <c r="J84" s="26">
        <f t="shared" si="25"/>
        <v>420.19269879491992</v>
      </c>
      <c r="K84" s="26">
        <f t="shared" si="25"/>
        <v>410.116230812916</v>
      </c>
      <c r="L84" s="26">
        <f t="shared" si="25"/>
        <v>410.57603970662581</v>
      </c>
      <c r="M84" s="26">
        <f t="shared" si="25"/>
        <v>331.83687685805586</v>
      </c>
      <c r="N84" s="26">
        <f t="shared" si="25"/>
        <v>236.42097077923648</v>
      </c>
      <c r="O84" s="26">
        <f t="shared" si="25"/>
        <v>218.2231418879889</v>
      </c>
      <c r="P84" s="26">
        <f t="shared" si="25"/>
        <v>165.77701169846051</v>
      </c>
      <c r="Q84" s="26">
        <f t="shared" si="25"/>
        <v>161.1770776287116</v>
      </c>
    </row>
    <row r="85" spans="1:17" ht="12" customHeight="1" x14ac:dyDescent="0.25">
      <c r="A85" s="25" t="s">
        <v>43</v>
      </c>
      <c r="B85" s="24">
        <f t="shared" ref="B85:Q85" si="26">SUM(B86:B89)</f>
        <v>2967.5815828708051</v>
      </c>
      <c r="C85" s="24">
        <f t="shared" si="26"/>
        <v>2875.1345397865425</v>
      </c>
      <c r="D85" s="24">
        <f t="shared" si="26"/>
        <v>2490.4362604466155</v>
      </c>
      <c r="E85" s="24">
        <f t="shared" si="26"/>
        <v>2352.4171063582685</v>
      </c>
      <c r="F85" s="24">
        <f t="shared" si="26"/>
        <v>1712.8210063748036</v>
      </c>
      <c r="G85" s="24">
        <f t="shared" si="26"/>
        <v>1453.2382375896652</v>
      </c>
      <c r="H85" s="24">
        <f t="shared" si="26"/>
        <v>896.32720943866786</v>
      </c>
      <c r="I85" s="24">
        <f t="shared" si="26"/>
        <v>581.89183629458421</v>
      </c>
      <c r="J85" s="24">
        <f t="shared" si="26"/>
        <v>420.19269879491992</v>
      </c>
      <c r="K85" s="24">
        <f t="shared" si="26"/>
        <v>410.116230812916</v>
      </c>
      <c r="L85" s="24">
        <f t="shared" si="26"/>
        <v>410.57603970662581</v>
      </c>
      <c r="M85" s="24">
        <f t="shared" si="26"/>
        <v>331.83687685805586</v>
      </c>
      <c r="N85" s="24">
        <f t="shared" si="26"/>
        <v>236.42097077923648</v>
      </c>
      <c r="O85" s="24">
        <f t="shared" si="26"/>
        <v>218.2231418879889</v>
      </c>
      <c r="P85" s="24">
        <f t="shared" si="26"/>
        <v>165.77701169846051</v>
      </c>
      <c r="Q85" s="24">
        <f t="shared" si="26"/>
        <v>161.1770776287116</v>
      </c>
    </row>
    <row r="86" spans="1:17" ht="12" customHeight="1" x14ac:dyDescent="0.25">
      <c r="A86" s="23" t="s">
        <v>65</v>
      </c>
      <c r="B86" s="22">
        <v>2571.4454718180932</v>
      </c>
      <c r="C86" s="22">
        <v>2498.311589992818</v>
      </c>
      <c r="D86" s="22">
        <v>2153.2782530556105</v>
      </c>
      <c r="E86" s="22">
        <v>2031.0820998632373</v>
      </c>
      <c r="F86" s="22">
        <v>1456.5540799554244</v>
      </c>
      <c r="G86" s="22">
        <v>1237.4918482872899</v>
      </c>
      <c r="H86" s="22">
        <v>745.32486318262784</v>
      </c>
      <c r="I86" s="22">
        <v>473.73191125245768</v>
      </c>
      <c r="J86" s="22">
        <v>339.23707399637141</v>
      </c>
      <c r="K86" s="22">
        <v>325.44331146377414</v>
      </c>
      <c r="L86" s="22">
        <v>339.9754329627105</v>
      </c>
      <c r="M86" s="22">
        <v>266.7567844634404</v>
      </c>
      <c r="N86" s="22">
        <v>194.33554020181685</v>
      </c>
      <c r="O86" s="22">
        <v>177.97118292184621</v>
      </c>
      <c r="P86" s="22">
        <v>132.89472117668271</v>
      </c>
      <c r="Q86" s="22">
        <v>130.30898031273017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382.27148553448524</v>
      </c>
      <c r="C88" s="22">
        <v>361.15610827569662</v>
      </c>
      <c r="D88" s="22">
        <v>323.99688847140578</v>
      </c>
      <c r="E88" s="22">
        <v>306.18145979084761</v>
      </c>
      <c r="F88" s="22">
        <v>240.35690595398705</v>
      </c>
      <c r="G88" s="22">
        <v>202.63999718820924</v>
      </c>
      <c r="H88" s="22">
        <v>142.64946733204411</v>
      </c>
      <c r="I88" s="22">
        <v>99.289547735291961</v>
      </c>
      <c r="J88" s="22">
        <v>72.131873859653851</v>
      </c>
      <c r="K88" s="22">
        <v>71.653600468533583</v>
      </c>
      <c r="L88" s="22">
        <v>58.582759373294046</v>
      </c>
      <c r="M88" s="22">
        <v>53.031922932942159</v>
      </c>
      <c r="N88" s="22">
        <v>34.864883953962959</v>
      </c>
      <c r="O88" s="22">
        <v>34.569271798216043</v>
      </c>
      <c r="P88" s="22">
        <v>27.481906431747511</v>
      </c>
      <c r="Q88" s="22">
        <v>25.884724792023885</v>
      </c>
    </row>
    <row r="89" spans="1:17" ht="12" customHeight="1" x14ac:dyDescent="0.25">
      <c r="A89" s="21" t="s">
        <v>62</v>
      </c>
      <c r="B89" s="20">
        <v>13.864625518226701</v>
      </c>
      <c r="C89" s="20">
        <v>15.666841518028136</v>
      </c>
      <c r="D89" s="20">
        <v>13.161118919599378</v>
      </c>
      <c r="E89" s="20">
        <v>15.15354670418345</v>
      </c>
      <c r="F89" s="20">
        <v>15.910020465392163</v>
      </c>
      <c r="G89" s="20">
        <v>13.106392114166123</v>
      </c>
      <c r="H89" s="20">
        <v>8.3528789239959806</v>
      </c>
      <c r="I89" s="20">
        <v>8.8703773068345804</v>
      </c>
      <c r="J89" s="20">
        <v>8.8237509388946478</v>
      </c>
      <c r="K89" s="20">
        <v>13.019318880608289</v>
      </c>
      <c r="L89" s="20">
        <v>12.01784737062124</v>
      </c>
      <c r="M89" s="20">
        <v>12.048169461673279</v>
      </c>
      <c r="N89" s="20">
        <v>7.2205466234566575</v>
      </c>
      <c r="O89" s="20">
        <v>5.6826871679266375</v>
      </c>
      <c r="P89" s="20">
        <v>5.4003840900302986</v>
      </c>
      <c r="Q89" s="20">
        <v>4.9833725239575406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0.86651214128728549</v>
      </c>
      <c r="C94" s="45">
        <f t="shared" si="29"/>
        <v>0.86893728116747504</v>
      </c>
      <c r="D94" s="45">
        <f t="shared" si="29"/>
        <v>0.86461889720054841</v>
      </c>
      <c r="E94" s="45">
        <f t="shared" si="29"/>
        <v>0.86340219783876526</v>
      </c>
      <c r="F94" s="45">
        <f t="shared" si="29"/>
        <v>0.85038312499344593</v>
      </c>
      <c r="G94" s="45">
        <f t="shared" si="29"/>
        <v>0.85154093546271437</v>
      </c>
      <c r="H94" s="45">
        <f t="shared" si="29"/>
        <v>0.83153211833142227</v>
      </c>
      <c r="I94" s="45">
        <f t="shared" si="29"/>
        <v>0.81412365959475275</v>
      </c>
      <c r="J94" s="45">
        <f t="shared" si="29"/>
        <v>0.80733690749334064</v>
      </c>
      <c r="K94" s="45">
        <f t="shared" si="29"/>
        <v>0.79353921403864802</v>
      </c>
      <c r="L94" s="45">
        <f t="shared" si="29"/>
        <v>0.8280449906566334</v>
      </c>
      <c r="M94" s="45">
        <f t="shared" si="29"/>
        <v>0.80387926438189794</v>
      </c>
      <c r="N94" s="45">
        <f t="shared" si="29"/>
        <v>0.82198943503739408</v>
      </c>
      <c r="O94" s="45">
        <f t="shared" si="29"/>
        <v>0.81554679023545773</v>
      </c>
      <c r="P94" s="45">
        <f t="shared" si="29"/>
        <v>0.80164746495980443</v>
      </c>
      <c r="Q94" s="45">
        <f t="shared" si="29"/>
        <v>0.80848332920460719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0.12881583028449722</v>
      </c>
      <c r="C96" s="44">
        <f t="shared" si="31"/>
        <v>0.12561363764998273</v>
      </c>
      <c r="D96" s="44">
        <f t="shared" si="31"/>
        <v>0.13009643877145552</v>
      </c>
      <c r="E96" s="44">
        <f t="shared" si="31"/>
        <v>0.13015611005517691</v>
      </c>
      <c r="F96" s="44">
        <f t="shared" si="31"/>
        <v>0.1403280932796965</v>
      </c>
      <c r="G96" s="44">
        <f t="shared" si="31"/>
        <v>0.13944031470318802</v>
      </c>
      <c r="H96" s="44">
        <f t="shared" si="31"/>
        <v>0.15914887535477082</v>
      </c>
      <c r="I96" s="44">
        <f t="shared" si="31"/>
        <v>0.17063230920639069</v>
      </c>
      <c r="J96" s="44">
        <f t="shared" si="31"/>
        <v>0.17166379631660061</v>
      </c>
      <c r="K96" s="44">
        <f t="shared" si="31"/>
        <v>0.17471534917431744</v>
      </c>
      <c r="L96" s="44">
        <f t="shared" si="31"/>
        <v>0.14268431108438268</v>
      </c>
      <c r="M96" s="44">
        <f t="shared" si="31"/>
        <v>0.15981322942484993</v>
      </c>
      <c r="N96" s="44">
        <f t="shared" si="31"/>
        <v>0.1474695067829615</v>
      </c>
      <c r="O96" s="44">
        <f t="shared" si="31"/>
        <v>0.15841249236508564</v>
      </c>
      <c r="P96" s="44">
        <f t="shared" si="31"/>
        <v>0.16577634106311209</v>
      </c>
      <c r="Q96" s="44">
        <f t="shared" si="31"/>
        <v>0.16059805260678617</v>
      </c>
    </row>
    <row r="97" spans="1:17" ht="12" customHeight="1" x14ac:dyDescent="0.25">
      <c r="A97" s="23" t="s">
        <v>62</v>
      </c>
      <c r="B97" s="43">
        <f t="shared" ref="B97:Q97" si="32">IF(B89=0,0,B89/B$84)</f>
        <v>4.6720284282173695E-3</v>
      </c>
      <c r="C97" s="43">
        <f t="shared" si="32"/>
        <v>5.4490811825422553E-3</v>
      </c>
      <c r="D97" s="43">
        <f t="shared" si="32"/>
        <v>5.2846640279961095E-3</v>
      </c>
      <c r="E97" s="43">
        <f t="shared" si="32"/>
        <v>6.4416921060578254E-3</v>
      </c>
      <c r="F97" s="43">
        <f t="shared" si="32"/>
        <v>9.2887817268576256E-3</v>
      </c>
      <c r="G97" s="43">
        <f t="shared" si="32"/>
        <v>9.018749834097629E-3</v>
      </c>
      <c r="H97" s="43">
        <f t="shared" si="32"/>
        <v>9.3190063138070284E-3</v>
      </c>
      <c r="I97" s="43">
        <f t="shared" si="32"/>
        <v>1.5244031198856568E-2</v>
      </c>
      <c r="J97" s="43">
        <f t="shared" si="32"/>
        <v>2.0999296190058706E-2</v>
      </c>
      <c r="K97" s="43">
        <f t="shared" si="32"/>
        <v>3.174543678703453E-2</v>
      </c>
      <c r="L97" s="43">
        <f t="shared" si="32"/>
        <v>2.9270698258983908E-2</v>
      </c>
      <c r="M97" s="43">
        <f t="shared" si="32"/>
        <v>3.6307506193252043E-2</v>
      </c>
      <c r="N97" s="43">
        <f t="shared" si="32"/>
        <v>3.0541058179644347E-2</v>
      </c>
      <c r="O97" s="43">
        <f t="shared" si="32"/>
        <v>2.6040717399456594E-2</v>
      </c>
      <c r="P97" s="43">
        <f t="shared" si="32"/>
        <v>3.2576193977083549E-2</v>
      </c>
      <c r="Q97" s="43">
        <f t="shared" si="32"/>
        <v>3.0918618188606601E-2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19926.469565918203</v>
      </c>
      <c r="C102" s="26">
        <f t="shared" si="34"/>
        <v>20378.692977163937</v>
      </c>
      <c r="D102" s="26">
        <f t="shared" si="34"/>
        <v>19769.201560325233</v>
      </c>
      <c r="E102" s="26">
        <f t="shared" si="34"/>
        <v>19749.57906327859</v>
      </c>
      <c r="F102" s="26">
        <f t="shared" si="34"/>
        <v>18971.787018886018</v>
      </c>
      <c r="G102" s="26">
        <f t="shared" si="34"/>
        <v>19587.744683291367</v>
      </c>
      <c r="H102" s="26">
        <f t="shared" si="34"/>
        <v>18911.312559352875</v>
      </c>
      <c r="I102" s="26">
        <f t="shared" si="34"/>
        <v>18078.656813173875</v>
      </c>
      <c r="J102" s="26">
        <f t="shared" si="34"/>
        <v>17954.110126809042</v>
      </c>
      <c r="K102" s="26">
        <f t="shared" si="34"/>
        <v>18360.375812604263</v>
      </c>
      <c r="L102" s="26">
        <f t="shared" si="34"/>
        <v>20995.491721019396</v>
      </c>
      <c r="M102" s="26">
        <f t="shared" si="34"/>
        <v>19389.05758928266</v>
      </c>
      <c r="N102" s="26">
        <f t="shared" si="34"/>
        <v>20484.851788173572</v>
      </c>
      <c r="O102" s="26">
        <f t="shared" si="34"/>
        <v>19157.796988978229</v>
      </c>
      <c r="P102" s="26">
        <f t="shared" si="34"/>
        <v>17827.198813513041</v>
      </c>
      <c r="Q102" s="26">
        <f t="shared" si="34"/>
        <v>18150.234461379663</v>
      </c>
    </row>
    <row r="103" spans="1:17" ht="12" customHeight="1" x14ac:dyDescent="0.25">
      <c r="A103" s="25" t="s">
        <v>43</v>
      </c>
      <c r="B103" s="24">
        <f t="shared" ref="B103:Q103" si="35">B52/0.086*1000000/B$6</f>
        <v>17632.768500197664</v>
      </c>
      <c r="C103" s="24">
        <f t="shared" si="35"/>
        <v>18042.264835407837</v>
      </c>
      <c r="D103" s="24">
        <f t="shared" si="35"/>
        <v>17410.62949824629</v>
      </c>
      <c r="E103" s="24">
        <f t="shared" si="35"/>
        <v>17374.838342937277</v>
      </c>
      <c r="F103" s="24">
        <f t="shared" si="35"/>
        <v>16561.569162580057</v>
      </c>
      <c r="G103" s="24">
        <f t="shared" si="35"/>
        <v>17146.739356807731</v>
      </c>
      <c r="H103" s="24">
        <f t="shared" si="35"/>
        <v>16424.968858042626</v>
      </c>
      <c r="I103" s="24">
        <f t="shared" si="35"/>
        <v>15553.267856369137</v>
      </c>
      <c r="J103" s="24">
        <f t="shared" si="35"/>
        <v>15376.435837392937</v>
      </c>
      <c r="K103" s="24">
        <f t="shared" si="35"/>
        <v>15741.842679583666</v>
      </c>
      <c r="L103" s="24">
        <f t="shared" si="35"/>
        <v>18357.977128267506</v>
      </c>
      <c r="M103" s="24">
        <f t="shared" si="35"/>
        <v>16771.239774796388</v>
      </c>
      <c r="N103" s="24">
        <f t="shared" si="35"/>
        <v>17921.383626566298</v>
      </c>
      <c r="O103" s="24">
        <f t="shared" si="35"/>
        <v>16681.800763134215</v>
      </c>
      <c r="P103" s="24">
        <f t="shared" si="35"/>
        <v>15426.918565874159</v>
      </c>
      <c r="Q103" s="24">
        <f t="shared" si="35"/>
        <v>15836.320184489568</v>
      </c>
    </row>
    <row r="104" spans="1:17" ht="12" customHeight="1" x14ac:dyDescent="0.25">
      <c r="A104" s="23" t="s">
        <v>65</v>
      </c>
      <c r="B104" s="22">
        <f t="shared" ref="B104:Q104" si="36">B53/0.086*1000000/B$6</f>
        <v>14033.366196901767</v>
      </c>
      <c r="C104" s="22">
        <f t="shared" si="36"/>
        <v>14489.647410288613</v>
      </c>
      <c r="D104" s="22">
        <f t="shared" si="36"/>
        <v>13860.911621914716</v>
      </c>
      <c r="E104" s="22">
        <f t="shared" si="36"/>
        <v>13768.704530275423</v>
      </c>
      <c r="F104" s="22">
        <f t="shared" si="36"/>
        <v>12903.993655420492</v>
      </c>
      <c r="G104" s="22">
        <f t="shared" si="36"/>
        <v>13409.632467995281</v>
      </c>
      <c r="H104" s="22">
        <f t="shared" si="36"/>
        <v>12674.791526598769</v>
      </c>
      <c r="I104" s="22">
        <f t="shared" si="36"/>
        <v>11862.455759106642</v>
      </c>
      <c r="J104" s="22">
        <f t="shared" si="36"/>
        <v>11702.246576373456</v>
      </c>
      <c r="K104" s="22">
        <f t="shared" si="36"/>
        <v>11805.732671710413</v>
      </c>
      <c r="L104" s="22">
        <f t="shared" si="36"/>
        <v>14390.006592403966</v>
      </c>
      <c r="M104" s="22">
        <f t="shared" si="36"/>
        <v>12693.247839219459</v>
      </c>
      <c r="N104" s="22">
        <f t="shared" si="36"/>
        <v>13743.021403426679</v>
      </c>
      <c r="O104" s="22">
        <f t="shared" si="36"/>
        <v>12261.679364185829</v>
      </c>
      <c r="P104" s="22">
        <f t="shared" si="36"/>
        <v>11033.60922792854</v>
      </c>
      <c r="Q104" s="22">
        <f t="shared" si="36"/>
        <v>11135.917315909164</v>
      </c>
    </row>
    <row r="105" spans="1:17" ht="12" customHeight="1" x14ac:dyDescent="0.25">
      <c r="A105" s="23" t="s">
        <v>64</v>
      </c>
      <c r="B105" s="22">
        <f t="shared" ref="B105:Q105" si="37">B54/0.086*1000000/B$6</f>
        <v>12.931566156524033</v>
      </c>
      <c r="C105" s="22">
        <f t="shared" si="37"/>
        <v>13.405506245193148</v>
      </c>
      <c r="D105" s="22">
        <f t="shared" si="37"/>
        <v>13.83129562075089</v>
      </c>
      <c r="E105" s="22">
        <f t="shared" si="37"/>
        <v>14.171917803404707</v>
      </c>
      <c r="F105" s="22">
        <f t="shared" si="37"/>
        <v>14.691071206089497</v>
      </c>
      <c r="G105" s="22">
        <f t="shared" si="37"/>
        <v>16.027032872828517</v>
      </c>
      <c r="H105" s="22">
        <f t="shared" si="37"/>
        <v>17.411472558471527</v>
      </c>
      <c r="I105" s="22">
        <f t="shared" si="37"/>
        <v>18.754715415190823</v>
      </c>
      <c r="J105" s="22">
        <f t="shared" si="37"/>
        <v>20.398864169621692</v>
      </c>
      <c r="K105" s="22">
        <f t="shared" si="37"/>
        <v>21.687532862877042</v>
      </c>
      <c r="L105" s="22">
        <f t="shared" si="37"/>
        <v>25.07919301152279</v>
      </c>
      <c r="M105" s="22">
        <f t="shared" si="37"/>
        <v>24.5211089444444</v>
      </c>
      <c r="N105" s="22">
        <f t="shared" si="37"/>
        <v>25.741491623711756</v>
      </c>
      <c r="O105" s="22">
        <f t="shared" si="37"/>
        <v>28.753803906298042</v>
      </c>
      <c r="P105" s="22">
        <f t="shared" si="37"/>
        <v>30.444818350842425</v>
      </c>
      <c r="Q105" s="22">
        <f t="shared" si="37"/>
        <v>33.493181455712609</v>
      </c>
    </row>
    <row r="106" spans="1:17" ht="12" customHeight="1" x14ac:dyDescent="0.25">
      <c r="A106" s="23" t="s">
        <v>63</v>
      </c>
      <c r="B106" s="22">
        <f t="shared" ref="B106:Q106" si="38">B55/0.086*1000000/B$6</f>
        <v>2703.6428617021811</v>
      </c>
      <c r="C106" s="22">
        <f t="shared" si="38"/>
        <v>2665.393037522294</v>
      </c>
      <c r="D106" s="22">
        <f t="shared" si="38"/>
        <v>2654.7627541624115</v>
      </c>
      <c r="E106" s="22">
        <f t="shared" si="38"/>
        <v>2679.8973026374151</v>
      </c>
      <c r="F106" s="22">
        <f t="shared" si="38"/>
        <v>2694.1477646067074</v>
      </c>
      <c r="G106" s="22">
        <f t="shared" si="38"/>
        <v>2737.323346221654</v>
      </c>
      <c r="H106" s="22">
        <f t="shared" si="38"/>
        <v>2733.8851369586378</v>
      </c>
      <c r="I106" s="22">
        <f t="shared" si="38"/>
        <v>2686.3390547529261</v>
      </c>
      <c r="J106" s="22">
        <f t="shared" si="38"/>
        <v>2670.5613275856726</v>
      </c>
      <c r="K106" s="22">
        <f t="shared" si="38"/>
        <v>2823.9001483867387</v>
      </c>
      <c r="L106" s="22">
        <f t="shared" si="38"/>
        <v>2808.4798382800832</v>
      </c>
      <c r="M106" s="22">
        <f t="shared" si="38"/>
        <v>2923.5908276923674</v>
      </c>
      <c r="N106" s="22">
        <f t="shared" si="38"/>
        <v>2977.3148136251684</v>
      </c>
      <c r="O106" s="22">
        <f t="shared" si="38"/>
        <v>3104.7703361504518</v>
      </c>
      <c r="P106" s="22">
        <f t="shared" si="38"/>
        <v>3083.5426280607417</v>
      </c>
      <c r="Q106" s="22">
        <f t="shared" si="38"/>
        <v>3275.3837146400783</v>
      </c>
    </row>
    <row r="107" spans="1:17" ht="12" customHeight="1" x14ac:dyDescent="0.25">
      <c r="A107" s="21" t="s">
        <v>62</v>
      </c>
      <c r="B107" s="20">
        <f t="shared" ref="B107:Q107" si="39">B56/0.086*1000000/B$6</f>
        <v>882.8278754371936</v>
      </c>
      <c r="C107" s="20">
        <f t="shared" si="39"/>
        <v>873.81888135174017</v>
      </c>
      <c r="D107" s="20">
        <f t="shared" si="39"/>
        <v>881.1238265484111</v>
      </c>
      <c r="E107" s="20">
        <f t="shared" si="39"/>
        <v>912.06459222103354</v>
      </c>
      <c r="F107" s="20">
        <f t="shared" si="39"/>
        <v>948.73667134676714</v>
      </c>
      <c r="G107" s="20">
        <f t="shared" si="39"/>
        <v>983.75650971796676</v>
      </c>
      <c r="H107" s="20">
        <f t="shared" si="39"/>
        <v>998.8807219267477</v>
      </c>
      <c r="I107" s="20">
        <f t="shared" si="39"/>
        <v>985.71832709437695</v>
      </c>
      <c r="J107" s="20">
        <f t="shared" si="39"/>
        <v>983.22906926418386</v>
      </c>
      <c r="K107" s="20">
        <f t="shared" si="39"/>
        <v>1090.5223266236383</v>
      </c>
      <c r="L107" s="20">
        <f t="shared" si="39"/>
        <v>1134.4115045719325</v>
      </c>
      <c r="M107" s="20">
        <f t="shared" si="39"/>
        <v>1129.8799989401175</v>
      </c>
      <c r="N107" s="20">
        <f t="shared" si="39"/>
        <v>1175.3059178907351</v>
      </c>
      <c r="O107" s="20">
        <f t="shared" si="39"/>
        <v>1286.5972588916341</v>
      </c>
      <c r="P107" s="20">
        <f t="shared" si="39"/>
        <v>1279.3218915340358</v>
      </c>
      <c r="Q107" s="20">
        <f t="shared" si="39"/>
        <v>1391.525972484613</v>
      </c>
    </row>
    <row r="108" spans="1:17" ht="12" customHeight="1" x14ac:dyDescent="0.25">
      <c r="A108" s="19" t="s">
        <v>66</v>
      </c>
      <c r="B108" s="18">
        <f t="shared" ref="B108:Q108" si="40">B57/0.086*1000000/B$6</f>
        <v>2293.7010657205396</v>
      </c>
      <c r="C108" s="18">
        <f t="shared" si="40"/>
        <v>2336.4281417560942</v>
      </c>
      <c r="D108" s="18">
        <f t="shared" si="40"/>
        <v>2358.5720620789402</v>
      </c>
      <c r="E108" s="18">
        <f t="shared" si="40"/>
        <v>2374.7407203413127</v>
      </c>
      <c r="F108" s="18">
        <f t="shared" si="40"/>
        <v>2410.2178563059615</v>
      </c>
      <c r="G108" s="18">
        <f t="shared" si="40"/>
        <v>2441.0053264836311</v>
      </c>
      <c r="H108" s="18">
        <f t="shared" si="40"/>
        <v>2486.3437013102498</v>
      </c>
      <c r="I108" s="18">
        <f t="shared" si="40"/>
        <v>2525.3889568047389</v>
      </c>
      <c r="J108" s="18">
        <f t="shared" si="40"/>
        <v>2577.6742894161084</v>
      </c>
      <c r="K108" s="18">
        <f t="shared" si="40"/>
        <v>2618.5331330205991</v>
      </c>
      <c r="L108" s="18">
        <f t="shared" si="40"/>
        <v>2637.5145927518938</v>
      </c>
      <c r="M108" s="18">
        <f t="shared" si="40"/>
        <v>2617.8178144862704</v>
      </c>
      <c r="N108" s="18">
        <f t="shared" si="40"/>
        <v>2563.4681616072785</v>
      </c>
      <c r="O108" s="18">
        <f t="shared" si="40"/>
        <v>2475.9962258440114</v>
      </c>
      <c r="P108" s="18">
        <f t="shared" si="40"/>
        <v>2400.2802476388783</v>
      </c>
      <c r="Q108" s="18">
        <f t="shared" si="40"/>
        <v>2313.9142768900947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12024.996122205333</v>
      </c>
      <c r="C110" s="31">
        <f t="shared" si="41"/>
        <v>12503.421771918647</v>
      </c>
      <c r="D110" s="31">
        <f t="shared" si="41"/>
        <v>12251.147459016351</v>
      </c>
      <c r="E110" s="31">
        <f t="shared" si="41"/>
        <v>12410.750864811762</v>
      </c>
      <c r="F110" s="31">
        <f t="shared" si="41"/>
        <v>12091.043446221756</v>
      </c>
      <c r="G110" s="31">
        <f t="shared" si="41"/>
        <v>12736.110358730406</v>
      </c>
      <c r="H110" s="31">
        <f t="shared" si="41"/>
        <v>12477.047175143825</v>
      </c>
      <c r="I110" s="31">
        <f t="shared" si="41"/>
        <v>11994.492944391597</v>
      </c>
      <c r="J110" s="31">
        <f t="shared" si="41"/>
        <v>12005.897650478397</v>
      </c>
      <c r="K110" s="31">
        <f t="shared" si="41"/>
        <v>12532.1618649913</v>
      </c>
      <c r="L110" s="31">
        <f t="shared" si="41"/>
        <v>14947.842145761695</v>
      </c>
      <c r="M110" s="31">
        <f t="shared" si="41"/>
        <v>13591.813106987358</v>
      </c>
      <c r="N110" s="31">
        <f t="shared" si="41"/>
        <v>14879.916743427544</v>
      </c>
      <c r="O110" s="31">
        <f t="shared" si="41"/>
        <v>14391.658470824292</v>
      </c>
      <c r="P110" s="31">
        <f t="shared" si="41"/>
        <v>13622.460585518702</v>
      </c>
      <c r="Q110" s="31">
        <f t="shared" si="41"/>
        <v>14559.001630736984</v>
      </c>
    </row>
    <row r="111" spans="1:17" ht="12" customHeight="1" x14ac:dyDescent="0.25">
      <c r="A111" s="23" t="s">
        <v>65</v>
      </c>
      <c r="B111" s="22">
        <v>9536.1523597212854</v>
      </c>
      <c r="C111" s="22">
        <v>10009.394294497855</v>
      </c>
      <c r="D111" s="22">
        <v>9726.3131621755347</v>
      </c>
      <c r="E111" s="22">
        <v>9815.6075705603253</v>
      </c>
      <c r="F111" s="22">
        <v>9413.2432404380215</v>
      </c>
      <c r="G111" s="22">
        <v>9966.1705748398708</v>
      </c>
      <c r="H111" s="22">
        <v>9649.4892124366161</v>
      </c>
      <c r="I111" s="22">
        <v>9171.6917647280534</v>
      </c>
      <c r="J111" s="22">
        <v>9170.8021275151623</v>
      </c>
      <c r="K111" s="22">
        <v>9470.5660874278492</v>
      </c>
      <c r="L111" s="22">
        <v>11813.660569743117</v>
      </c>
      <c r="M111" s="22">
        <v>10428.230015568766</v>
      </c>
      <c r="N111" s="22">
        <v>11609.905577603238</v>
      </c>
      <c r="O111" s="22">
        <v>10886.532316593491</v>
      </c>
      <c r="P111" s="22">
        <v>10121.4811506523</v>
      </c>
      <c r="Q111" s="22">
        <v>10786.149802255328</v>
      </c>
    </row>
    <row r="112" spans="1:17" ht="12" customHeight="1" x14ac:dyDescent="0.25">
      <c r="A112" s="23" t="s">
        <v>64</v>
      </c>
      <c r="B112" s="30">
        <v>20.113019404973009</v>
      </c>
      <c r="C112" s="30">
        <v>21.522587383032278</v>
      </c>
      <c r="D112" s="30">
        <v>22.925127601354692</v>
      </c>
      <c r="E112" s="30">
        <v>24.243278704820799</v>
      </c>
      <c r="F112" s="30">
        <v>26.053017644557723</v>
      </c>
      <c r="G112" s="30">
        <v>29.635796718066658</v>
      </c>
      <c r="H112" s="30">
        <v>33.648297760375229</v>
      </c>
      <c r="I112" s="30">
        <v>38.0716303144657</v>
      </c>
      <c r="J112" s="30">
        <v>45.659359494048068</v>
      </c>
      <c r="K112" s="30">
        <v>51.334087335413656</v>
      </c>
      <c r="L112" s="30">
        <v>63.54499799218155</v>
      </c>
      <c r="M112" s="30">
        <v>64.746618559381943</v>
      </c>
      <c r="N112" s="30">
        <v>71.089068439524723</v>
      </c>
      <c r="O112" s="30">
        <v>85.109366883526576</v>
      </c>
      <c r="P112" s="30">
        <v>94.865101441445276</v>
      </c>
      <c r="Q112" s="30">
        <v>110.12200562917454</v>
      </c>
    </row>
    <row r="113" spans="1:17" ht="12" customHeight="1" x14ac:dyDescent="0.25">
      <c r="A113" s="23" t="s">
        <v>63</v>
      </c>
      <c r="B113" s="22">
        <v>1754.0910598988171</v>
      </c>
      <c r="C113" s="22">
        <v>1763.0398885409618</v>
      </c>
      <c r="D113" s="22">
        <v>1782.2371096009515</v>
      </c>
      <c r="E113" s="22">
        <v>1823.0648890715208</v>
      </c>
      <c r="F113" s="22">
        <v>1869.7727659678037</v>
      </c>
      <c r="G113" s="22">
        <v>1924.4284993233625</v>
      </c>
      <c r="H113" s="22">
        <v>1959.1055718388918</v>
      </c>
      <c r="I113" s="22">
        <v>1956.5500994330166</v>
      </c>
      <c r="J113" s="22">
        <v>1963.1161183654988</v>
      </c>
      <c r="K113" s="22">
        <v>2091.8578447348987</v>
      </c>
      <c r="L113" s="22">
        <v>2110.8165912512873</v>
      </c>
      <c r="M113" s="22">
        <v>2137.2584509067296</v>
      </c>
      <c r="N113" s="22">
        <v>2195.0232596229025</v>
      </c>
      <c r="O113" s="22">
        <v>2317.7006590711444</v>
      </c>
      <c r="P113" s="22">
        <v>2307.8942265285655</v>
      </c>
      <c r="Q113" s="22">
        <v>2465.1808843278941</v>
      </c>
    </row>
    <row r="114" spans="1:17" ht="12" customHeight="1" x14ac:dyDescent="0.25">
      <c r="A114" s="29" t="s">
        <v>62</v>
      </c>
      <c r="B114" s="18">
        <v>714.63968318025718</v>
      </c>
      <c r="C114" s="18">
        <v>709.46500149679662</v>
      </c>
      <c r="D114" s="18">
        <v>719.67205963850859</v>
      </c>
      <c r="E114" s="18">
        <v>747.83512647509701</v>
      </c>
      <c r="F114" s="18">
        <v>781.97442217137439</v>
      </c>
      <c r="G114" s="18">
        <v>815.87548784910496</v>
      </c>
      <c r="H114" s="18">
        <v>834.80409310794164</v>
      </c>
      <c r="I114" s="18">
        <v>828.17944991606191</v>
      </c>
      <c r="J114" s="18">
        <v>826.32004510368756</v>
      </c>
      <c r="K114" s="18">
        <v>918.40384549313785</v>
      </c>
      <c r="L114" s="18">
        <v>959.81998677511058</v>
      </c>
      <c r="M114" s="18">
        <v>961.57802195247996</v>
      </c>
      <c r="N114" s="18">
        <v>1003.8988377618767</v>
      </c>
      <c r="O114" s="18">
        <v>1102.3161282761293</v>
      </c>
      <c r="P114" s="18">
        <v>1098.2201068963909</v>
      </c>
      <c r="Q114" s="18">
        <v>1197.5489385245878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696.60116867819954</v>
      </c>
      <c r="C116" s="26">
        <f t="shared" si="42"/>
        <v>670.76006502138102</v>
      </c>
      <c r="D116" s="26">
        <f t="shared" si="42"/>
        <v>577.11989765832698</v>
      </c>
      <c r="E116" s="26">
        <f t="shared" si="42"/>
        <v>541.15987503960059</v>
      </c>
      <c r="F116" s="26">
        <f t="shared" si="42"/>
        <v>391.00931726127072</v>
      </c>
      <c r="G116" s="26">
        <f t="shared" si="42"/>
        <v>335.11236705268567</v>
      </c>
      <c r="H116" s="26">
        <f t="shared" si="42"/>
        <v>208.13825585730547</v>
      </c>
      <c r="I116" s="26">
        <f t="shared" si="42"/>
        <v>134.40665438794201</v>
      </c>
      <c r="J116" s="26">
        <f t="shared" si="42"/>
        <v>97.739166521851061</v>
      </c>
      <c r="K116" s="26">
        <f t="shared" si="42"/>
        <v>93.176554247218675</v>
      </c>
      <c r="L116" s="26">
        <f t="shared" si="42"/>
        <v>92.262972390868583</v>
      </c>
      <c r="M116" s="26">
        <f t="shared" si="42"/>
        <v>74.116905611968491</v>
      </c>
      <c r="N116" s="26">
        <f t="shared" si="42"/>
        <v>53.203630033358799</v>
      </c>
      <c r="O116" s="26">
        <f t="shared" si="42"/>
        <v>48.070826655197763</v>
      </c>
      <c r="P116" s="26">
        <f t="shared" si="42"/>
        <v>36.215353441058113</v>
      </c>
      <c r="Q116" s="26">
        <f t="shared" si="42"/>
        <v>34.955976235385123</v>
      </c>
    </row>
    <row r="117" spans="1:17" ht="12" customHeight="1" x14ac:dyDescent="0.25">
      <c r="A117" s="25" t="s">
        <v>43</v>
      </c>
      <c r="B117" s="24">
        <f t="shared" ref="B117:Q117" si="43">B85*1000000/B$6</f>
        <v>696.60116867819954</v>
      </c>
      <c r="C117" s="24">
        <f t="shared" si="43"/>
        <v>670.76006502138102</v>
      </c>
      <c r="D117" s="24">
        <f t="shared" si="43"/>
        <v>577.11989765832698</v>
      </c>
      <c r="E117" s="24">
        <f t="shared" si="43"/>
        <v>541.15987503960059</v>
      </c>
      <c r="F117" s="24">
        <f t="shared" si="43"/>
        <v>391.00931726127072</v>
      </c>
      <c r="G117" s="24">
        <f t="shared" si="43"/>
        <v>335.11236705268567</v>
      </c>
      <c r="H117" s="24">
        <f t="shared" si="43"/>
        <v>208.13825585730547</v>
      </c>
      <c r="I117" s="24">
        <f t="shared" si="43"/>
        <v>134.40665438794201</v>
      </c>
      <c r="J117" s="24">
        <f t="shared" si="43"/>
        <v>97.739166521851061</v>
      </c>
      <c r="K117" s="24">
        <f t="shared" si="43"/>
        <v>93.176554247218675</v>
      </c>
      <c r="L117" s="24">
        <f t="shared" si="43"/>
        <v>92.262972390868583</v>
      </c>
      <c r="M117" s="24">
        <f t="shared" si="43"/>
        <v>74.116905611968491</v>
      </c>
      <c r="N117" s="24">
        <f t="shared" si="43"/>
        <v>53.203630033358799</v>
      </c>
      <c r="O117" s="24">
        <f t="shared" si="43"/>
        <v>48.070826655197763</v>
      </c>
      <c r="P117" s="24">
        <f t="shared" si="43"/>
        <v>36.215353441058113</v>
      </c>
      <c r="Q117" s="24">
        <f t="shared" si="43"/>
        <v>34.955976235385123</v>
      </c>
    </row>
    <row r="118" spans="1:17" ht="12" customHeight="1" x14ac:dyDescent="0.25">
      <c r="A118" s="23" t="s">
        <v>65</v>
      </c>
      <c r="B118" s="22">
        <f t="shared" ref="B118:Q118" si="44">B86*1000000/B$6</f>
        <v>603.61337029457218</v>
      </c>
      <c r="C118" s="22">
        <f t="shared" si="44"/>
        <v>582.84842721539769</v>
      </c>
      <c r="D118" s="22">
        <f t="shared" si="44"/>
        <v>498.98876946583601</v>
      </c>
      <c r="E118" s="22">
        <f t="shared" si="44"/>
        <v>467.2386254913427</v>
      </c>
      <c r="F118" s="22">
        <f t="shared" si="44"/>
        <v>332.50772511419314</v>
      </c>
      <c r="G118" s="22">
        <f t="shared" si="44"/>
        <v>285.3618985251685</v>
      </c>
      <c r="H118" s="22">
        <f t="shared" si="44"/>
        <v>173.07364479883276</v>
      </c>
      <c r="I118" s="22">
        <f t="shared" si="44"/>
        <v>109.42363734419851</v>
      </c>
      <c r="J118" s="22">
        <f t="shared" si="44"/>
        <v>78.908436440727883</v>
      </c>
      <c r="K118" s="22">
        <f t="shared" si="44"/>
        <v>73.93924962416736</v>
      </c>
      <c r="L118" s="22">
        <f t="shared" si="44"/>
        <v>76.397892111350004</v>
      </c>
      <c r="M118" s="22">
        <f t="shared" si="44"/>
        <v>59.581043561611793</v>
      </c>
      <c r="N118" s="22">
        <f t="shared" si="44"/>
        <v>43.732821793059131</v>
      </c>
      <c r="O118" s="22">
        <f t="shared" si="44"/>
        <v>39.204008382611619</v>
      </c>
      <c r="P118" s="22">
        <f t="shared" si="44"/>
        <v>29.031946278647567</v>
      </c>
      <c r="Q118" s="22">
        <f t="shared" si="44"/>
        <v>28.261324042381293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89.733257920433374</v>
      </c>
      <c r="C120" s="22">
        <f t="shared" si="46"/>
        <v>84.256611757674619</v>
      </c>
      <c r="D120" s="22">
        <f t="shared" si="46"/>
        <v>75.081243429495203</v>
      </c>
      <c r="E120" s="22">
        <f t="shared" si="46"/>
        <v>70.435264253100044</v>
      </c>
      <c r="F120" s="22">
        <f t="shared" si="46"/>
        <v>54.869591945870042</v>
      </c>
      <c r="G120" s="22">
        <f t="shared" si="46"/>
        <v>46.728173922756746</v>
      </c>
      <c r="H120" s="22">
        <f t="shared" si="46"/>
        <v>33.124969337993711</v>
      </c>
      <c r="I120" s="22">
        <f t="shared" si="46"/>
        <v>22.934117810919812</v>
      </c>
      <c r="J120" s="22">
        <f t="shared" si="46"/>
        <v>16.778276373961351</v>
      </c>
      <c r="K120" s="22">
        <f t="shared" si="46"/>
        <v>16.27937421016254</v>
      </c>
      <c r="L120" s="22">
        <f t="shared" si="46"/>
        <v>13.164478654188501</v>
      </c>
      <c r="M120" s="22">
        <f t="shared" si="46"/>
        <v>11.84486204082547</v>
      </c>
      <c r="N120" s="22">
        <f t="shared" si="46"/>
        <v>7.84591308008258</v>
      </c>
      <c r="O120" s="22">
        <f t="shared" si="46"/>
        <v>7.6150194604998713</v>
      </c>
      <c r="P120" s="22">
        <f t="shared" si="46"/>
        <v>6.0036487837659998</v>
      </c>
      <c r="Q120" s="22">
        <f t="shared" si="46"/>
        <v>5.613861710371947</v>
      </c>
    </row>
    <row r="121" spans="1:17" ht="12" customHeight="1" x14ac:dyDescent="0.25">
      <c r="A121" s="21" t="s">
        <v>62</v>
      </c>
      <c r="B121" s="20">
        <f t="shared" ref="B121:Q121" si="47">B89*1000000/B$6</f>
        <v>3.2545404631939916</v>
      </c>
      <c r="C121" s="20">
        <f t="shared" si="47"/>
        <v>3.6550260483088275</v>
      </c>
      <c r="D121" s="20">
        <f t="shared" si="47"/>
        <v>3.0498847629957559</v>
      </c>
      <c r="E121" s="20">
        <f t="shared" si="47"/>
        <v>3.4859852951578345</v>
      </c>
      <c r="F121" s="20">
        <f t="shared" si="47"/>
        <v>3.6320002012075672</v>
      </c>
      <c r="G121" s="20">
        <f t="shared" si="47"/>
        <v>3.0222946047604728</v>
      </c>
      <c r="H121" s="20">
        <f t="shared" si="47"/>
        <v>1.9396417204790126</v>
      </c>
      <c r="I121" s="20">
        <f t="shared" si="47"/>
        <v>2.0488992328237203</v>
      </c>
      <c r="J121" s="20">
        <f t="shared" si="47"/>
        <v>2.0524537071618205</v>
      </c>
      <c r="K121" s="20">
        <f t="shared" si="47"/>
        <v>2.9579304128887745</v>
      </c>
      <c r="L121" s="20">
        <f t="shared" si="47"/>
        <v>2.7006016253300773</v>
      </c>
      <c r="M121" s="20">
        <f t="shared" si="47"/>
        <v>2.6910000095312232</v>
      </c>
      <c r="N121" s="20">
        <f t="shared" si="47"/>
        <v>1.6248951602170845</v>
      </c>
      <c r="O121" s="20">
        <f t="shared" si="47"/>
        <v>1.2517988120862702</v>
      </c>
      <c r="P121" s="20">
        <f t="shared" si="47"/>
        <v>1.1797583786445494</v>
      </c>
      <c r="Q121" s="20">
        <f t="shared" si="47"/>
        <v>1.0807904826318784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0.68196869493695966</v>
      </c>
      <c r="C124" s="39">
        <f t="shared" si="49"/>
        <v>0.69300732951113519</v>
      </c>
      <c r="D124" s="39">
        <f t="shared" si="49"/>
        <v>0.70365907563826824</v>
      </c>
      <c r="E124" s="39">
        <f t="shared" si="49"/>
        <v>0.71429446535579566</v>
      </c>
      <c r="F124" s="39">
        <f t="shared" si="49"/>
        <v>0.73006629550180513</v>
      </c>
      <c r="G124" s="39">
        <f t="shared" si="49"/>
        <v>0.74277156103581976</v>
      </c>
      <c r="H124" s="39">
        <f t="shared" si="49"/>
        <v>0.75963901563407421</v>
      </c>
      <c r="I124" s="39">
        <f t="shared" si="49"/>
        <v>0.77118796224420427</v>
      </c>
      <c r="J124" s="39">
        <f t="shared" si="49"/>
        <v>0.78079847485085252</v>
      </c>
      <c r="K124" s="39">
        <f t="shared" si="49"/>
        <v>0.7961051396635318</v>
      </c>
      <c r="L124" s="39">
        <f t="shared" si="49"/>
        <v>0.81424233407204183</v>
      </c>
      <c r="M124" s="39">
        <f t="shared" si="49"/>
        <v>0.81042387381599346</v>
      </c>
      <c r="N124" s="39">
        <f t="shared" si="49"/>
        <v>0.83028838919389325</v>
      </c>
      <c r="O124" s="39">
        <f t="shared" si="49"/>
        <v>0.86271612250812868</v>
      </c>
      <c r="P124" s="39">
        <f t="shared" si="49"/>
        <v>0.88303185936645223</v>
      </c>
      <c r="Q124" s="39">
        <f t="shared" si="49"/>
        <v>0.91934246473472936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0.6795342062567028</v>
      </c>
      <c r="C125" s="38">
        <f t="shared" si="50"/>
        <v>0.69079626377868375</v>
      </c>
      <c r="D125" s="38">
        <f t="shared" si="50"/>
        <v>0.70170804255023178</v>
      </c>
      <c r="E125" s="38">
        <f t="shared" si="50"/>
        <v>0.71289259995210152</v>
      </c>
      <c r="F125" s="38">
        <f t="shared" si="50"/>
        <v>0.72948294084784093</v>
      </c>
      <c r="G125" s="38">
        <f t="shared" si="50"/>
        <v>0.74320982313468265</v>
      </c>
      <c r="H125" s="38">
        <f t="shared" si="50"/>
        <v>0.76131344584142591</v>
      </c>
      <c r="I125" s="38">
        <f t="shared" si="50"/>
        <v>0.77316973407357692</v>
      </c>
      <c r="J125" s="38">
        <f t="shared" si="50"/>
        <v>0.78367876353167798</v>
      </c>
      <c r="K125" s="38">
        <f t="shared" si="50"/>
        <v>0.80220062157783512</v>
      </c>
      <c r="L125" s="38">
        <f t="shared" si="50"/>
        <v>0.82096283235750411</v>
      </c>
      <c r="M125" s="38">
        <f t="shared" si="50"/>
        <v>0.82155726790016148</v>
      </c>
      <c r="N125" s="38">
        <f t="shared" si="50"/>
        <v>0.84478552690810982</v>
      </c>
      <c r="O125" s="38">
        <f t="shared" si="50"/>
        <v>0.88785002390383028</v>
      </c>
      <c r="P125" s="38">
        <f t="shared" si="50"/>
        <v>0.91733184867854123</v>
      </c>
      <c r="Q125" s="38">
        <f t="shared" si="50"/>
        <v>0.96859104609602786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1.5553428843439741</v>
      </c>
      <c r="C126" s="37">
        <f t="shared" si="51"/>
        <v>1.6055035139571618</v>
      </c>
      <c r="D126" s="37">
        <f t="shared" si="51"/>
        <v>1.6574822944974483</v>
      </c>
      <c r="E126" s="37">
        <f t="shared" si="51"/>
        <v>1.71065617519998</v>
      </c>
      <c r="F126" s="37">
        <f t="shared" si="51"/>
        <v>1.7733912850247886</v>
      </c>
      <c r="G126" s="37">
        <f t="shared" si="51"/>
        <v>1.8491131173949111</v>
      </c>
      <c r="H126" s="37">
        <f t="shared" si="51"/>
        <v>1.9325360131015281</v>
      </c>
      <c r="I126" s="37">
        <f t="shared" si="51"/>
        <v>2.0299764337468265</v>
      </c>
      <c r="J126" s="37">
        <f t="shared" si="51"/>
        <v>2.2383285223323708</v>
      </c>
      <c r="K126" s="37">
        <f t="shared" si="51"/>
        <v>2.3669860310982251</v>
      </c>
      <c r="L126" s="37">
        <f t="shared" si="51"/>
        <v>2.5337736331063527</v>
      </c>
      <c r="M126" s="37">
        <f t="shared" si="51"/>
        <v>2.6404441457388166</v>
      </c>
      <c r="N126" s="37">
        <f t="shared" si="51"/>
        <v>2.761653033891831</v>
      </c>
      <c r="O126" s="37">
        <f t="shared" si="51"/>
        <v>2.9599341763920419</v>
      </c>
      <c r="P126" s="37">
        <f t="shared" si="51"/>
        <v>3.1159687125812758</v>
      </c>
      <c r="Q126" s="37">
        <f t="shared" si="51"/>
        <v>3.2878932619400985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0.64878800552616722</v>
      </c>
      <c r="C127" s="37">
        <f t="shared" si="52"/>
        <v>0.6614558767587444</v>
      </c>
      <c r="D127" s="37">
        <f t="shared" si="52"/>
        <v>0.67133573680230973</v>
      </c>
      <c r="E127" s="37">
        <f t="shared" si="52"/>
        <v>0.68027416098271953</v>
      </c>
      <c r="F127" s="37">
        <f t="shared" si="52"/>
        <v>0.69401270061397458</v>
      </c>
      <c r="G127" s="37">
        <f t="shared" si="52"/>
        <v>0.70303294712320497</v>
      </c>
      <c r="H127" s="37">
        <f t="shared" si="52"/>
        <v>0.71660127389928896</v>
      </c>
      <c r="I127" s="37">
        <f t="shared" si="52"/>
        <v>0.72833326678227839</v>
      </c>
      <c r="J127" s="37">
        <f t="shared" si="52"/>
        <v>0.73509493981187046</v>
      </c>
      <c r="K127" s="37">
        <f t="shared" si="52"/>
        <v>0.74076905514168156</v>
      </c>
      <c r="L127" s="37">
        <f t="shared" si="52"/>
        <v>0.75158687717122952</v>
      </c>
      <c r="M127" s="37">
        <f t="shared" si="52"/>
        <v>0.73103884122994689</v>
      </c>
      <c r="N127" s="37">
        <f t="shared" si="52"/>
        <v>0.73724929912609738</v>
      </c>
      <c r="O127" s="37">
        <f t="shared" si="52"/>
        <v>0.74649665132552745</v>
      </c>
      <c r="P127" s="37">
        <f t="shared" si="52"/>
        <v>0.74845543094697342</v>
      </c>
      <c r="Q127" s="37">
        <f t="shared" si="52"/>
        <v>0.75263880482436396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0.80948925953018158</v>
      </c>
      <c r="C128" s="36">
        <f t="shared" si="53"/>
        <v>0.81191310537865813</v>
      </c>
      <c r="D128" s="36">
        <f t="shared" si="53"/>
        <v>0.81676608662104777</v>
      </c>
      <c r="E128" s="36">
        <f t="shared" si="53"/>
        <v>0.81993658437500616</v>
      </c>
      <c r="F128" s="36">
        <f t="shared" si="53"/>
        <v>0.8242270440135222</v>
      </c>
      <c r="G128" s="36">
        <f t="shared" si="53"/>
        <v>0.82934697741721508</v>
      </c>
      <c r="H128" s="36">
        <f t="shared" si="53"/>
        <v>0.8357395180254179</v>
      </c>
      <c r="I128" s="36">
        <f t="shared" si="53"/>
        <v>0.84017860594852101</v>
      </c>
      <c r="J128" s="36">
        <f t="shared" si="53"/>
        <v>0.84041457981106904</v>
      </c>
      <c r="K128" s="36">
        <f t="shared" si="53"/>
        <v>0.84216876910407168</v>
      </c>
      <c r="L128" s="36">
        <f t="shared" si="53"/>
        <v>0.84609507476503987</v>
      </c>
      <c r="M128" s="36">
        <f t="shared" si="53"/>
        <v>0.85104437892031637</v>
      </c>
      <c r="N128" s="36">
        <f t="shared" si="53"/>
        <v>0.8541596043041505</v>
      </c>
      <c r="O128" s="36">
        <f t="shared" si="53"/>
        <v>0.85676859690012275</v>
      </c>
      <c r="P128" s="36">
        <f t="shared" si="53"/>
        <v>0.85843923578882431</v>
      </c>
      <c r="Q128" s="36">
        <f t="shared" si="53"/>
        <v>0.8606012120537907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202.10177033240086</v>
      </c>
      <c r="C132" s="26">
        <f t="shared" si="54"/>
        <v>206.4402017171607</v>
      </c>
      <c r="D132" s="26">
        <f t="shared" si="54"/>
        <v>199.8992137496985</v>
      </c>
      <c r="E132" s="26">
        <f t="shared" si="54"/>
        <v>199.26013140746591</v>
      </c>
      <c r="F132" s="26">
        <f t="shared" si="54"/>
        <v>190.91827384035665</v>
      </c>
      <c r="G132" s="26">
        <f t="shared" si="54"/>
        <v>196.67739353284162</v>
      </c>
      <c r="H132" s="26">
        <f t="shared" si="54"/>
        <v>189.33744353952463</v>
      </c>
      <c r="I132" s="26">
        <f t="shared" si="54"/>
        <v>180.25914765929312</v>
      </c>
      <c r="J132" s="26">
        <f t="shared" si="54"/>
        <v>178.30931125098925</v>
      </c>
      <c r="K132" s="26">
        <f t="shared" si="54"/>
        <v>180.72977012177989</v>
      </c>
      <c r="L132" s="26">
        <f t="shared" si="54"/>
        <v>205.34296519981893</v>
      </c>
      <c r="M132" s="26">
        <f t="shared" si="54"/>
        <v>188.55817413831434</v>
      </c>
      <c r="N132" s="26">
        <f t="shared" si="54"/>
        <v>198.30447035986032</v>
      </c>
      <c r="O132" s="26">
        <f t="shared" si="54"/>
        <v>183.69870151974075</v>
      </c>
      <c r="P132" s="26">
        <f t="shared" si="54"/>
        <v>169.80701815266713</v>
      </c>
      <c r="Q132" s="26">
        <f t="shared" si="54"/>
        <v>171.75087596057082</v>
      </c>
    </row>
    <row r="133" spans="1:17" ht="12" customHeight="1" x14ac:dyDescent="0.25">
      <c r="A133" s="25" t="s">
        <v>43</v>
      </c>
      <c r="B133" s="24">
        <f t="shared" ref="B133:Q133" si="55">IF(B103=0,0,B103/B$19)</f>
        <v>178.83818897083844</v>
      </c>
      <c r="C133" s="24">
        <f t="shared" si="55"/>
        <v>182.77172123991542</v>
      </c>
      <c r="D133" s="24">
        <f t="shared" si="55"/>
        <v>176.05016252004279</v>
      </c>
      <c r="E133" s="24">
        <f t="shared" si="55"/>
        <v>175.30057528337113</v>
      </c>
      <c r="F133" s="24">
        <f t="shared" si="55"/>
        <v>166.663593337826</v>
      </c>
      <c r="G133" s="24">
        <f t="shared" si="55"/>
        <v>172.16765170319093</v>
      </c>
      <c r="H133" s="24">
        <f t="shared" si="55"/>
        <v>164.4445145749583</v>
      </c>
      <c r="I133" s="24">
        <f t="shared" si="55"/>
        <v>155.07893291401999</v>
      </c>
      <c r="J133" s="24">
        <f t="shared" si="55"/>
        <v>152.70941663472195</v>
      </c>
      <c r="K133" s="24">
        <f t="shared" si="55"/>
        <v>154.95432325635159</v>
      </c>
      <c r="L133" s="24">
        <f t="shared" si="55"/>
        <v>179.54718606637505</v>
      </c>
      <c r="M133" s="24">
        <f t="shared" si="55"/>
        <v>163.09995137254523</v>
      </c>
      <c r="N133" s="24">
        <f t="shared" si="55"/>
        <v>173.48870887285864</v>
      </c>
      <c r="O133" s="24">
        <f t="shared" si="55"/>
        <v>159.95707340263527</v>
      </c>
      <c r="P133" s="24">
        <f t="shared" si="55"/>
        <v>146.9439516750916</v>
      </c>
      <c r="Q133" s="24">
        <f t="shared" si="55"/>
        <v>149.85491617012437</v>
      </c>
    </row>
    <row r="134" spans="1:17" ht="12" customHeight="1" x14ac:dyDescent="0.25">
      <c r="A134" s="23" t="s">
        <v>65</v>
      </c>
      <c r="B134" s="22">
        <f t="shared" ref="B134:Q134" si="56">IF(B104=0,0,B104/B$19)</f>
        <v>142.33169316493667</v>
      </c>
      <c r="C134" s="22">
        <f t="shared" si="56"/>
        <v>146.78300210629124</v>
      </c>
      <c r="D134" s="22">
        <f t="shared" si="56"/>
        <v>140.15666371855366</v>
      </c>
      <c r="E134" s="22">
        <f t="shared" si="56"/>
        <v>138.91708097791729</v>
      </c>
      <c r="F134" s="22">
        <f t="shared" si="56"/>
        <v>129.85641214964747</v>
      </c>
      <c r="G134" s="22">
        <f t="shared" si="56"/>
        <v>134.64396257361855</v>
      </c>
      <c r="H134" s="22">
        <f t="shared" si="56"/>
        <v>126.89825825208393</v>
      </c>
      <c r="I134" s="22">
        <f t="shared" si="56"/>
        <v>118.27848641523249</v>
      </c>
      <c r="J134" s="22">
        <f t="shared" si="56"/>
        <v>116.2196016613857</v>
      </c>
      <c r="K134" s="22">
        <f t="shared" si="56"/>
        <v>116.20935070472122</v>
      </c>
      <c r="L134" s="22">
        <f t="shared" si="56"/>
        <v>140.73910066945095</v>
      </c>
      <c r="M134" s="22">
        <f t="shared" si="56"/>
        <v>123.4415662250284</v>
      </c>
      <c r="N134" s="22">
        <f t="shared" si="56"/>
        <v>133.03989741942576</v>
      </c>
      <c r="O134" s="22">
        <f t="shared" si="56"/>
        <v>117.57377839154516</v>
      </c>
      <c r="P134" s="22">
        <f t="shared" si="56"/>
        <v>105.09695337195194</v>
      </c>
      <c r="Q134" s="22">
        <f t="shared" si="56"/>
        <v>105.37624501223682</v>
      </c>
    </row>
    <row r="135" spans="1:17" ht="12" customHeight="1" x14ac:dyDescent="0.25">
      <c r="A135" s="23" t="s">
        <v>64</v>
      </c>
      <c r="B135" s="22">
        <f t="shared" ref="B135:Q135" si="57">IF(B105=0,0,B105/B$19)</f>
        <v>0.13115682157134989</v>
      </c>
      <c r="C135" s="22">
        <f t="shared" si="57"/>
        <v>0.13580043707805395</v>
      </c>
      <c r="D135" s="22">
        <f t="shared" si="57"/>
        <v>0.13985719713013359</v>
      </c>
      <c r="E135" s="22">
        <f t="shared" si="57"/>
        <v>0.14298523501459567</v>
      </c>
      <c r="F135" s="22">
        <f t="shared" si="57"/>
        <v>0.14784026158106556</v>
      </c>
      <c r="G135" s="22">
        <f t="shared" si="57"/>
        <v>0.16092485901053827</v>
      </c>
      <c r="H135" s="22">
        <f t="shared" si="57"/>
        <v>0.17432125306655039</v>
      </c>
      <c r="I135" s="22">
        <f t="shared" si="57"/>
        <v>0.18700001057995574</v>
      </c>
      <c r="J135" s="22">
        <f t="shared" si="57"/>
        <v>0.20258912275226085</v>
      </c>
      <c r="K135" s="22">
        <f t="shared" si="57"/>
        <v>0.21348053377674056</v>
      </c>
      <c r="L135" s="22">
        <f t="shared" si="57"/>
        <v>0.24528293627193154</v>
      </c>
      <c r="M135" s="22">
        <f t="shared" si="57"/>
        <v>0.23846726480233157</v>
      </c>
      <c r="N135" s="22">
        <f t="shared" si="57"/>
        <v>0.24919159364677401</v>
      </c>
      <c r="O135" s="22">
        <f t="shared" si="57"/>
        <v>0.27571210011146041</v>
      </c>
      <c r="P135" s="22">
        <f t="shared" si="57"/>
        <v>0.28999193179118415</v>
      </c>
      <c r="Q135" s="22">
        <f t="shared" si="57"/>
        <v>0.31693713191227396</v>
      </c>
    </row>
    <row r="136" spans="1:17" ht="12" customHeight="1" x14ac:dyDescent="0.25">
      <c r="A136" s="23" t="s">
        <v>63</v>
      </c>
      <c r="B136" s="22">
        <f t="shared" ref="B136:Q136" si="58">IF(B106=0,0,B106/B$19)</f>
        <v>27.42136568091011</v>
      </c>
      <c r="C136" s="22">
        <f t="shared" si="58"/>
        <v>27.000960117423315</v>
      </c>
      <c r="D136" s="22">
        <f t="shared" si="58"/>
        <v>26.844027343728474</v>
      </c>
      <c r="E136" s="22">
        <f t="shared" si="58"/>
        <v>27.038383297744929</v>
      </c>
      <c r="F136" s="22">
        <f t="shared" si="58"/>
        <v>27.111944709137383</v>
      </c>
      <c r="G136" s="22">
        <f t="shared" si="58"/>
        <v>27.485023400918042</v>
      </c>
      <c r="H136" s="22">
        <f t="shared" si="58"/>
        <v>27.371279552272615</v>
      </c>
      <c r="I136" s="22">
        <f t="shared" si="58"/>
        <v>26.785020222341469</v>
      </c>
      <c r="J136" s="22">
        <f t="shared" si="58"/>
        <v>26.522392232867549</v>
      </c>
      <c r="K136" s="22">
        <f t="shared" si="58"/>
        <v>27.796970490900033</v>
      </c>
      <c r="L136" s="22">
        <f t="shared" si="58"/>
        <v>27.467876692736947</v>
      </c>
      <c r="M136" s="22">
        <f t="shared" si="58"/>
        <v>28.431858838869502</v>
      </c>
      <c r="N136" s="22">
        <f t="shared" si="58"/>
        <v>28.822021429091659</v>
      </c>
      <c r="O136" s="22">
        <f t="shared" si="58"/>
        <v>29.770765375370331</v>
      </c>
      <c r="P136" s="22">
        <f t="shared" si="58"/>
        <v>29.371253694704873</v>
      </c>
      <c r="Q136" s="22">
        <f t="shared" si="58"/>
        <v>30.994091194437406</v>
      </c>
    </row>
    <row r="137" spans="1:17" ht="12" customHeight="1" x14ac:dyDescent="0.25">
      <c r="A137" s="21" t="s">
        <v>62</v>
      </c>
      <c r="B137" s="20">
        <f t="shared" ref="B137:Q137" si="59">IF(B107=0,0,B107/B$19)</f>
        <v>8.9539733034203195</v>
      </c>
      <c r="C137" s="20">
        <f t="shared" si="59"/>
        <v>8.8519585791228526</v>
      </c>
      <c r="D137" s="20">
        <f t="shared" si="59"/>
        <v>8.9096142606305335</v>
      </c>
      <c r="E137" s="20">
        <f t="shared" si="59"/>
        <v>9.2021257726943144</v>
      </c>
      <c r="F137" s="20">
        <f t="shared" si="59"/>
        <v>9.5473962174600757</v>
      </c>
      <c r="G137" s="20">
        <f t="shared" si="59"/>
        <v>9.8777408696438052</v>
      </c>
      <c r="H137" s="20">
        <f t="shared" si="59"/>
        <v>10.000655517535208</v>
      </c>
      <c r="I137" s="20">
        <f t="shared" si="59"/>
        <v>9.8284262658660708</v>
      </c>
      <c r="J137" s="20">
        <f t="shared" si="59"/>
        <v>9.7648336177164232</v>
      </c>
      <c r="K137" s="20">
        <f t="shared" si="59"/>
        <v>10.734521526953603</v>
      </c>
      <c r="L137" s="20">
        <f t="shared" si="59"/>
        <v>11.09492576791521</v>
      </c>
      <c r="M137" s="20">
        <f t="shared" si="59"/>
        <v>10.988059043845013</v>
      </c>
      <c r="N137" s="20">
        <f t="shared" si="59"/>
        <v>11.377598430694436</v>
      </c>
      <c r="O137" s="20">
        <f t="shared" si="59"/>
        <v>12.336817535608322</v>
      </c>
      <c r="P137" s="20">
        <f t="shared" si="59"/>
        <v>12.185752676643617</v>
      </c>
      <c r="Q137" s="20">
        <f t="shared" si="59"/>
        <v>13.167642831537865</v>
      </c>
    </row>
    <row r="138" spans="1:17" ht="12" customHeight="1" x14ac:dyDescent="0.25">
      <c r="A138" s="19" t="s">
        <v>66</v>
      </c>
      <c r="B138" s="18">
        <f t="shared" ref="B138:Q138" si="60">IF(B108=0,0,B108/B$19)</f>
        <v>23.263581361562423</v>
      </c>
      <c r="C138" s="18">
        <f t="shared" si="60"/>
        <v>23.668480477245225</v>
      </c>
      <c r="D138" s="18">
        <f t="shared" si="60"/>
        <v>23.849051229655668</v>
      </c>
      <c r="E138" s="18">
        <f t="shared" si="60"/>
        <v>23.95955612409476</v>
      </c>
      <c r="F138" s="18">
        <f t="shared" si="60"/>
        <v>24.254680502530658</v>
      </c>
      <c r="G138" s="18">
        <f t="shared" si="60"/>
        <v>24.509741829650658</v>
      </c>
      <c r="H138" s="18">
        <f t="shared" si="60"/>
        <v>24.892928964566323</v>
      </c>
      <c r="I138" s="18">
        <f t="shared" si="60"/>
        <v>25.180214745273148</v>
      </c>
      <c r="J138" s="18">
        <f t="shared" si="60"/>
        <v>25.599894616267321</v>
      </c>
      <c r="K138" s="18">
        <f t="shared" si="60"/>
        <v>25.775446865428346</v>
      </c>
      <c r="L138" s="18">
        <f t="shared" si="60"/>
        <v>25.795779133443922</v>
      </c>
      <c r="M138" s="18">
        <f t="shared" si="60"/>
        <v>25.458222765769083</v>
      </c>
      <c r="N138" s="18">
        <f t="shared" si="60"/>
        <v>24.81576148700173</v>
      </c>
      <c r="O138" s="18">
        <f t="shared" si="60"/>
        <v>23.741628117105453</v>
      </c>
      <c r="P138" s="18">
        <f t="shared" si="60"/>
        <v>22.863066477575476</v>
      </c>
      <c r="Q138" s="18">
        <f t="shared" si="60"/>
        <v>21.895959790446447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121.96204633733207</v>
      </c>
      <c r="C140" s="31">
        <f t="shared" si="61"/>
        <v>126.66214244662741</v>
      </c>
      <c r="D140" s="31">
        <f t="shared" si="61"/>
        <v>123.87929462482022</v>
      </c>
      <c r="E140" s="31">
        <f t="shared" si="61"/>
        <v>125.21623069859901</v>
      </c>
      <c r="F140" s="31">
        <f t="shared" si="61"/>
        <v>121.67547218316597</v>
      </c>
      <c r="G140" s="31">
        <f t="shared" si="61"/>
        <v>127.88123541545043</v>
      </c>
      <c r="H140" s="31">
        <f t="shared" si="61"/>
        <v>124.91846917814451</v>
      </c>
      <c r="I140" s="31">
        <f t="shared" si="61"/>
        <v>119.59500626096873</v>
      </c>
      <c r="J140" s="31">
        <f t="shared" si="61"/>
        <v>119.23527960375431</v>
      </c>
      <c r="K140" s="31">
        <f t="shared" si="61"/>
        <v>123.35993315746582</v>
      </c>
      <c r="L140" s="31">
        <f t="shared" si="61"/>
        <v>146.19491985875243</v>
      </c>
      <c r="M140" s="31">
        <f t="shared" si="61"/>
        <v>132.18009441053826</v>
      </c>
      <c r="N140" s="31">
        <f t="shared" si="61"/>
        <v>144.0456606333741</v>
      </c>
      <c r="O140" s="31">
        <f t="shared" si="61"/>
        <v>137.99754613366963</v>
      </c>
      <c r="P140" s="31">
        <f t="shared" si="61"/>
        <v>129.75619087031023</v>
      </c>
      <c r="Q140" s="31">
        <f t="shared" si="61"/>
        <v>137.76798798445839</v>
      </c>
    </row>
    <row r="141" spans="1:17" ht="12" customHeight="1" x14ac:dyDescent="0.25">
      <c r="A141" s="23" t="s">
        <v>65</v>
      </c>
      <c r="B141" s="22">
        <f t="shared" ref="B141:Q141" si="62">IF(B111=0,0,B111/B$19)</f>
        <v>96.719254140007806</v>
      </c>
      <c r="C141" s="22">
        <f t="shared" si="62"/>
        <v>101.39714944124465</v>
      </c>
      <c r="D141" s="22">
        <f t="shared" si="62"/>
        <v>98.349058148317383</v>
      </c>
      <c r="E141" s="22">
        <f t="shared" si="62"/>
        <v>99.032959036104089</v>
      </c>
      <c r="F141" s="22">
        <f t="shared" si="62"/>
        <v>94.728037422874124</v>
      </c>
      <c r="G141" s="22">
        <f t="shared" si="62"/>
        <v>100.06871561049186</v>
      </c>
      <c r="H141" s="22">
        <f t="shared" si="62"/>
        <v>96.609350261169183</v>
      </c>
      <c r="I141" s="22">
        <f t="shared" si="62"/>
        <v>91.44934588829048</v>
      </c>
      <c r="J141" s="22">
        <f t="shared" si="62"/>
        <v>91.078833728138889</v>
      </c>
      <c r="K141" s="22">
        <f t="shared" si="62"/>
        <v>93.223213368483982</v>
      </c>
      <c r="L141" s="22">
        <f t="shared" si="62"/>
        <v>115.54157070904036</v>
      </c>
      <c r="M141" s="22">
        <f t="shared" si="62"/>
        <v>101.41431589315117</v>
      </c>
      <c r="N141" s="22">
        <f t="shared" si="62"/>
        <v>112.39017984127047</v>
      </c>
      <c r="O141" s="22">
        <f t="shared" si="62"/>
        <v>104.38788195539702</v>
      </c>
      <c r="P141" s="22">
        <f t="shared" si="62"/>
        <v>96.40878252717512</v>
      </c>
      <c r="Q141" s="22">
        <f t="shared" si="62"/>
        <v>102.06648739007379</v>
      </c>
    </row>
    <row r="142" spans="1:17" ht="12" customHeight="1" x14ac:dyDescent="0.25">
      <c r="A142" s="23" t="s">
        <v>64</v>
      </c>
      <c r="B142" s="30">
        <f t="shared" ref="B142:Q142" si="63">IF(B112=0,0,B112/B$19)</f>
        <v>0.2039938291641713</v>
      </c>
      <c r="C142" s="30">
        <f t="shared" si="63"/>
        <v>0.21802807892573406</v>
      </c>
      <c r="D142" s="30">
        <f t="shared" si="63"/>
        <v>0.23181082800123576</v>
      </c>
      <c r="E142" s="30">
        <f t="shared" si="63"/>
        <v>0.2445985752401385</v>
      </c>
      <c r="F142" s="30">
        <f t="shared" si="63"/>
        <v>0.26217863146364678</v>
      </c>
      <c r="G142" s="30">
        <f t="shared" si="63"/>
        <v>0.29756826771131295</v>
      </c>
      <c r="H142" s="30">
        <f t="shared" si="63"/>
        <v>0.33688209940009378</v>
      </c>
      <c r="I142" s="30">
        <f t="shared" si="63"/>
        <v>0.37960561458771741</v>
      </c>
      <c r="J142" s="30">
        <f t="shared" si="63"/>
        <v>0.45346101177067932</v>
      </c>
      <c r="K142" s="30">
        <f t="shared" si="63"/>
        <v>0.5053054413609378</v>
      </c>
      <c r="L142" s="30">
        <f t="shared" si="63"/>
        <v>0.6214914365767259</v>
      </c>
      <c r="M142" s="30">
        <f t="shared" si="63"/>
        <v>0.62965949329766446</v>
      </c>
      <c r="N142" s="30">
        <f t="shared" si="63"/>
        <v>0.68818072061495383</v>
      </c>
      <c r="O142" s="30">
        <f t="shared" si="63"/>
        <v>0.81608966796473581</v>
      </c>
      <c r="P142" s="30">
        <f t="shared" si="63"/>
        <v>0.90360578636233324</v>
      </c>
      <c r="Q142" s="30">
        <f t="shared" si="63"/>
        <v>1.0420554604729857</v>
      </c>
    </row>
    <row r="143" spans="1:17" ht="12" customHeight="1" x14ac:dyDescent="0.25">
      <c r="A143" s="23" t="s">
        <v>63</v>
      </c>
      <c r="B143" s="22">
        <f t="shared" ref="B143:Q143" si="64">IF(B113=0,0,B113/B$19)</f>
        <v>17.790653148921358</v>
      </c>
      <c r="C143" s="22">
        <f t="shared" si="64"/>
        <v>17.859943747798127</v>
      </c>
      <c r="D143" s="22">
        <f t="shared" si="64"/>
        <v>18.021354875543302</v>
      </c>
      <c r="E143" s="22">
        <f t="shared" si="64"/>
        <v>18.39351351220261</v>
      </c>
      <c r="F143" s="22">
        <f t="shared" si="64"/>
        <v>18.816033966485197</v>
      </c>
      <c r="G143" s="22">
        <f t="shared" si="64"/>
        <v>19.322877003297663</v>
      </c>
      <c r="H143" s="22">
        <f t="shared" si="64"/>
        <v>19.614293795412113</v>
      </c>
      <c r="I143" s="22">
        <f t="shared" si="64"/>
        <v>19.508421279367354</v>
      </c>
      <c r="J143" s="22">
        <f t="shared" si="64"/>
        <v>19.49647632208659</v>
      </c>
      <c r="K143" s="22">
        <f t="shared" si="64"/>
        <v>20.591135566345223</v>
      </c>
      <c r="L143" s="22">
        <f t="shared" si="64"/>
        <v>20.64449566601856</v>
      </c>
      <c r="M143" s="22">
        <f t="shared" si="64"/>
        <v>20.784793139580582</v>
      </c>
      <c r="N143" s="22">
        <f t="shared" si="64"/>
        <v>21.249015097995184</v>
      </c>
      <c r="O143" s="22">
        <f t="shared" si="64"/>
        <v>22.223776660111909</v>
      </c>
      <c r="P143" s="22">
        <f t="shared" si="64"/>
        <v>21.983074341523221</v>
      </c>
      <c r="Q143" s="22">
        <f t="shared" si="64"/>
        <v>23.327355753198713</v>
      </c>
    </row>
    <row r="144" spans="1:17" ht="12" customHeight="1" x14ac:dyDescent="0.25">
      <c r="A144" s="29" t="s">
        <v>62</v>
      </c>
      <c r="B144" s="18">
        <f t="shared" ref="B144:Q144" si="65">IF(B114=0,0,B114/B$19)</f>
        <v>7.2481452192387286</v>
      </c>
      <c r="C144" s="18">
        <f t="shared" si="65"/>
        <v>7.18702117865889</v>
      </c>
      <c r="D144" s="18">
        <f t="shared" si="65"/>
        <v>7.2770707729582806</v>
      </c>
      <c r="E144" s="18">
        <f t="shared" si="65"/>
        <v>7.5451595750521898</v>
      </c>
      <c r="F144" s="18">
        <f t="shared" si="65"/>
        <v>7.869222162343001</v>
      </c>
      <c r="G144" s="18">
        <f t="shared" si="65"/>
        <v>8.1920745339495848</v>
      </c>
      <c r="H144" s="18">
        <f t="shared" si="65"/>
        <v>8.357943022163111</v>
      </c>
      <c r="I144" s="18">
        <f t="shared" si="65"/>
        <v>8.257633478723184</v>
      </c>
      <c r="J144" s="18">
        <f t="shared" si="65"/>
        <v>8.2065085417581489</v>
      </c>
      <c r="K144" s="18">
        <f t="shared" si="65"/>
        <v>9.040278781275676</v>
      </c>
      <c r="L144" s="18">
        <f t="shared" si="65"/>
        <v>9.3873620471167882</v>
      </c>
      <c r="M144" s="18">
        <f t="shared" si="65"/>
        <v>9.3513258845088423</v>
      </c>
      <c r="N144" s="18">
        <f t="shared" si="65"/>
        <v>9.718284973493482</v>
      </c>
      <c r="O144" s="18">
        <f t="shared" si="65"/>
        <v>10.569797850195972</v>
      </c>
      <c r="P144" s="18">
        <f t="shared" si="65"/>
        <v>10.460728215249567</v>
      </c>
      <c r="Q144" s="18">
        <f t="shared" si="65"/>
        <v>11.332089380712896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7.0651918012751214</v>
      </c>
      <c r="C146" s="26">
        <f t="shared" si="66"/>
        <v>6.7949324955235957</v>
      </c>
      <c r="D146" s="26">
        <f t="shared" si="66"/>
        <v>5.8356334437266009</v>
      </c>
      <c r="E146" s="26">
        <f t="shared" si="66"/>
        <v>5.4599436001821156</v>
      </c>
      <c r="F146" s="26">
        <f t="shared" si="66"/>
        <v>3.9348335416534477</v>
      </c>
      <c r="G146" s="26">
        <f t="shared" si="66"/>
        <v>3.3648093722992263</v>
      </c>
      <c r="H146" s="26">
        <f t="shared" si="66"/>
        <v>2.0838514060362088</v>
      </c>
      <c r="I146" s="26">
        <f t="shared" si="66"/>
        <v>1.3401454106951525</v>
      </c>
      <c r="J146" s="26">
        <f t="shared" si="66"/>
        <v>0.97068600680653316</v>
      </c>
      <c r="K146" s="26">
        <f t="shared" si="66"/>
        <v>0.91718042167083547</v>
      </c>
      <c r="L146" s="26">
        <f t="shared" si="66"/>
        <v>0.90236287773736013</v>
      </c>
      <c r="M146" s="26">
        <f t="shared" si="66"/>
        <v>0.72078533629708041</v>
      </c>
      <c r="N146" s="26">
        <f t="shared" si="66"/>
        <v>0.515039980961847</v>
      </c>
      <c r="O146" s="26">
        <f t="shared" si="66"/>
        <v>0.46093757244743327</v>
      </c>
      <c r="P146" s="26">
        <f t="shared" si="66"/>
        <v>0.34495723324236388</v>
      </c>
      <c r="Q146" s="26">
        <f t="shared" si="66"/>
        <v>0.33077917264700324</v>
      </c>
    </row>
    <row r="147" spans="1:17" ht="12" customHeight="1" x14ac:dyDescent="0.25">
      <c r="A147" s="25" t="s">
        <v>43</v>
      </c>
      <c r="B147" s="24">
        <f t="shared" ref="B147:Q147" si="67">IF(B117=0,0,B117/B$19)</f>
        <v>7.0651918012751214</v>
      </c>
      <c r="C147" s="24">
        <f t="shared" si="67"/>
        <v>6.7949324955235957</v>
      </c>
      <c r="D147" s="24">
        <f t="shared" si="67"/>
        <v>5.8356334437266009</v>
      </c>
      <c r="E147" s="24">
        <f t="shared" si="67"/>
        <v>5.4599436001821156</v>
      </c>
      <c r="F147" s="24">
        <f t="shared" si="67"/>
        <v>3.9348335416534477</v>
      </c>
      <c r="G147" s="24">
        <f t="shared" si="67"/>
        <v>3.3648093722992263</v>
      </c>
      <c r="H147" s="24">
        <f t="shared" si="67"/>
        <v>2.0838514060362088</v>
      </c>
      <c r="I147" s="24">
        <f t="shared" si="67"/>
        <v>1.3401454106951525</v>
      </c>
      <c r="J147" s="24">
        <f t="shared" si="67"/>
        <v>0.97068600680653316</v>
      </c>
      <c r="K147" s="24">
        <f t="shared" si="67"/>
        <v>0.91718042167083547</v>
      </c>
      <c r="L147" s="24">
        <f t="shared" si="67"/>
        <v>0.90236287773736013</v>
      </c>
      <c r="M147" s="24">
        <f t="shared" si="67"/>
        <v>0.72078533629708041</v>
      </c>
      <c r="N147" s="24">
        <f t="shared" si="67"/>
        <v>0.515039980961847</v>
      </c>
      <c r="O147" s="24">
        <f t="shared" si="67"/>
        <v>0.46093757244743327</v>
      </c>
      <c r="P147" s="24">
        <f t="shared" si="67"/>
        <v>0.34495723324236388</v>
      </c>
      <c r="Q147" s="24">
        <f t="shared" si="67"/>
        <v>0.33077917264700324</v>
      </c>
    </row>
    <row r="148" spans="1:17" ht="12" customHeight="1" x14ac:dyDescent="0.25">
      <c r="A148" s="23" t="s">
        <v>65</v>
      </c>
      <c r="B148" s="22">
        <f t="shared" ref="B148:Q148" si="68">IF(B118=0,0,B118/B$19)</f>
        <v>6.1220744763282777</v>
      </c>
      <c r="C148" s="22">
        <f t="shared" si="68"/>
        <v>5.9043701683768006</v>
      </c>
      <c r="D148" s="22">
        <f t="shared" si="68"/>
        <v>5.0455989525815319</v>
      </c>
      <c r="E148" s="22">
        <f t="shared" si="68"/>
        <v>4.7141273044729397</v>
      </c>
      <c r="F148" s="22">
        <f t="shared" si="68"/>
        <v>3.3461160434802872</v>
      </c>
      <c r="G148" s="22">
        <f t="shared" si="68"/>
        <v>2.8652729205413925</v>
      </c>
      <c r="H148" s="22">
        <f t="shared" si="68"/>
        <v>1.7327893739492013</v>
      </c>
      <c r="I148" s="22">
        <f t="shared" si="68"/>
        <v>1.0910440861442507</v>
      </c>
      <c r="J148" s="22">
        <f t="shared" si="68"/>
        <v>0.78367063888224631</v>
      </c>
      <c r="K148" s="22">
        <f t="shared" si="68"/>
        <v>0.72781863094431054</v>
      </c>
      <c r="L148" s="22">
        <f t="shared" si="68"/>
        <v>0.74719706066492531</v>
      </c>
      <c r="M148" s="22">
        <f t="shared" si="68"/>
        <v>0.57942438591975598</v>
      </c>
      <c r="N148" s="22">
        <f t="shared" si="68"/>
        <v>0.42335742297249884</v>
      </c>
      <c r="O148" s="22">
        <f t="shared" si="68"/>
        <v>0.37591615770842796</v>
      </c>
      <c r="P148" s="22">
        <f t="shared" si="68"/>
        <v>0.27653409154828895</v>
      </c>
      <c r="Q148" s="22">
        <f t="shared" si="68"/>
        <v>0.26742944673319469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0.91010854800047725</v>
      </c>
      <c r="C150" s="22">
        <f t="shared" si="70"/>
        <v>0.85353618834879397</v>
      </c>
      <c r="D150" s="22">
        <f t="shared" si="70"/>
        <v>0.75919512900443575</v>
      </c>
      <c r="E150" s="22">
        <f t="shared" si="70"/>
        <v>0.71064502012036235</v>
      </c>
      <c r="F150" s="22">
        <f t="shared" si="70"/>
        <v>0.5521676882732236</v>
      </c>
      <c r="G150" s="22">
        <f t="shared" si="70"/>
        <v>0.46919007778964067</v>
      </c>
      <c r="H150" s="22">
        <f t="shared" si="70"/>
        <v>0.33164260767712056</v>
      </c>
      <c r="I150" s="22">
        <f t="shared" si="70"/>
        <v>0.22867210609926072</v>
      </c>
      <c r="J150" s="22">
        <f t="shared" si="70"/>
        <v>0.16663164495981111</v>
      </c>
      <c r="K150" s="22">
        <f t="shared" si="70"/>
        <v>0.16024549762806772</v>
      </c>
      <c r="L150" s="22">
        <f t="shared" si="70"/>
        <v>0.12875302555807625</v>
      </c>
      <c r="M150" s="22">
        <f t="shared" si="70"/>
        <v>0.11519103231571295</v>
      </c>
      <c r="N150" s="22">
        <f t="shared" si="70"/>
        <v>7.5952691965949476E-2</v>
      </c>
      <c r="O150" s="22">
        <f t="shared" si="70"/>
        <v>7.3018269676110137E-2</v>
      </c>
      <c r="P150" s="22">
        <f t="shared" si="70"/>
        <v>5.7185747950173615E-2</v>
      </c>
      <c r="Q150" s="22">
        <f t="shared" si="70"/>
        <v>5.3122490969992629E-2</v>
      </c>
    </row>
    <row r="151" spans="1:17" ht="12" customHeight="1" x14ac:dyDescent="0.25">
      <c r="A151" s="21" t="s">
        <v>62</v>
      </c>
      <c r="B151" s="20">
        <f t="shared" ref="B151:Q151" si="71">IF(B121=0,0,B121/B$19)</f>
        <v>3.3008776946365649E-2</v>
      </c>
      <c r="C151" s="20">
        <f t="shared" si="71"/>
        <v>3.7026138798002518E-2</v>
      </c>
      <c r="D151" s="20">
        <f t="shared" si="71"/>
        <v>3.0839362140633018E-2</v>
      </c>
      <c r="E151" s="20">
        <f t="shared" si="71"/>
        <v>3.5171275588814083E-2</v>
      </c>
      <c r="F151" s="20">
        <f t="shared" si="71"/>
        <v>3.6549809899937016E-2</v>
      </c>
      <c r="G151" s="20">
        <f t="shared" si="71"/>
        <v>3.0346373968193795E-2</v>
      </c>
      <c r="H151" s="20">
        <f t="shared" si="71"/>
        <v>1.9419424409887087E-2</v>
      </c>
      <c r="I151" s="20">
        <f t="shared" si="71"/>
        <v>2.0429218451641355E-2</v>
      </c>
      <c r="J151" s="20">
        <f t="shared" si="71"/>
        <v>2.0383722964475732E-2</v>
      </c>
      <c r="K151" s="20">
        <f t="shared" si="71"/>
        <v>2.9116293098457185E-2</v>
      </c>
      <c r="L151" s="20">
        <f t="shared" si="71"/>
        <v>2.6412791514358658E-2</v>
      </c>
      <c r="M151" s="20">
        <f t="shared" si="71"/>
        <v>2.6169918061611508E-2</v>
      </c>
      <c r="N151" s="20">
        <f t="shared" si="71"/>
        <v>1.5729866023398688E-2</v>
      </c>
      <c r="O151" s="20">
        <f t="shared" si="71"/>
        <v>1.2003145062895161E-2</v>
      </c>
      <c r="P151" s="20">
        <f t="shared" si="71"/>
        <v>1.12373937439013E-2</v>
      </c>
      <c r="Q151" s="20">
        <f t="shared" si="71"/>
        <v>1.0227234943815876E-2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9579.5523151311972</v>
      </c>
      <c r="C156" s="26">
        <f t="shared" si="73"/>
        <v>9833.7193012664138</v>
      </c>
      <c r="D156" s="26">
        <f t="shared" si="73"/>
        <v>9575.5408594473574</v>
      </c>
      <c r="E156" s="26">
        <f t="shared" si="73"/>
        <v>9602.2008845149303</v>
      </c>
      <c r="F156" s="26">
        <f t="shared" si="73"/>
        <v>9259.0459205468142</v>
      </c>
      <c r="G156" s="26">
        <f t="shared" si="73"/>
        <v>9426.2491256867779</v>
      </c>
      <c r="H156" s="26">
        <f t="shared" si="73"/>
        <v>9001.1013939744262</v>
      </c>
      <c r="I156" s="26">
        <f t="shared" si="73"/>
        <v>8588.435060070462</v>
      </c>
      <c r="J156" s="26">
        <f t="shared" si="73"/>
        <v>8405.4820201334132</v>
      </c>
      <c r="K156" s="26">
        <f t="shared" si="73"/>
        <v>8730.5630069480339</v>
      </c>
      <c r="L156" s="26">
        <f t="shared" si="73"/>
        <v>10002.616604924004</v>
      </c>
      <c r="M156" s="26">
        <f t="shared" si="73"/>
        <v>9219.7140630099548</v>
      </c>
      <c r="N156" s="26">
        <f t="shared" si="73"/>
        <v>9599.2753122458253</v>
      </c>
      <c r="O156" s="26">
        <f t="shared" si="73"/>
        <v>9101.0919538042526</v>
      </c>
      <c r="P156" s="26">
        <f t="shared" si="73"/>
        <v>8460.9392826706116</v>
      </c>
      <c r="Q156" s="26">
        <f t="shared" si="73"/>
        <v>8585.7314028639121</v>
      </c>
    </row>
    <row r="157" spans="1:17" ht="12" customHeight="1" x14ac:dyDescent="0.25">
      <c r="A157" s="25" t="s">
        <v>43</v>
      </c>
      <c r="B157" s="24">
        <f t="shared" ref="B157:Q157" si="74">IF(B103=0,0,B103/B$17)</f>
        <v>8476.8668001856095</v>
      </c>
      <c r="C157" s="24">
        <f t="shared" si="74"/>
        <v>8706.2780792334161</v>
      </c>
      <c r="D157" s="24">
        <f t="shared" si="74"/>
        <v>8433.1273390291681</v>
      </c>
      <c r="E157" s="24">
        <f t="shared" si="74"/>
        <v>8447.607291796121</v>
      </c>
      <c r="F157" s="24">
        <f t="shared" si="74"/>
        <v>8082.756212685169</v>
      </c>
      <c r="G157" s="24">
        <f t="shared" si="74"/>
        <v>8251.5593032188244</v>
      </c>
      <c r="H157" s="24">
        <f t="shared" si="74"/>
        <v>7817.6916393355323</v>
      </c>
      <c r="I157" s="24">
        <f t="shared" si="74"/>
        <v>7388.7254090121069</v>
      </c>
      <c r="J157" s="24">
        <f t="shared" si="74"/>
        <v>7198.7057031554568</v>
      </c>
      <c r="K157" s="24">
        <f t="shared" si="74"/>
        <v>7485.4213640453172</v>
      </c>
      <c r="L157" s="24">
        <f t="shared" si="74"/>
        <v>8746.058882354575</v>
      </c>
      <c r="M157" s="24">
        <f t="shared" si="74"/>
        <v>7974.9123697106352</v>
      </c>
      <c r="N157" s="24">
        <f t="shared" si="74"/>
        <v>8398.0249008734863</v>
      </c>
      <c r="O157" s="24">
        <f t="shared" si="74"/>
        <v>7924.8466192471042</v>
      </c>
      <c r="P157" s="24">
        <f t="shared" si="74"/>
        <v>7321.7459832010281</v>
      </c>
      <c r="Q157" s="24">
        <f t="shared" si="74"/>
        <v>7491.1644696982294</v>
      </c>
    </row>
    <row r="158" spans="1:17" ht="12" customHeight="1" x14ac:dyDescent="0.25">
      <c r="A158" s="23" t="s">
        <v>65</v>
      </c>
      <c r="B158" s="22">
        <f t="shared" ref="B158:Q158" si="75">IF(B104=0,0,B104/B$17)</f>
        <v>6746.4718321476312</v>
      </c>
      <c r="C158" s="22">
        <f t="shared" si="75"/>
        <v>6991.9658521166693</v>
      </c>
      <c r="D158" s="22">
        <f t="shared" si="75"/>
        <v>6713.7625755812051</v>
      </c>
      <c r="E158" s="22">
        <f t="shared" si="75"/>
        <v>6694.3131494412455</v>
      </c>
      <c r="F158" s="22">
        <f t="shared" si="75"/>
        <v>6297.702461821048</v>
      </c>
      <c r="G158" s="22">
        <f t="shared" si="75"/>
        <v>6453.1439617468968</v>
      </c>
      <c r="H158" s="22">
        <f t="shared" si="75"/>
        <v>6032.7427469850536</v>
      </c>
      <c r="I158" s="22">
        <f t="shared" si="75"/>
        <v>5635.3705915699766</v>
      </c>
      <c r="J158" s="22">
        <f t="shared" si="75"/>
        <v>5478.5796955761907</v>
      </c>
      <c r="K158" s="22">
        <f t="shared" si="75"/>
        <v>5613.7572556001514</v>
      </c>
      <c r="L158" s="22">
        <f t="shared" si="75"/>
        <v>6855.6488601809779</v>
      </c>
      <c r="M158" s="22">
        <f t="shared" si="75"/>
        <v>6035.7815262362146</v>
      </c>
      <c r="N158" s="22">
        <f t="shared" si="75"/>
        <v>6440.0293171631465</v>
      </c>
      <c r="O158" s="22">
        <f t="shared" si="75"/>
        <v>5825.0263047322933</v>
      </c>
      <c r="P158" s="22">
        <f t="shared" si="75"/>
        <v>5236.644226767391</v>
      </c>
      <c r="Q158" s="22">
        <f t="shared" si="75"/>
        <v>5267.7002714393402</v>
      </c>
    </row>
    <row r="159" spans="1:17" ht="12" customHeight="1" x14ac:dyDescent="0.25">
      <c r="A159" s="23" t="s">
        <v>64</v>
      </c>
      <c r="B159" s="22">
        <f t="shared" ref="B159:Q159" si="76">IF(B105=0,0,B105/B$17)</f>
        <v>6.2167868775350605</v>
      </c>
      <c r="C159" s="22">
        <f t="shared" si="76"/>
        <v>6.4688145434216793</v>
      </c>
      <c r="D159" s="22">
        <f t="shared" si="76"/>
        <v>6.6994175739192867</v>
      </c>
      <c r="E159" s="22">
        <f t="shared" si="76"/>
        <v>6.8903545352087576</v>
      </c>
      <c r="F159" s="22">
        <f t="shared" si="76"/>
        <v>7.1698729689404255</v>
      </c>
      <c r="G159" s="22">
        <f t="shared" si="76"/>
        <v>7.7127207367432193</v>
      </c>
      <c r="H159" s="22">
        <f t="shared" si="76"/>
        <v>8.2872317521766128</v>
      </c>
      <c r="I159" s="22">
        <f t="shared" si="76"/>
        <v>8.9096030240529167</v>
      </c>
      <c r="J159" s="22">
        <f t="shared" si="76"/>
        <v>9.5500297590840599</v>
      </c>
      <c r="K159" s="22">
        <f t="shared" si="76"/>
        <v>10.312663207831539</v>
      </c>
      <c r="L159" s="22">
        <f t="shared" si="76"/>
        <v>11.94816276696243</v>
      </c>
      <c r="M159" s="22">
        <f t="shared" si="76"/>
        <v>11.660061967150897</v>
      </c>
      <c r="N159" s="22">
        <f t="shared" si="76"/>
        <v>12.062555667917302</v>
      </c>
      <c r="O159" s="22">
        <f t="shared" si="76"/>
        <v>13.659765448158222</v>
      </c>
      <c r="P159" s="22">
        <f t="shared" si="76"/>
        <v>14.449368194803487</v>
      </c>
      <c r="Q159" s="22">
        <f t="shared" si="76"/>
        <v>15.843512127516192</v>
      </c>
    </row>
    <row r="160" spans="1:17" ht="12" customHeight="1" x14ac:dyDescent="0.25">
      <c r="A160" s="23" t="s">
        <v>63</v>
      </c>
      <c r="B160" s="22">
        <f t="shared" ref="B160:Q160" si="77">IF(B106=0,0,B106/B$17)</f>
        <v>1299.763018703791</v>
      </c>
      <c r="C160" s="22">
        <f t="shared" si="77"/>
        <v>1286.1829258586629</v>
      </c>
      <c r="D160" s="22">
        <f t="shared" si="77"/>
        <v>1285.8783976201698</v>
      </c>
      <c r="E160" s="22">
        <f t="shared" si="77"/>
        <v>1302.9600361275898</v>
      </c>
      <c r="F160" s="22">
        <f t="shared" si="77"/>
        <v>1314.8596831916566</v>
      </c>
      <c r="G160" s="22">
        <f t="shared" si="77"/>
        <v>1317.2875293322538</v>
      </c>
      <c r="H160" s="22">
        <f t="shared" si="77"/>
        <v>1301.2305327836227</v>
      </c>
      <c r="I160" s="22">
        <f t="shared" si="77"/>
        <v>1276.1705009115758</v>
      </c>
      <c r="J160" s="22">
        <f t="shared" si="77"/>
        <v>1250.2627567805014</v>
      </c>
      <c r="K160" s="22">
        <f t="shared" si="77"/>
        <v>1342.7959439640319</v>
      </c>
      <c r="L160" s="22">
        <f t="shared" si="77"/>
        <v>1338.0085324151046</v>
      </c>
      <c r="M160" s="22">
        <f t="shared" si="77"/>
        <v>1390.2001860813225</v>
      </c>
      <c r="N160" s="22">
        <f t="shared" si="77"/>
        <v>1395.1804427365134</v>
      </c>
      <c r="O160" s="22">
        <f t="shared" si="77"/>
        <v>1474.9503996208734</v>
      </c>
      <c r="P160" s="22">
        <f t="shared" si="77"/>
        <v>1463.4754020790131</v>
      </c>
      <c r="Q160" s="22">
        <f t="shared" si="77"/>
        <v>1549.3774956489876</v>
      </c>
    </row>
    <row r="161" spans="1:17" ht="12" customHeight="1" x14ac:dyDescent="0.25">
      <c r="A161" s="21" t="s">
        <v>62</v>
      </c>
      <c r="B161" s="20">
        <f t="shared" ref="B161:Q161" si="78">IF(B107=0,0,B107/B$17)</f>
        <v>424.41516245665287</v>
      </c>
      <c r="C161" s="20">
        <f t="shared" si="78"/>
        <v>421.66048671466314</v>
      </c>
      <c r="D161" s="20">
        <f t="shared" si="78"/>
        <v>426.78694825387333</v>
      </c>
      <c r="E161" s="20">
        <f t="shared" si="78"/>
        <v>443.44375169207717</v>
      </c>
      <c r="F161" s="20">
        <f t="shared" si="78"/>
        <v>463.02419470352288</v>
      </c>
      <c r="G161" s="20">
        <f t="shared" si="78"/>
        <v>473.41509140293118</v>
      </c>
      <c r="H161" s="20">
        <f t="shared" si="78"/>
        <v>475.4311278146784</v>
      </c>
      <c r="I161" s="20">
        <f t="shared" si="78"/>
        <v>468.27471350650109</v>
      </c>
      <c r="J161" s="20">
        <f t="shared" si="78"/>
        <v>460.31322103968</v>
      </c>
      <c r="K161" s="20">
        <f t="shared" si="78"/>
        <v>518.55550127330332</v>
      </c>
      <c r="L161" s="20">
        <f t="shared" si="78"/>
        <v>540.45332699152891</v>
      </c>
      <c r="M161" s="20">
        <f t="shared" si="78"/>
        <v>537.27059542594714</v>
      </c>
      <c r="N161" s="20">
        <f t="shared" si="78"/>
        <v>550.75258530590838</v>
      </c>
      <c r="O161" s="20">
        <f t="shared" si="78"/>
        <v>611.21014944577803</v>
      </c>
      <c r="P161" s="20">
        <f t="shared" si="78"/>
        <v>607.17698615982158</v>
      </c>
      <c r="Q161" s="20">
        <f t="shared" si="78"/>
        <v>658.24319048238522</v>
      </c>
    </row>
    <row r="162" spans="1:17" ht="12" customHeight="1" x14ac:dyDescent="0.25">
      <c r="A162" s="19" t="s">
        <v>66</v>
      </c>
      <c r="B162" s="18">
        <f t="shared" ref="B162:Q162" si="79">IF(B108=0,0,B108/B$17)</f>
        <v>1102.6855149455873</v>
      </c>
      <c r="C162" s="18">
        <f t="shared" si="79"/>
        <v>1127.441222032995</v>
      </c>
      <c r="D162" s="18">
        <f t="shared" si="79"/>
        <v>1142.4135204181889</v>
      </c>
      <c r="E162" s="18">
        <f t="shared" si="79"/>
        <v>1154.5935927188077</v>
      </c>
      <c r="F162" s="18">
        <f t="shared" si="79"/>
        <v>1176.2897078616459</v>
      </c>
      <c r="G162" s="18">
        <f t="shared" si="79"/>
        <v>1174.6898224679514</v>
      </c>
      <c r="H162" s="18">
        <f t="shared" si="79"/>
        <v>1183.4097546388941</v>
      </c>
      <c r="I162" s="18">
        <f t="shared" si="79"/>
        <v>1199.7096510583553</v>
      </c>
      <c r="J162" s="18">
        <f t="shared" si="79"/>
        <v>1206.7763169779578</v>
      </c>
      <c r="K162" s="18">
        <f t="shared" si="79"/>
        <v>1245.1416429027167</v>
      </c>
      <c r="L162" s="18">
        <f t="shared" si="79"/>
        <v>1256.5577225694303</v>
      </c>
      <c r="M162" s="18">
        <f t="shared" si="79"/>
        <v>1244.8016932993182</v>
      </c>
      <c r="N162" s="18">
        <f t="shared" si="79"/>
        <v>1201.2504113723412</v>
      </c>
      <c r="O162" s="18">
        <f t="shared" si="79"/>
        <v>1176.2453345571487</v>
      </c>
      <c r="P162" s="18">
        <f t="shared" si="79"/>
        <v>1139.1932994695815</v>
      </c>
      <c r="Q162" s="18">
        <f t="shared" si="79"/>
        <v>1094.5669331656829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5780.9577888770218</v>
      </c>
      <c r="C164" s="31">
        <f t="shared" si="80"/>
        <v>6033.5145216708852</v>
      </c>
      <c r="D164" s="31">
        <f t="shared" si="80"/>
        <v>5934.046588121073</v>
      </c>
      <c r="E164" s="31">
        <f t="shared" si="80"/>
        <v>6034.0791340292326</v>
      </c>
      <c r="F164" s="31">
        <f t="shared" si="80"/>
        <v>5900.9478856392616</v>
      </c>
      <c r="G164" s="31">
        <f t="shared" si="80"/>
        <v>6129.0235846314881</v>
      </c>
      <c r="H164" s="31">
        <f t="shared" si="80"/>
        <v>5938.6235814355759</v>
      </c>
      <c r="I164" s="31">
        <f t="shared" si="80"/>
        <v>5698.0960917580214</v>
      </c>
      <c r="J164" s="31">
        <f t="shared" si="80"/>
        <v>5620.7384339239152</v>
      </c>
      <c r="K164" s="31">
        <f t="shared" si="80"/>
        <v>5959.1824204636823</v>
      </c>
      <c r="L164" s="31">
        <f t="shared" si="80"/>
        <v>7121.4113982999024</v>
      </c>
      <c r="M164" s="31">
        <f t="shared" si="80"/>
        <v>6463.0593760039774</v>
      </c>
      <c r="N164" s="31">
        <f t="shared" si="80"/>
        <v>6972.7825673564521</v>
      </c>
      <c r="O164" s="31">
        <f t="shared" si="80"/>
        <v>6836.8929468285132</v>
      </c>
      <c r="P164" s="31">
        <f t="shared" si="80"/>
        <v>6465.3349693548571</v>
      </c>
      <c r="Q164" s="31">
        <f t="shared" si="80"/>
        <v>6886.9456073056026</v>
      </c>
    </row>
    <row r="165" spans="1:17" ht="12" customHeight="1" x14ac:dyDescent="0.25">
      <c r="A165" s="23" t="s">
        <v>65</v>
      </c>
      <c r="B165" s="22">
        <f t="shared" ref="B165:Q165" si="81">IF(B111=0,0,B111/B$17)</f>
        <v>4584.4583814916441</v>
      </c>
      <c r="C165" s="22">
        <f t="shared" si="81"/>
        <v>4830.0238871103365</v>
      </c>
      <c r="D165" s="22">
        <f t="shared" si="81"/>
        <v>4711.1011950580905</v>
      </c>
      <c r="E165" s="22">
        <f t="shared" si="81"/>
        <v>4772.3263059987112</v>
      </c>
      <c r="F165" s="22">
        <f t="shared" si="81"/>
        <v>4594.0665124339057</v>
      </c>
      <c r="G165" s="22">
        <f t="shared" si="81"/>
        <v>4796.0399824725564</v>
      </c>
      <c r="H165" s="22">
        <f t="shared" si="81"/>
        <v>4592.8081685820607</v>
      </c>
      <c r="I165" s="22">
        <f t="shared" si="81"/>
        <v>4357.0979816902145</v>
      </c>
      <c r="J165" s="22">
        <f t="shared" si="81"/>
        <v>4293.446561738906</v>
      </c>
      <c r="K165" s="22">
        <f t="shared" si="81"/>
        <v>4503.3595598295233</v>
      </c>
      <c r="L165" s="22">
        <f t="shared" si="81"/>
        <v>5628.2329059026706</v>
      </c>
      <c r="M165" s="22">
        <f t="shared" si="81"/>
        <v>4958.7401803368912</v>
      </c>
      <c r="N165" s="22">
        <f t="shared" si="81"/>
        <v>5440.4435600033439</v>
      </c>
      <c r="O165" s="22">
        <f t="shared" si="81"/>
        <v>5171.7497438970067</v>
      </c>
      <c r="P165" s="22">
        <f t="shared" si="81"/>
        <v>4803.7405294123409</v>
      </c>
      <c r="Q165" s="22">
        <f t="shared" si="81"/>
        <v>5102.2473164337607</v>
      </c>
    </row>
    <row r="166" spans="1:17" ht="12" customHeight="1" x14ac:dyDescent="0.25">
      <c r="A166" s="23" t="s">
        <v>64</v>
      </c>
      <c r="B166" s="30">
        <f t="shared" ref="B166:Q166" si="82">IF(B112=0,0,B112/B$17)</f>
        <v>9.6692352334571492</v>
      </c>
      <c r="C166" s="30">
        <f t="shared" si="82"/>
        <v>10.385704480600699</v>
      </c>
      <c r="D166" s="30">
        <f t="shared" si="82"/>
        <v>11.104166012216266</v>
      </c>
      <c r="E166" s="30">
        <f t="shared" si="82"/>
        <v>11.787027534972049</v>
      </c>
      <c r="F166" s="30">
        <f t="shared" si="82"/>
        <v>12.714990237853756</v>
      </c>
      <c r="G166" s="30">
        <f t="shared" si="82"/>
        <v>14.261693085115631</v>
      </c>
      <c r="H166" s="30">
        <f t="shared" si="82"/>
        <v>16.015373809999783</v>
      </c>
      <c r="I166" s="30">
        <f t="shared" si="82"/>
        <v>18.086284172866879</v>
      </c>
      <c r="J166" s="30">
        <f t="shared" si="82"/>
        <v>21.376103998880794</v>
      </c>
      <c r="K166" s="30">
        <f t="shared" si="82"/>
        <v>24.409929756357865</v>
      </c>
      <c r="L166" s="30">
        <f t="shared" si="82"/>
        <v>30.273939782992443</v>
      </c>
      <c r="M166" s="30">
        <f t="shared" si="82"/>
        <v>30.787742360115413</v>
      </c>
      <c r="N166" s="30">
        <f t="shared" si="82"/>
        <v>33.312593456792918</v>
      </c>
      <c r="O166" s="30">
        <f t="shared" si="82"/>
        <v>40.432006591502677</v>
      </c>
      <c r="P166" s="30">
        <f t="shared" si="82"/>
        <v>45.023779211574656</v>
      </c>
      <c r="Q166" s="30">
        <f t="shared" si="82"/>
        <v>52.091776769526717</v>
      </c>
    </row>
    <row r="167" spans="1:17" ht="12" customHeight="1" x14ac:dyDescent="0.25">
      <c r="A167" s="23" t="s">
        <v>63</v>
      </c>
      <c r="B167" s="22">
        <f t="shared" ref="B167:Q167" si="83">IF(B113=0,0,B113/B$17)</f>
        <v>843.27065656150285</v>
      </c>
      <c r="C167" s="22">
        <f t="shared" si="83"/>
        <v>850.75325489596889</v>
      </c>
      <c r="D167" s="22">
        <f t="shared" si="83"/>
        <v>863.25612150451013</v>
      </c>
      <c r="E167" s="22">
        <f t="shared" si="83"/>
        <v>886.37004537071005</v>
      </c>
      <c r="F167" s="22">
        <f t="shared" si="83"/>
        <v>912.52931966027666</v>
      </c>
      <c r="G167" s="22">
        <f t="shared" si="83"/>
        <v>926.09653395509963</v>
      </c>
      <c r="H167" s="22">
        <f t="shared" si="83"/>
        <v>932.46345742939457</v>
      </c>
      <c r="I167" s="22">
        <f t="shared" si="83"/>
        <v>929.47742990010454</v>
      </c>
      <c r="J167" s="22">
        <f t="shared" si="83"/>
        <v>919.06182594458585</v>
      </c>
      <c r="K167" s="22">
        <f t="shared" si="83"/>
        <v>994.7016826583183</v>
      </c>
      <c r="L167" s="22">
        <f t="shared" si="83"/>
        <v>1005.6296545063282</v>
      </c>
      <c r="M167" s="22">
        <f t="shared" si="83"/>
        <v>1016.2903331105465</v>
      </c>
      <c r="N167" s="22">
        <f t="shared" si="83"/>
        <v>1028.5958035619326</v>
      </c>
      <c r="O167" s="22">
        <f t="shared" si="83"/>
        <v>1101.0455341882305</v>
      </c>
      <c r="P167" s="22">
        <f t="shared" si="83"/>
        <v>1095.3461127433429</v>
      </c>
      <c r="Q167" s="22">
        <f t="shared" si="83"/>
        <v>1166.12162654702</v>
      </c>
    </row>
    <row r="168" spans="1:17" ht="12" customHeight="1" x14ac:dyDescent="0.25">
      <c r="A168" s="29" t="s">
        <v>62</v>
      </c>
      <c r="B168" s="18">
        <f t="shared" ref="B168:Q168" si="84">IF(B114=0,0,B114/B$17)</f>
        <v>343.55951559041767</v>
      </c>
      <c r="C168" s="18">
        <f t="shared" si="84"/>
        <v>342.35167518397861</v>
      </c>
      <c r="D168" s="18">
        <f t="shared" si="84"/>
        <v>348.5851055462557</v>
      </c>
      <c r="E168" s="18">
        <f t="shared" si="84"/>
        <v>363.59575512484008</v>
      </c>
      <c r="F168" s="18">
        <f t="shared" si="84"/>
        <v>381.63706330722624</v>
      </c>
      <c r="G168" s="18">
        <f t="shared" si="84"/>
        <v>392.62537511871557</v>
      </c>
      <c r="H168" s="18">
        <f t="shared" si="84"/>
        <v>397.33658161412018</v>
      </c>
      <c r="I168" s="18">
        <f t="shared" si="84"/>
        <v>393.4343959948352</v>
      </c>
      <c r="J168" s="18">
        <f t="shared" si="84"/>
        <v>386.85394224154243</v>
      </c>
      <c r="K168" s="18">
        <f t="shared" si="84"/>
        <v>436.71124821948268</v>
      </c>
      <c r="L168" s="18">
        <f t="shared" si="84"/>
        <v>457.27489810791218</v>
      </c>
      <c r="M168" s="18">
        <f t="shared" si="84"/>
        <v>457.24112019642371</v>
      </c>
      <c r="N168" s="18">
        <f t="shared" si="84"/>
        <v>470.43061033438255</v>
      </c>
      <c r="O168" s="18">
        <f t="shared" si="84"/>
        <v>523.66566215177352</v>
      </c>
      <c r="P168" s="18">
        <f t="shared" si="84"/>
        <v>521.22454798759873</v>
      </c>
      <c r="Q168" s="18">
        <f t="shared" si="84"/>
        <v>566.48488755529502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334.88758839387759</v>
      </c>
      <c r="C170" s="26">
        <f t="shared" si="85"/>
        <v>323.6746441644184</v>
      </c>
      <c r="D170" s="26">
        <f t="shared" si="85"/>
        <v>279.53760013848898</v>
      </c>
      <c r="E170" s="26">
        <f t="shared" si="85"/>
        <v>263.11071310026239</v>
      </c>
      <c r="F170" s="26">
        <f t="shared" si="85"/>
        <v>190.82932041561281</v>
      </c>
      <c r="G170" s="26">
        <f t="shared" si="85"/>
        <v>161.26678737199146</v>
      </c>
      <c r="H170" s="26">
        <f t="shared" si="85"/>
        <v>99.066288448077245</v>
      </c>
      <c r="I170" s="26">
        <f t="shared" si="85"/>
        <v>63.85113865378581</v>
      </c>
      <c r="J170" s="26">
        <f t="shared" si="85"/>
        <v>45.758035405804691</v>
      </c>
      <c r="K170" s="26">
        <f t="shared" si="85"/>
        <v>44.306488381746703</v>
      </c>
      <c r="L170" s="26">
        <f t="shared" si="85"/>
        <v>43.955681149045205</v>
      </c>
      <c r="M170" s="26">
        <f t="shared" si="85"/>
        <v>35.243418811400254</v>
      </c>
      <c r="N170" s="26">
        <f t="shared" si="85"/>
        <v>24.931412615634898</v>
      </c>
      <c r="O170" s="26">
        <f t="shared" si="85"/>
        <v>22.836499099350412</v>
      </c>
      <c r="P170" s="26">
        <f t="shared" si="85"/>
        <v>17.188112937461899</v>
      </c>
      <c r="Q170" s="26">
        <f t="shared" si="85"/>
        <v>16.535468096597654</v>
      </c>
    </row>
    <row r="171" spans="1:17" ht="12" customHeight="1" x14ac:dyDescent="0.25">
      <c r="A171" s="25" t="s">
        <v>43</v>
      </c>
      <c r="B171" s="24">
        <f t="shared" ref="B171:Q171" si="86">IF(B117=0,0,B117/B$17)</f>
        <v>334.88758839387759</v>
      </c>
      <c r="C171" s="24">
        <f t="shared" si="86"/>
        <v>323.6746441644184</v>
      </c>
      <c r="D171" s="24">
        <f t="shared" si="86"/>
        <v>279.53760013848898</v>
      </c>
      <c r="E171" s="24">
        <f t="shared" si="86"/>
        <v>263.11071310026239</v>
      </c>
      <c r="F171" s="24">
        <f t="shared" si="86"/>
        <v>190.82932041561281</v>
      </c>
      <c r="G171" s="24">
        <f t="shared" si="86"/>
        <v>161.26678737199146</v>
      </c>
      <c r="H171" s="24">
        <f t="shared" si="86"/>
        <v>99.066288448077245</v>
      </c>
      <c r="I171" s="24">
        <f t="shared" si="86"/>
        <v>63.85113865378581</v>
      </c>
      <c r="J171" s="24">
        <f t="shared" si="86"/>
        <v>45.758035405804691</v>
      </c>
      <c r="K171" s="24">
        <f t="shared" si="86"/>
        <v>44.306488381746703</v>
      </c>
      <c r="L171" s="24">
        <f t="shared" si="86"/>
        <v>43.955681149045205</v>
      </c>
      <c r="M171" s="24">
        <f t="shared" si="86"/>
        <v>35.243418811400254</v>
      </c>
      <c r="N171" s="24">
        <f t="shared" si="86"/>
        <v>24.931412615634898</v>
      </c>
      <c r="O171" s="24">
        <f t="shared" si="86"/>
        <v>22.836499099350412</v>
      </c>
      <c r="P171" s="24">
        <f t="shared" si="86"/>
        <v>17.188112937461899</v>
      </c>
      <c r="Q171" s="24">
        <f t="shared" si="86"/>
        <v>16.535468096597654</v>
      </c>
    </row>
    <row r="172" spans="1:17" ht="12" customHeight="1" x14ac:dyDescent="0.25">
      <c r="A172" s="23" t="s">
        <v>65</v>
      </c>
      <c r="B172" s="22">
        <f t="shared" ref="B172:Q172" si="87">IF(B118=0,0,B118/B$17)</f>
        <v>290.18416130971394</v>
      </c>
      <c r="C172" s="22">
        <f t="shared" si="87"/>
        <v>281.25296528307967</v>
      </c>
      <c r="D172" s="22">
        <f t="shared" si="87"/>
        <v>241.6934915578282</v>
      </c>
      <c r="E172" s="22">
        <f t="shared" si="87"/>
        <v>227.17036796569133</v>
      </c>
      <c r="F172" s="22">
        <f t="shared" si="87"/>
        <v>162.27803383540441</v>
      </c>
      <c r="G172" s="22">
        <f t="shared" si="87"/>
        <v>137.32527097781229</v>
      </c>
      <c r="H172" s="22">
        <f t="shared" si="87"/>
        <v>82.376800688461373</v>
      </c>
      <c r="I172" s="22">
        <f t="shared" si="87"/>
        <v>51.982722670112089</v>
      </c>
      <c r="J172" s="22">
        <f t="shared" si="87"/>
        <v>36.942150797493149</v>
      </c>
      <c r="K172" s="22">
        <f t="shared" si="87"/>
        <v>35.158935967263773</v>
      </c>
      <c r="L172" s="22">
        <f t="shared" si="87"/>
        <v>36.397281586367093</v>
      </c>
      <c r="M172" s="22">
        <f t="shared" si="87"/>
        <v>28.331453588411577</v>
      </c>
      <c r="N172" s="22">
        <f t="shared" si="87"/>
        <v>20.49335777060989</v>
      </c>
      <c r="O172" s="22">
        <f t="shared" si="87"/>
        <v>18.624233540690152</v>
      </c>
      <c r="P172" s="22">
        <f t="shared" si="87"/>
        <v>13.778807163759149</v>
      </c>
      <c r="Q172" s="22">
        <f t="shared" si="87"/>
        <v>13.368650296693838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43.138822750930295</v>
      </c>
      <c r="C174" s="22">
        <f t="shared" si="89"/>
        <v>40.657949468556353</v>
      </c>
      <c r="D174" s="22">
        <f t="shared" si="89"/>
        <v>36.366846280736546</v>
      </c>
      <c r="E174" s="22">
        <f t="shared" si="89"/>
        <v>34.245466930973826</v>
      </c>
      <c r="F174" s="22">
        <f t="shared" si="89"/>
        <v>26.778714675783206</v>
      </c>
      <c r="G174" s="22">
        <f t="shared" si="89"/>
        <v>22.487091582322599</v>
      </c>
      <c r="H174" s="22">
        <f t="shared" si="89"/>
        <v>15.766288392082821</v>
      </c>
      <c r="I174" s="22">
        <f t="shared" si="89"/>
        <v>10.895067233952906</v>
      </c>
      <c r="J174" s="22">
        <f t="shared" si="89"/>
        <v>7.8549980697498567</v>
      </c>
      <c r="K174" s="22">
        <f t="shared" si="89"/>
        <v>7.7410235883047145</v>
      </c>
      <c r="L174" s="22">
        <f t="shared" si="89"/>
        <v>6.271786082996301</v>
      </c>
      <c r="M174" s="22">
        <f t="shared" si="89"/>
        <v>5.6323645762223808</v>
      </c>
      <c r="N174" s="22">
        <f t="shared" si="89"/>
        <v>3.676623121830183</v>
      </c>
      <c r="O174" s="22">
        <f t="shared" si="89"/>
        <v>3.6175867392211329</v>
      </c>
      <c r="P174" s="22">
        <f t="shared" si="89"/>
        <v>2.849382472551973</v>
      </c>
      <c r="Q174" s="22">
        <f t="shared" si="89"/>
        <v>2.655563975255224</v>
      </c>
    </row>
    <row r="175" spans="1:17" ht="12" customHeight="1" x14ac:dyDescent="0.25">
      <c r="A175" s="21" t="s">
        <v>62</v>
      </c>
      <c r="B175" s="20">
        <f t="shared" ref="B175:Q175" si="90">IF(B121=0,0,B121/B$17)</f>
        <v>1.5646043332333535</v>
      </c>
      <c r="C175" s="20">
        <f t="shared" si="90"/>
        <v>1.7637294127823928</v>
      </c>
      <c r="D175" s="20">
        <f t="shared" si="90"/>
        <v>1.4772622999242326</v>
      </c>
      <c r="E175" s="20">
        <f t="shared" si="90"/>
        <v>1.6948782035972054</v>
      </c>
      <c r="F175" s="20">
        <f t="shared" si="90"/>
        <v>1.7725719044252028</v>
      </c>
      <c r="G175" s="20">
        <f t="shared" si="90"/>
        <v>1.4544248118566057</v>
      </c>
      <c r="H175" s="20">
        <f t="shared" si="90"/>
        <v>0.92319936753306031</v>
      </c>
      <c r="I175" s="20">
        <f t="shared" si="90"/>
        <v>0.97334874972082752</v>
      </c>
      <c r="J175" s="20">
        <f t="shared" si="90"/>
        <v>0.96088653856168593</v>
      </c>
      <c r="K175" s="20">
        <f t="shared" si="90"/>
        <v>1.4065288261782201</v>
      </c>
      <c r="L175" s="20">
        <f t="shared" si="90"/>
        <v>1.2866134796818092</v>
      </c>
      <c r="M175" s="20">
        <f t="shared" si="90"/>
        <v>1.2796006467662902</v>
      </c>
      <c r="N175" s="20">
        <f t="shared" si="90"/>
        <v>0.76143172319482455</v>
      </c>
      <c r="O175" s="20">
        <f t="shared" si="90"/>
        <v>0.59467881943912915</v>
      </c>
      <c r="P175" s="20">
        <f t="shared" si="90"/>
        <v>0.55992330115077815</v>
      </c>
      <c r="Q175" s="20">
        <f t="shared" si="90"/>
        <v>0.51125382464858826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4260087</v>
      </c>
      <c r="C3" s="93">
        <f t="shared" si="0"/>
        <v>4286383</v>
      </c>
      <c r="D3" s="93">
        <f t="shared" si="0"/>
        <v>4315284</v>
      </c>
      <c r="E3" s="93">
        <f t="shared" si="0"/>
        <v>4346991</v>
      </c>
      <c r="F3" s="93">
        <f t="shared" si="0"/>
        <v>4380512</v>
      </c>
      <c r="G3" s="93">
        <f t="shared" si="0"/>
        <v>4336570</v>
      </c>
      <c r="H3" s="93">
        <f t="shared" si="0"/>
        <v>4306402.9999999991</v>
      </c>
      <c r="I3" s="93">
        <f t="shared" si="0"/>
        <v>4329338</v>
      </c>
      <c r="J3" s="93">
        <f t="shared" si="0"/>
        <v>4299123</v>
      </c>
      <c r="K3" s="93">
        <f t="shared" si="0"/>
        <v>4401495.9999999991</v>
      </c>
      <c r="L3" s="93">
        <f t="shared" si="0"/>
        <v>4450062.9999999991</v>
      </c>
      <c r="M3" s="93">
        <f t="shared" si="0"/>
        <v>4477209.0000000009</v>
      </c>
      <c r="N3" s="93">
        <f t="shared" si="0"/>
        <v>4443700.0000000019</v>
      </c>
      <c r="O3" s="93">
        <f t="shared" si="0"/>
        <v>4539617</v>
      </c>
      <c r="P3" s="93">
        <f t="shared" si="0"/>
        <v>4577534</v>
      </c>
      <c r="Q3" s="93">
        <f t="shared" si="0"/>
        <v>4610859.0000000009</v>
      </c>
    </row>
    <row r="4" spans="1:17" ht="12.95" customHeight="1" x14ac:dyDescent="0.25">
      <c r="A4" s="89" t="s">
        <v>65</v>
      </c>
      <c r="B4" s="88">
        <f t="shared" ref="B4" si="1">SUM(B5:B13)</f>
        <v>4260087</v>
      </c>
      <c r="C4" s="88">
        <f t="shared" ref="C4:Q4" si="2">SUM(C5:C13)</f>
        <v>4286383</v>
      </c>
      <c r="D4" s="88">
        <f t="shared" si="2"/>
        <v>4315284</v>
      </c>
      <c r="E4" s="88">
        <f t="shared" si="2"/>
        <v>4346991</v>
      </c>
      <c r="F4" s="88">
        <f t="shared" si="2"/>
        <v>4380512</v>
      </c>
      <c r="G4" s="88">
        <f t="shared" si="2"/>
        <v>4336570</v>
      </c>
      <c r="H4" s="88">
        <f t="shared" si="2"/>
        <v>4306402.9999999991</v>
      </c>
      <c r="I4" s="88">
        <f t="shared" si="2"/>
        <v>4329338</v>
      </c>
      <c r="J4" s="88">
        <f t="shared" si="2"/>
        <v>4299123</v>
      </c>
      <c r="K4" s="88">
        <f t="shared" si="2"/>
        <v>4401495.9999999991</v>
      </c>
      <c r="L4" s="88">
        <f t="shared" si="2"/>
        <v>4450062.9999999991</v>
      </c>
      <c r="M4" s="88">
        <f t="shared" si="2"/>
        <v>4477209.0000000009</v>
      </c>
      <c r="N4" s="88">
        <f t="shared" si="2"/>
        <v>4443700.0000000019</v>
      </c>
      <c r="O4" s="88">
        <f t="shared" si="2"/>
        <v>4539617</v>
      </c>
      <c r="P4" s="88">
        <f t="shared" si="2"/>
        <v>4577534</v>
      </c>
      <c r="Q4" s="88">
        <f t="shared" si="2"/>
        <v>4610859.0000000009</v>
      </c>
    </row>
    <row r="5" spans="1:17" ht="12" customHeight="1" x14ac:dyDescent="0.25">
      <c r="A5" s="87" t="s">
        <v>58</v>
      </c>
      <c r="B5" s="86">
        <v>0</v>
      </c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532167</v>
      </c>
      <c r="C7" s="86">
        <v>481353</v>
      </c>
      <c r="D7" s="86">
        <v>444124</v>
      </c>
      <c r="E7" s="86">
        <v>422766</v>
      </c>
      <c r="F7" s="86">
        <v>312604</v>
      </c>
      <c r="G7" s="86">
        <v>248304.99999999997</v>
      </c>
      <c r="H7" s="86">
        <v>150111.99999999997</v>
      </c>
      <c r="I7" s="86">
        <v>91854</v>
      </c>
      <c r="J7" s="86">
        <v>59911.999999999985</v>
      </c>
      <c r="K7" s="86">
        <v>51376.999999999985</v>
      </c>
      <c r="L7" s="86">
        <v>35824.999999999978</v>
      </c>
      <c r="M7" s="86">
        <v>29887</v>
      </c>
      <c r="N7" s="86">
        <v>22732.000000000004</v>
      </c>
      <c r="O7" s="86">
        <v>22702</v>
      </c>
      <c r="P7" s="86">
        <v>18126.000000000004</v>
      </c>
      <c r="Q7" s="86">
        <v>17529.000000000007</v>
      </c>
    </row>
    <row r="8" spans="1:17" ht="12" customHeight="1" x14ac:dyDescent="0.25">
      <c r="A8" s="87" t="s">
        <v>109</v>
      </c>
      <c r="B8" s="86">
        <v>60368</v>
      </c>
      <c r="C8" s="86">
        <v>67003</v>
      </c>
      <c r="D8" s="86">
        <v>44018.000000000007</v>
      </c>
      <c r="E8" s="86">
        <v>41511</v>
      </c>
      <c r="F8" s="86">
        <v>41168.999999999993</v>
      </c>
      <c r="G8" s="86">
        <v>41028</v>
      </c>
      <c r="H8" s="86">
        <v>33439.999999999993</v>
      </c>
      <c r="I8" s="86">
        <v>33348.000000000007</v>
      </c>
      <c r="J8" s="86">
        <v>67412.999999999971</v>
      </c>
      <c r="K8" s="86">
        <v>83795.000000000015</v>
      </c>
      <c r="L8" s="86">
        <v>75340.999999999971</v>
      </c>
      <c r="M8" s="86">
        <v>48551.999999999993</v>
      </c>
      <c r="N8" s="86">
        <v>41301.000000000007</v>
      </c>
      <c r="O8" s="86">
        <v>40619</v>
      </c>
      <c r="P8" s="86">
        <v>43698.000000000007</v>
      </c>
      <c r="Q8" s="86">
        <v>43722.000000000007</v>
      </c>
    </row>
    <row r="9" spans="1:17" ht="12" customHeight="1" x14ac:dyDescent="0.25">
      <c r="A9" s="87" t="s">
        <v>55</v>
      </c>
      <c r="B9" s="86">
        <v>303554</v>
      </c>
      <c r="C9" s="86">
        <v>261887</v>
      </c>
      <c r="D9" s="86">
        <v>275514</v>
      </c>
      <c r="E9" s="86">
        <v>281451</v>
      </c>
      <c r="F9" s="86">
        <v>291175.00000000006</v>
      </c>
      <c r="G9" s="86">
        <v>302508</v>
      </c>
      <c r="H9" s="86">
        <v>303048.99999999994</v>
      </c>
      <c r="I9" s="86">
        <v>312935</v>
      </c>
      <c r="J9" s="86">
        <v>319812.99999999994</v>
      </c>
      <c r="K9" s="86">
        <v>313337.99999999988</v>
      </c>
      <c r="L9" s="86">
        <v>262369.99999999988</v>
      </c>
      <c r="M9" s="86">
        <v>562810</v>
      </c>
      <c r="N9" s="86">
        <v>526292.00000000023</v>
      </c>
      <c r="O9" s="86">
        <v>467014</v>
      </c>
      <c r="P9" s="86">
        <v>465309.00000000012</v>
      </c>
      <c r="Q9" s="86">
        <v>459630.00000000017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1653761</v>
      </c>
      <c r="C11" s="86">
        <v>1787636.0000000002</v>
      </c>
      <c r="D11" s="86">
        <v>1858417.0000000002</v>
      </c>
      <c r="E11" s="86">
        <v>1894227.0000000005</v>
      </c>
      <c r="F11" s="86">
        <v>2013817.0000000005</v>
      </c>
      <c r="G11" s="86">
        <v>1992878.0000000002</v>
      </c>
      <c r="H11" s="86">
        <v>2056034.9999999995</v>
      </c>
      <c r="I11" s="86">
        <v>2117557</v>
      </c>
      <c r="J11" s="86">
        <v>2071188.9999999998</v>
      </c>
      <c r="K11" s="86">
        <v>2135585.9999999995</v>
      </c>
      <c r="L11" s="86">
        <v>2239557.9999999995</v>
      </c>
      <c r="M11" s="86">
        <v>1956393.0000000005</v>
      </c>
      <c r="N11" s="86">
        <v>1948545.0000000007</v>
      </c>
      <c r="O11" s="86">
        <v>2022266.9999999998</v>
      </c>
      <c r="P11" s="86">
        <v>2001799.0000000002</v>
      </c>
      <c r="Q11" s="86">
        <v>1935117.0000000009</v>
      </c>
    </row>
    <row r="12" spans="1:17" ht="12" customHeight="1" x14ac:dyDescent="0.25">
      <c r="A12" s="87" t="s">
        <v>115</v>
      </c>
      <c r="B12" s="86">
        <v>290353</v>
      </c>
      <c r="C12" s="86">
        <v>346352</v>
      </c>
      <c r="D12" s="86">
        <v>420495.99999999988</v>
      </c>
      <c r="E12" s="86">
        <v>505303.00000000006</v>
      </c>
      <c r="F12" s="86">
        <v>592186.99999999988</v>
      </c>
      <c r="G12" s="86">
        <v>677043</v>
      </c>
      <c r="H12" s="86">
        <v>742994.99999999988</v>
      </c>
      <c r="I12" s="86">
        <v>783938</v>
      </c>
      <c r="J12" s="86">
        <v>822921.99999999988</v>
      </c>
      <c r="K12" s="86">
        <v>898682.99999999965</v>
      </c>
      <c r="L12" s="86">
        <v>933686.99999999977</v>
      </c>
      <c r="M12" s="86">
        <v>1032144.0000000002</v>
      </c>
      <c r="N12" s="86">
        <v>1095091.0000000005</v>
      </c>
      <c r="O12" s="86">
        <v>1261019.0000000002</v>
      </c>
      <c r="P12" s="86">
        <v>1378656.9999999998</v>
      </c>
      <c r="Q12" s="86">
        <v>1589082</v>
      </c>
    </row>
    <row r="13" spans="1:17" ht="12" customHeight="1" x14ac:dyDescent="0.25">
      <c r="A13" s="51" t="s">
        <v>114</v>
      </c>
      <c r="B13" s="92">
        <v>1419884</v>
      </c>
      <c r="C13" s="92">
        <v>1342152</v>
      </c>
      <c r="D13" s="92">
        <v>1272715</v>
      </c>
      <c r="E13" s="92">
        <v>1201732.9999999998</v>
      </c>
      <c r="F13" s="92">
        <v>1129560</v>
      </c>
      <c r="G13" s="92">
        <v>1074808.0000000002</v>
      </c>
      <c r="H13" s="92">
        <v>1020771.9999999999</v>
      </c>
      <c r="I13" s="92">
        <v>989706.00000000023</v>
      </c>
      <c r="J13" s="92">
        <v>957874.00000000012</v>
      </c>
      <c r="K13" s="92">
        <v>918717</v>
      </c>
      <c r="L13" s="92">
        <v>903281.99999999977</v>
      </c>
      <c r="M13" s="92">
        <v>847423</v>
      </c>
      <c r="N13" s="92">
        <v>809739</v>
      </c>
      <c r="O13" s="92">
        <v>725995.99999999977</v>
      </c>
      <c r="P13" s="92">
        <v>669945.00000000012</v>
      </c>
      <c r="Q13" s="92">
        <v>565779.00000000023</v>
      </c>
    </row>
    <row r="14" spans="1:17" ht="12" hidden="1" customHeight="1" x14ac:dyDescent="0.25">
      <c r="A14" s="91" t="s">
        <v>113</v>
      </c>
      <c r="B14" s="90">
        <f t="shared" ref="B14" si="3">SUM(B5:B11)</f>
        <v>2549850</v>
      </c>
      <c r="C14" s="90">
        <f t="shared" ref="C14:Q14" si="4">SUM(C5:C11)</f>
        <v>2597879</v>
      </c>
      <c r="D14" s="90">
        <f t="shared" si="4"/>
        <v>2622073</v>
      </c>
      <c r="E14" s="90">
        <f t="shared" si="4"/>
        <v>2639955.0000000005</v>
      </c>
      <c r="F14" s="90">
        <f t="shared" si="4"/>
        <v>2658765.0000000005</v>
      </c>
      <c r="G14" s="90">
        <f t="shared" si="4"/>
        <v>2584719</v>
      </c>
      <c r="H14" s="90">
        <f t="shared" si="4"/>
        <v>2542635.9999999995</v>
      </c>
      <c r="I14" s="90">
        <f t="shared" si="4"/>
        <v>2555694</v>
      </c>
      <c r="J14" s="90">
        <f t="shared" si="4"/>
        <v>2518326.9999999995</v>
      </c>
      <c r="K14" s="90">
        <f t="shared" si="4"/>
        <v>2584095.9999999995</v>
      </c>
      <c r="L14" s="90">
        <f t="shared" si="4"/>
        <v>2613093.9999999995</v>
      </c>
      <c r="M14" s="90">
        <f t="shared" si="4"/>
        <v>2597642.0000000005</v>
      </c>
      <c r="N14" s="90">
        <f t="shared" si="4"/>
        <v>2538870.0000000009</v>
      </c>
      <c r="O14" s="90">
        <f t="shared" si="4"/>
        <v>2552602</v>
      </c>
      <c r="P14" s="90">
        <f t="shared" si="4"/>
        <v>2528932.0000000005</v>
      </c>
      <c r="Q14" s="90">
        <f t="shared" si="4"/>
        <v>2455998.0000000009</v>
      </c>
    </row>
    <row r="15" spans="1:17" ht="12.95" customHeight="1" x14ac:dyDescent="0.25">
      <c r="A15" s="89" t="s">
        <v>112</v>
      </c>
      <c r="B15" s="88">
        <f t="shared" ref="B15:Q15" si="5">B16</f>
        <v>87383.3</v>
      </c>
      <c r="C15" s="88">
        <f t="shared" si="5"/>
        <v>93569.200000000012</v>
      </c>
      <c r="D15" s="88">
        <f t="shared" si="5"/>
        <v>99964.6</v>
      </c>
      <c r="E15" s="88">
        <f t="shared" si="5"/>
        <v>105917.3</v>
      </c>
      <c r="F15" s="88">
        <f t="shared" si="5"/>
        <v>113727.70000000001</v>
      </c>
      <c r="G15" s="88">
        <f t="shared" si="5"/>
        <v>126860.3</v>
      </c>
      <c r="H15" s="88">
        <f t="shared" si="5"/>
        <v>141827.49999999997</v>
      </c>
      <c r="I15" s="88">
        <f t="shared" si="5"/>
        <v>159468.79999999999</v>
      </c>
      <c r="J15" s="88">
        <f t="shared" si="5"/>
        <v>179358.19999999998</v>
      </c>
      <c r="K15" s="88">
        <f t="shared" si="5"/>
        <v>204395.3</v>
      </c>
      <c r="L15" s="88">
        <f t="shared" si="5"/>
        <v>253323.6999999999</v>
      </c>
      <c r="M15" s="88">
        <f t="shared" si="5"/>
        <v>268307.40000000002</v>
      </c>
      <c r="N15" s="88">
        <f t="shared" si="5"/>
        <v>288952.10000000003</v>
      </c>
      <c r="O15" s="88">
        <f t="shared" si="5"/>
        <v>341476.9</v>
      </c>
      <c r="P15" s="88">
        <f t="shared" si="5"/>
        <v>388175.70000000007</v>
      </c>
      <c r="Q15" s="88">
        <f t="shared" si="5"/>
        <v>448227.20000000019</v>
      </c>
    </row>
    <row r="16" spans="1:17" ht="12" customHeight="1" x14ac:dyDescent="0.25">
      <c r="A16" s="87" t="s">
        <v>111</v>
      </c>
      <c r="B16" s="86">
        <v>87383.3</v>
      </c>
      <c r="C16" s="86">
        <v>93569.200000000012</v>
      </c>
      <c r="D16" s="86">
        <v>99964.6</v>
      </c>
      <c r="E16" s="86">
        <v>105917.3</v>
      </c>
      <c r="F16" s="86">
        <v>113727.70000000001</v>
      </c>
      <c r="G16" s="86">
        <v>126860.3</v>
      </c>
      <c r="H16" s="86">
        <v>141827.49999999997</v>
      </c>
      <c r="I16" s="86">
        <v>159468.79999999999</v>
      </c>
      <c r="J16" s="86">
        <v>179358.19999999998</v>
      </c>
      <c r="K16" s="86">
        <v>204395.3</v>
      </c>
      <c r="L16" s="86">
        <v>253323.6999999999</v>
      </c>
      <c r="M16" s="86">
        <v>268307.40000000002</v>
      </c>
      <c r="N16" s="86">
        <v>288952.10000000003</v>
      </c>
      <c r="O16" s="86">
        <v>341476.9</v>
      </c>
      <c r="P16" s="86">
        <v>388175.70000000007</v>
      </c>
      <c r="Q16" s="86">
        <v>448227.20000000019</v>
      </c>
    </row>
    <row r="17" spans="1:17" ht="12.95" customHeight="1" x14ac:dyDescent="0.25">
      <c r="A17" s="89" t="s">
        <v>63</v>
      </c>
      <c r="B17" s="88">
        <f t="shared" ref="B17" si="6">SUM(B18:B25)</f>
        <v>4260087</v>
      </c>
      <c r="C17" s="88">
        <f t="shared" ref="C17:Q17" si="7">SUM(C18:C25)</f>
        <v>4286383</v>
      </c>
      <c r="D17" s="88">
        <f t="shared" si="7"/>
        <v>4315284</v>
      </c>
      <c r="E17" s="88">
        <f t="shared" si="7"/>
        <v>4346991</v>
      </c>
      <c r="F17" s="88">
        <f t="shared" si="7"/>
        <v>4380512</v>
      </c>
      <c r="G17" s="88">
        <f t="shared" si="7"/>
        <v>4336570</v>
      </c>
      <c r="H17" s="88">
        <f t="shared" si="7"/>
        <v>4306402.9999999991</v>
      </c>
      <c r="I17" s="88">
        <f t="shared" si="7"/>
        <v>4329338</v>
      </c>
      <c r="J17" s="88">
        <f t="shared" si="7"/>
        <v>4299123</v>
      </c>
      <c r="K17" s="88">
        <f t="shared" si="7"/>
        <v>4401495.9999999991</v>
      </c>
      <c r="L17" s="88">
        <f t="shared" si="7"/>
        <v>4450062.9999999991</v>
      </c>
      <c r="M17" s="88">
        <f t="shared" si="7"/>
        <v>4477209.0000000009</v>
      </c>
      <c r="N17" s="88">
        <f t="shared" si="7"/>
        <v>4443700.0000000019</v>
      </c>
      <c r="O17" s="88">
        <f t="shared" si="7"/>
        <v>4539617</v>
      </c>
      <c r="P17" s="88">
        <f t="shared" si="7"/>
        <v>4577534</v>
      </c>
      <c r="Q17" s="88">
        <f t="shared" si="7"/>
        <v>4610859.0000000009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0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>
        <v>369151</v>
      </c>
      <c r="C20" s="86">
        <v>340648</v>
      </c>
      <c r="D20" s="86">
        <v>317023</v>
      </c>
      <c r="E20" s="86">
        <v>302496</v>
      </c>
      <c r="F20" s="86">
        <v>232116</v>
      </c>
      <c r="G20" s="86">
        <v>192603.99999999997</v>
      </c>
      <c r="H20" s="86">
        <v>132841.99999999997</v>
      </c>
      <c r="I20" s="86">
        <v>86078</v>
      </c>
      <c r="J20" s="86">
        <v>57479.999999999985</v>
      </c>
      <c r="K20" s="86">
        <v>40633.999999999985</v>
      </c>
      <c r="L20" s="86">
        <v>35258.999999999978</v>
      </c>
      <c r="M20" s="86">
        <v>29598</v>
      </c>
      <c r="N20" s="86">
        <v>20874.000000000004</v>
      </c>
      <c r="O20" s="86">
        <v>20771</v>
      </c>
      <c r="P20" s="86">
        <v>17730.000000000004</v>
      </c>
      <c r="Q20" s="86">
        <v>17147.000000000007</v>
      </c>
    </row>
    <row r="21" spans="1:17" ht="12" customHeight="1" x14ac:dyDescent="0.25">
      <c r="A21" s="87" t="s">
        <v>109</v>
      </c>
      <c r="B21" s="86">
        <v>51988</v>
      </c>
      <c r="C21" s="86">
        <v>58679.000000000007</v>
      </c>
      <c r="D21" s="86">
        <v>38726.000000000007</v>
      </c>
      <c r="E21" s="86">
        <v>35551</v>
      </c>
      <c r="F21" s="86">
        <v>37481.999999999993</v>
      </c>
      <c r="G21" s="86">
        <v>37391</v>
      </c>
      <c r="H21" s="86">
        <v>31171.999999999996</v>
      </c>
      <c r="I21" s="86">
        <v>31411.000000000007</v>
      </c>
      <c r="J21" s="86">
        <v>60438.999999999978</v>
      </c>
      <c r="K21" s="86">
        <v>83135.000000000015</v>
      </c>
      <c r="L21" s="86">
        <v>74976.999999999971</v>
      </c>
      <c r="M21" s="86">
        <v>47909.999999999993</v>
      </c>
      <c r="N21" s="86">
        <v>40335.000000000007</v>
      </c>
      <c r="O21" s="86">
        <v>39189</v>
      </c>
      <c r="P21" s="86">
        <v>41395.000000000007</v>
      </c>
      <c r="Q21" s="86">
        <v>41709.000000000007</v>
      </c>
    </row>
    <row r="22" spans="1:17" ht="12" customHeight="1" x14ac:dyDescent="0.25">
      <c r="A22" s="87" t="s">
        <v>55</v>
      </c>
      <c r="B22" s="86">
        <v>238286</v>
      </c>
      <c r="C22" s="86">
        <v>210879</v>
      </c>
      <c r="D22" s="86">
        <v>226525.00000000003</v>
      </c>
      <c r="E22" s="86">
        <v>232943.00000000003</v>
      </c>
      <c r="F22" s="86">
        <v>242401</v>
      </c>
      <c r="G22" s="86">
        <v>257968.00000000003</v>
      </c>
      <c r="H22" s="86">
        <v>260160.99999999997</v>
      </c>
      <c r="I22" s="86">
        <v>280335</v>
      </c>
      <c r="J22" s="86">
        <v>289892.99999999994</v>
      </c>
      <c r="K22" s="86">
        <v>292021.99999999988</v>
      </c>
      <c r="L22" s="86">
        <v>237115.99999999991</v>
      </c>
      <c r="M22" s="86">
        <v>535971</v>
      </c>
      <c r="N22" s="86">
        <v>508030.00000000017</v>
      </c>
      <c r="O22" s="86">
        <v>461878</v>
      </c>
      <c r="P22" s="86">
        <v>461281.00000000012</v>
      </c>
      <c r="Q22" s="86">
        <v>450488.00000000017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1552401</v>
      </c>
      <c r="C24" s="86">
        <v>1686227.0000000002</v>
      </c>
      <c r="D24" s="86">
        <v>1761617.0000000002</v>
      </c>
      <c r="E24" s="86">
        <v>1804522.0000000005</v>
      </c>
      <c r="F24" s="86">
        <v>1919364.0000000005</v>
      </c>
      <c r="G24" s="86">
        <v>1919689.0000000002</v>
      </c>
      <c r="H24" s="86">
        <v>1996462.9999999995</v>
      </c>
      <c r="I24" s="86">
        <v>2099884</v>
      </c>
      <c r="J24" s="86">
        <v>2056077.9999999998</v>
      </c>
      <c r="K24" s="86">
        <v>2105514.9999999995</v>
      </c>
      <c r="L24" s="86">
        <v>2227161.9999999995</v>
      </c>
      <c r="M24" s="86">
        <v>1946366.0000000005</v>
      </c>
      <c r="N24" s="86">
        <v>1928906.0000000007</v>
      </c>
      <c r="O24" s="86">
        <v>2000391.9999999998</v>
      </c>
      <c r="P24" s="86">
        <v>1969216.0000000002</v>
      </c>
      <c r="Q24" s="86">
        <v>1889819.0000000009</v>
      </c>
    </row>
    <row r="25" spans="1:17" ht="12" customHeight="1" x14ac:dyDescent="0.25">
      <c r="A25" s="51" t="s">
        <v>60</v>
      </c>
      <c r="B25" s="92">
        <v>2048261</v>
      </c>
      <c r="C25" s="92">
        <v>1989950</v>
      </c>
      <c r="D25" s="92">
        <v>1971393</v>
      </c>
      <c r="E25" s="92">
        <v>1971478.9999999998</v>
      </c>
      <c r="F25" s="92">
        <v>1949149</v>
      </c>
      <c r="G25" s="92">
        <v>1928918.0000000002</v>
      </c>
      <c r="H25" s="92">
        <v>1885764.9999999998</v>
      </c>
      <c r="I25" s="92">
        <v>1831630.0000000002</v>
      </c>
      <c r="J25" s="92">
        <v>1835233</v>
      </c>
      <c r="K25" s="92">
        <v>1880189.9999999995</v>
      </c>
      <c r="L25" s="92">
        <v>1875548.9999999995</v>
      </c>
      <c r="M25" s="92">
        <v>1917364.0000000002</v>
      </c>
      <c r="N25" s="92">
        <v>1945555.0000000007</v>
      </c>
      <c r="O25" s="92">
        <v>2017387</v>
      </c>
      <c r="P25" s="92">
        <v>2087912</v>
      </c>
      <c r="Q25" s="92">
        <v>2211696</v>
      </c>
    </row>
    <row r="26" spans="1:17" ht="12" customHeight="1" x14ac:dyDescent="0.25">
      <c r="A26" s="91" t="s">
        <v>59</v>
      </c>
      <c r="B26" s="90">
        <v>178601</v>
      </c>
      <c r="C26" s="90">
        <v>126333</v>
      </c>
      <c r="D26" s="90">
        <v>142340</v>
      </c>
      <c r="E26" s="90">
        <v>158505.00000000003</v>
      </c>
      <c r="F26" s="90">
        <v>157983</v>
      </c>
      <c r="G26" s="90">
        <v>193417.99999999997</v>
      </c>
      <c r="H26" s="90">
        <v>189211.99999999997</v>
      </c>
      <c r="I26" s="90">
        <v>279001</v>
      </c>
      <c r="J26" s="90">
        <v>308550.99999999988</v>
      </c>
      <c r="K26" s="90">
        <v>309035.99999999994</v>
      </c>
      <c r="L26" s="90">
        <v>330292.99999999988</v>
      </c>
      <c r="M26" s="90">
        <v>351197</v>
      </c>
      <c r="N26" s="90">
        <v>352219.00000000006</v>
      </c>
      <c r="O26" s="90">
        <v>353010</v>
      </c>
      <c r="P26" s="90">
        <v>353869.00000000006</v>
      </c>
      <c r="Q26" s="90">
        <v>356568.00000000012</v>
      </c>
    </row>
    <row r="27" spans="1:17" ht="12.95" customHeight="1" x14ac:dyDescent="0.25">
      <c r="A27" s="89" t="s">
        <v>62</v>
      </c>
      <c r="B27" s="88">
        <f t="shared" ref="B27" si="8">SUM(B28:B32)</f>
        <v>4260087</v>
      </c>
      <c r="C27" s="88">
        <f t="shared" ref="C27:Q27" si="9">SUM(C28:C32)</f>
        <v>4286383</v>
      </c>
      <c r="D27" s="88">
        <f t="shared" si="9"/>
        <v>4315284</v>
      </c>
      <c r="E27" s="88">
        <f t="shared" si="9"/>
        <v>4346991</v>
      </c>
      <c r="F27" s="88">
        <f t="shared" si="9"/>
        <v>4380512</v>
      </c>
      <c r="G27" s="88">
        <f t="shared" si="9"/>
        <v>4336570</v>
      </c>
      <c r="H27" s="88">
        <f t="shared" si="9"/>
        <v>4306402.9999999991</v>
      </c>
      <c r="I27" s="88">
        <f t="shared" si="9"/>
        <v>4329338</v>
      </c>
      <c r="J27" s="88">
        <f t="shared" si="9"/>
        <v>4299122.9999999991</v>
      </c>
      <c r="K27" s="88">
        <f t="shared" si="9"/>
        <v>4401495.9999999991</v>
      </c>
      <c r="L27" s="88">
        <f t="shared" si="9"/>
        <v>4450062.9999999981</v>
      </c>
      <c r="M27" s="88">
        <f t="shared" si="9"/>
        <v>4477209</v>
      </c>
      <c r="N27" s="88">
        <f t="shared" si="9"/>
        <v>4443700.0000000009</v>
      </c>
      <c r="O27" s="88">
        <f t="shared" si="9"/>
        <v>4539617</v>
      </c>
      <c r="P27" s="88">
        <f t="shared" si="9"/>
        <v>4577534.0000000009</v>
      </c>
      <c r="Q27" s="88">
        <f t="shared" si="9"/>
        <v>4610859.0000000019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0</v>
      </c>
      <c r="C29" s="86">
        <v>0</v>
      </c>
      <c r="D29" s="86">
        <v>12962.000000000007</v>
      </c>
      <c r="E29" s="86">
        <v>12473</v>
      </c>
      <c r="F29" s="86">
        <v>11987</v>
      </c>
      <c r="G29" s="86">
        <v>8014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>
        <v>48548</v>
      </c>
      <c r="C30" s="86">
        <v>54815</v>
      </c>
      <c r="D30" s="86">
        <v>36975</v>
      </c>
      <c r="E30" s="86">
        <v>34207.000000000007</v>
      </c>
      <c r="F30" s="86">
        <v>36608</v>
      </c>
      <c r="G30" s="86">
        <v>36857.000000000007</v>
      </c>
      <c r="H30" s="86">
        <v>30703.999999999993</v>
      </c>
      <c r="I30" s="86">
        <v>31409</v>
      </c>
      <c r="J30" s="86">
        <v>59014.999999999993</v>
      </c>
      <c r="K30" s="86">
        <v>79242.999999999985</v>
      </c>
      <c r="L30" s="86">
        <v>74214.999999999956</v>
      </c>
      <c r="M30" s="86">
        <v>48038</v>
      </c>
      <c r="N30" s="86">
        <v>39755.000000000007</v>
      </c>
      <c r="O30" s="86">
        <v>37773</v>
      </c>
      <c r="P30" s="86">
        <v>41692.000000000007</v>
      </c>
      <c r="Q30" s="86">
        <v>42635.000000000022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4211539</v>
      </c>
      <c r="C32" s="85">
        <v>4231568</v>
      </c>
      <c r="D32" s="85">
        <v>4265347</v>
      </c>
      <c r="E32" s="85">
        <v>4300311</v>
      </c>
      <c r="F32" s="85">
        <v>4331917</v>
      </c>
      <c r="G32" s="85">
        <v>4291699</v>
      </c>
      <c r="H32" s="85">
        <v>4275698.9999999991</v>
      </c>
      <c r="I32" s="85">
        <v>4297929</v>
      </c>
      <c r="J32" s="85">
        <v>4240107.9999999991</v>
      </c>
      <c r="K32" s="85">
        <v>4322252.9999999991</v>
      </c>
      <c r="L32" s="85">
        <v>4375847.9999999981</v>
      </c>
      <c r="M32" s="85">
        <v>4429171</v>
      </c>
      <c r="N32" s="85">
        <v>4403945.0000000009</v>
      </c>
      <c r="O32" s="85">
        <v>4501844</v>
      </c>
      <c r="P32" s="85">
        <v>4535842.0000000009</v>
      </c>
      <c r="Q32" s="85">
        <v>4568224.0000000019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6460.0729961063344</v>
      </c>
      <c r="C3" s="100">
        <f t="shared" ref="C3:Q3" si="1">SUM(C4,C15,C17,C27)</f>
        <v>6650.9009253911372</v>
      </c>
      <c r="D3" s="100">
        <f t="shared" si="1"/>
        <v>6461.3357377190796</v>
      </c>
      <c r="E3" s="100">
        <f t="shared" si="1"/>
        <v>6495.4308676754808</v>
      </c>
      <c r="F3" s="100">
        <f t="shared" si="1"/>
        <v>6239.1411111740217</v>
      </c>
      <c r="G3" s="100">
        <f t="shared" si="1"/>
        <v>6394.7910523594473</v>
      </c>
      <c r="H3" s="100">
        <f t="shared" si="1"/>
        <v>6082.9980242055935</v>
      </c>
      <c r="I3" s="100">
        <f t="shared" si="1"/>
        <v>5790.8404057091393</v>
      </c>
      <c r="J3" s="100">
        <f t="shared" si="1"/>
        <v>5685.0462511241794</v>
      </c>
      <c r="K3" s="100">
        <f t="shared" si="1"/>
        <v>5958.7385524662413</v>
      </c>
      <c r="L3" s="100">
        <f t="shared" si="1"/>
        <v>7025.6973105080542</v>
      </c>
      <c r="M3" s="100">
        <f t="shared" si="1"/>
        <v>6457.5977268353672</v>
      </c>
      <c r="N3" s="100">
        <f t="shared" si="1"/>
        <v>6848.803708238047</v>
      </c>
      <c r="O3" s="100">
        <f t="shared" si="1"/>
        <v>6512.692824804587</v>
      </c>
      <c r="P3" s="100">
        <f t="shared" si="1"/>
        <v>6073.0830055447377</v>
      </c>
      <c r="Q3" s="100">
        <f t="shared" si="1"/>
        <v>6279.6373926600436</v>
      </c>
    </row>
    <row r="4" spans="1:17" ht="12.95" customHeight="1" x14ac:dyDescent="0.25">
      <c r="A4" s="89" t="s">
        <v>65</v>
      </c>
      <c r="B4" s="96">
        <f t="shared" ref="B4" si="2">SUM(B5:B14)</f>
        <v>5141.3690375428159</v>
      </c>
      <c r="C4" s="96">
        <f t="shared" ref="C4:Q4" si="3">SUM(C5:C14)</f>
        <v>5341.3033368491424</v>
      </c>
      <c r="D4" s="96">
        <f t="shared" si="3"/>
        <v>5143.9842326817843</v>
      </c>
      <c r="E4" s="96">
        <f t="shared" si="3"/>
        <v>5147.3093820299191</v>
      </c>
      <c r="F4" s="96">
        <f t="shared" si="3"/>
        <v>4861.2445187724261</v>
      </c>
      <c r="G4" s="96">
        <f t="shared" si="3"/>
        <v>5001.0556489691508</v>
      </c>
      <c r="H4" s="96">
        <f t="shared" si="3"/>
        <v>4694.1173818886773</v>
      </c>
      <c r="I4" s="96">
        <f t="shared" si="3"/>
        <v>4416.6659222448534</v>
      </c>
      <c r="J4" s="96">
        <f t="shared" si="3"/>
        <v>4326.6081771016206</v>
      </c>
      <c r="K4" s="96">
        <f t="shared" si="3"/>
        <v>4468.8081213178302</v>
      </c>
      <c r="L4" s="96">
        <f t="shared" si="3"/>
        <v>5507.1334879687147</v>
      </c>
      <c r="M4" s="96">
        <f t="shared" si="3"/>
        <v>4887.4078179886155</v>
      </c>
      <c r="N4" s="96">
        <f t="shared" si="3"/>
        <v>5252.0083220950128</v>
      </c>
      <c r="O4" s="96">
        <f t="shared" si="3"/>
        <v>4787.0462157578177</v>
      </c>
      <c r="P4" s="96">
        <f t="shared" si="3"/>
        <v>4343.578038985871</v>
      </c>
      <c r="Q4" s="96">
        <f t="shared" si="3"/>
        <v>4415.7684338211429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769.91553152324559</v>
      </c>
      <c r="C7" s="95">
        <v>735.74030975633673</v>
      </c>
      <c r="D7" s="95">
        <v>651.4896558641633</v>
      </c>
      <c r="E7" s="95">
        <v>616.83242772776759</v>
      </c>
      <c r="F7" s="95">
        <v>431.59817861387876</v>
      </c>
      <c r="G7" s="95">
        <v>359.64758567743206</v>
      </c>
      <c r="H7" s="95">
        <v>209.79079260176692</v>
      </c>
      <c r="I7" s="95">
        <v>122.69293111253096</v>
      </c>
      <c r="J7" s="95">
        <v>80.185853944903926</v>
      </c>
      <c r="K7" s="95">
        <v>62.97023272563785</v>
      </c>
      <c r="L7" s="95">
        <v>60.273357560616851</v>
      </c>
      <c r="M7" s="95">
        <v>43.565396081423103</v>
      </c>
      <c r="N7" s="95">
        <v>33.825886624391899</v>
      </c>
      <c r="O7" s="95">
        <v>35.994298104102128</v>
      </c>
      <c r="P7" s="95">
        <v>24.547227770535677</v>
      </c>
      <c r="Q7" s="95">
        <v>24.747145178312159</v>
      </c>
    </row>
    <row r="8" spans="1:17" ht="12" customHeight="1" x14ac:dyDescent="0.25">
      <c r="A8" s="87" t="s">
        <v>109</v>
      </c>
      <c r="B8" s="95">
        <v>81.879010557879965</v>
      </c>
      <c r="C8" s="95">
        <v>96.012183071546744</v>
      </c>
      <c r="D8" s="95">
        <v>60.535231616707144</v>
      </c>
      <c r="E8" s="95">
        <v>54.72969167508149</v>
      </c>
      <c r="F8" s="95">
        <v>54.322692979738434</v>
      </c>
      <c r="G8" s="95">
        <v>55.711653822453179</v>
      </c>
      <c r="H8" s="95">
        <v>43.813569478853516</v>
      </c>
      <c r="I8" s="95">
        <v>41.760114566507298</v>
      </c>
      <c r="J8" s="95">
        <v>84.586796564550482</v>
      </c>
      <c r="K8" s="95">
        <v>106.66542417930299</v>
      </c>
      <c r="L8" s="95">
        <v>118.83506443017058</v>
      </c>
      <c r="M8" s="95">
        <v>66.375314807141436</v>
      </c>
      <c r="N8" s="95">
        <v>62.484199936093567</v>
      </c>
      <c r="O8" s="95">
        <v>56.200888790662688</v>
      </c>
      <c r="P8" s="95">
        <v>56.018885441302032</v>
      </c>
      <c r="Q8" s="95">
        <v>57.96660985162498</v>
      </c>
    </row>
    <row r="9" spans="1:17" ht="12" customHeight="1" x14ac:dyDescent="0.25">
      <c r="A9" s="87" t="s">
        <v>55</v>
      </c>
      <c r="B9" s="95">
        <v>531.25193452397741</v>
      </c>
      <c r="C9" s="95">
        <v>484.22128903128925</v>
      </c>
      <c r="D9" s="95">
        <v>488.89498432976228</v>
      </c>
      <c r="E9" s="95">
        <v>496.75335465619554</v>
      </c>
      <c r="F9" s="95">
        <v>486.30598311779016</v>
      </c>
      <c r="G9" s="95">
        <v>537.91097777054176</v>
      </c>
      <c r="H9" s="95">
        <v>504.72283795729277</v>
      </c>
      <c r="I9" s="95">
        <v>505.64243579417274</v>
      </c>
      <c r="J9" s="95">
        <v>517.79129259382978</v>
      </c>
      <c r="K9" s="95">
        <v>514.65218476494124</v>
      </c>
      <c r="L9" s="95">
        <v>533.97847177101346</v>
      </c>
      <c r="M9" s="95">
        <v>986.79257580424837</v>
      </c>
      <c r="N9" s="95">
        <v>1015.4360329190794</v>
      </c>
      <c r="O9" s="95">
        <v>812.30271126859691</v>
      </c>
      <c r="P9" s="95">
        <v>747.83214910405241</v>
      </c>
      <c r="Q9" s="95">
        <v>761.69417871549012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1794.4402917203415</v>
      </c>
      <c r="C11" s="95">
        <v>2049.2810231654698</v>
      </c>
      <c r="D11" s="95">
        <v>2044.5953192697107</v>
      </c>
      <c r="E11" s="95">
        <v>2074.4591706932983</v>
      </c>
      <c r="F11" s="95">
        <v>2084.4624995053341</v>
      </c>
      <c r="G11" s="95">
        <v>2159.9913897988463</v>
      </c>
      <c r="H11" s="95">
        <v>2159.7793999840992</v>
      </c>
      <c r="I11" s="95">
        <v>2121.3676089174046</v>
      </c>
      <c r="J11" s="95">
        <v>2079.077949569893</v>
      </c>
      <c r="K11" s="95">
        <v>2179.8460937044965</v>
      </c>
      <c r="L11" s="95">
        <v>2825.9437652681777</v>
      </c>
      <c r="M11" s="95">
        <v>2147.2347166549694</v>
      </c>
      <c r="N11" s="95">
        <v>2378.806471193705</v>
      </c>
      <c r="O11" s="95">
        <v>2273.212885036688</v>
      </c>
      <c r="P11" s="95">
        <v>2083.8478018410938</v>
      </c>
      <c r="Q11" s="95">
        <v>2123.0453183860054</v>
      </c>
    </row>
    <row r="12" spans="1:17" ht="12" customHeight="1" x14ac:dyDescent="0.25">
      <c r="A12" s="87" t="s">
        <v>115</v>
      </c>
      <c r="B12" s="95">
        <v>223.32419932476668</v>
      </c>
      <c r="C12" s="95">
        <v>276.38298592515071</v>
      </c>
      <c r="D12" s="95">
        <v>326.44244925513038</v>
      </c>
      <c r="E12" s="95">
        <v>382.58943872951664</v>
      </c>
      <c r="F12" s="95">
        <v>413.57514608907161</v>
      </c>
      <c r="G12" s="95">
        <v>481.08612338422404</v>
      </c>
      <c r="H12" s="95">
        <v>494.44196743614367</v>
      </c>
      <c r="I12" s="95">
        <v>484.47496669157835</v>
      </c>
      <c r="J12" s="95">
        <v>493.51948120609853</v>
      </c>
      <c r="K12" s="95">
        <v>521.85318800081802</v>
      </c>
      <c r="L12" s="95">
        <v>649.29139227279393</v>
      </c>
      <c r="M12" s="95">
        <v>586.39048932916705</v>
      </c>
      <c r="N12" s="95">
        <v>654.09885432799388</v>
      </c>
      <c r="O12" s="95">
        <v>628.71026163958948</v>
      </c>
      <c r="P12" s="95">
        <v>596.48294948718785</v>
      </c>
      <c r="Q12" s="95">
        <v>664.37537620914316</v>
      </c>
    </row>
    <row r="13" spans="1:17" ht="12" customHeight="1" x14ac:dyDescent="0.25">
      <c r="A13" s="51" t="s">
        <v>114</v>
      </c>
      <c r="B13" s="22">
        <v>1724.3692759515225</v>
      </c>
      <c r="C13" s="22">
        <v>1691.0752545082612</v>
      </c>
      <c r="D13" s="22">
        <v>1560.067512854929</v>
      </c>
      <c r="E13" s="22">
        <v>1502.1771055772981</v>
      </c>
      <c r="F13" s="22">
        <v>1365.2455896889492</v>
      </c>
      <c r="G13" s="22">
        <v>1376.9325039274111</v>
      </c>
      <c r="H13" s="22">
        <v>1254.7300897370583</v>
      </c>
      <c r="I13" s="22">
        <v>1124.6845973235531</v>
      </c>
      <c r="J13" s="22">
        <v>1062.9478692966391</v>
      </c>
      <c r="K13" s="22">
        <v>1065.7737530874874</v>
      </c>
      <c r="L13" s="22">
        <v>1299.2381166651905</v>
      </c>
      <c r="M13" s="22">
        <v>1042.9822555996968</v>
      </c>
      <c r="N13" s="22">
        <v>1094.4209631325107</v>
      </c>
      <c r="O13" s="22">
        <v>955.15405399508791</v>
      </c>
      <c r="P13" s="22">
        <v>811.99742819770654</v>
      </c>
      <c r="Q13" s="22">
        <v>750.84465162667266</v>
      </c>
    </row>
    <row r="14" spans="1:17" ht="12" customHeight="1" x14ac:dyDescent="0.25">
      <c r="A14" s="99" t="s">
        <v>117</v>
      </c>
      <c r="B14" s="98">
        <v>16.188793941082885</v>
      </c>
      <c r="C14" s="98">
        <v>8.5902913910873497</v>
      </c>
      <c r="D14" s="98">
        <v>11.959079491382356</v>
      </c>
      <c r="E14" s="98">
        <v>19.768192970761426</v>
      </c>
      <c r="F14" s="98">
        <v>25.734428777663236</v>
      </c>
      <c r="G14" s="98">
        <v>29.775414588242391</v>
      </c>
      <c r="H14" s="98">
        <v>26.838724693462499</v>
      </c>
      <c r="I14" s="98">
        <v>16.043267839106701</v>
      </c>
      <c r="J14" s="98">
        <v>8.4989339257056908</v>
      </c>
      <c r="K14" s="98">
        <v>17.047244855146396</v>
      </c>
      <c r="L14" s="98">
        <v>19.57332000075127</v>
      </c>
      <c r="M14" s="98">
        <v>14.067069711969662</v>
      </c>
      <c r="N14" s="98">
        <v>12.935913961238867</v>
      </c>
      <c r="O14" s="98">
        <v>25.471116923090623</v>
      </c>
      <c r="P14" s="98">
        <v>22.851597143993239</v>
      </c>
      <c r="Q14" s="98">
        <v>33.095153853894757</v>
      </c>
    </row>
    <row r="15" spans="1:17" ht="12.95" customHeight="1" x14ac:dyDescent="0.25">
      <c r="A15" s="89" t="s">
        <v>112</v>
      </c>
      <c r="B15" s="96">
        <f t="shared" ref="B15:Q15" si="4">B16</f>
        <v>4.737705331082128</v>
      </c>
      <c r="C15" s="96">
        <f t="shared" si="4"/>
        <v>4.9416575305179178</v>
      </c>
      <c r="D15" s="96">
        <f t="shared" si="4"/>
        <v>5.1329933074686878</v>
      </c>
      <c r="E15" s="96">
        <f t="shared" si="4"/>
        <v>5.2980471263960425</v>
      </c>
      <c r="F15" s="96">
        <f t="shared" si="4"/>
        <v>5.5344795791571375</v>
      </c>
      <c r="G15" s="96">
        <f t="shared" si="4"/>
        <v>5.977202095297689</v>
      </c>
      <c r="H15" s="96">
        <f t="shared" si="4"/>
        <v>6.4483503187788731</v>
      </c>
      <c r="I15" s="96">
        <f t="shared" si="4"/>
        <v>6.98281318285074</v>
      </c>
      <c r="J15" s="96">
        <f t="shared" si="4"/>
        <v>7.5419614467927012</v>
      </c>
      <c r="K15" s="96">
        <f t="shared" si="4"/>
        <v>8.2093526665406795</v>
      </c>
      <c r="L15" s="96">
        <f t="shared" si="4"/>
        <v>9.5979430445775069</v>
      </c>
      <c r="M15" s="96">
        <f t="shared" si="4"/>
        <v>9.4416071504200385</v>
      </c>
      <c r="N15" s="96">
        <f t="shared" si="4"/>
        <v>9.8373221042327614</v>
      </c>
      <c r="O15" s="96">
        <f t="shared" si="4"/>
        <v>11.225688104381941</v>
      </c>
      <c r="P15" s="96">
        <f t="shared" si="4"/>
        <v>11.985148436733239</v>
      </c>
      <c r="Q15" s="96">
        <f t="shared" si="4"/>
        <v>13.28118099521868</v>
      </c>
    </row>
    <row r="16" spans="1:17" ht="12" customHeight="1" x14ac:dyDescent="0.25">
      <c r="A16" s="87" t="s">
        <v>111</v>
      </c>
      <c r="B16" s="97">
        <v>4.737705331082128</v>
      </c>
      <c r="C16" s="97">
        <v>4.9416575305179178</v>
      </c>
      <c r="D16" s="97">
        <v>5.1329933074686878</v>
      </c>
      <c r="E16" s="97">
        <v>5.2980471263960425</v>
      </c>
      <c r="F16" s="97">
        <v>5.5344795791571375</v>
      </c>
      <c r="G16" s="97">
        <v>5.977202095297689</v>
      </c>
      <c r="H16" s="97">
        <v>6.4483503187788731</v>
      </c>
      <c r="I16" s="97">
        <v>6.98281318285074</v>
      </c>
      <c r="J16" s="97">
        <v>7.5419614467927012</v>
      </c>
      <c r="K16" s="97">
        <v>8.2093526665406795</v>
      </c>
      <c r="L16" s="97">
        <v>9.5979430445775069</v>
      </c>
      <c r="M16" s="97">
        <v>9.4416071504200385</v>
      </c>
      <c r="N16" s="97">
        <v>9.8373221042327614</v>
      </c>
      <c r="O16" s="97">
        <v>11.225688104381941</v>
      </c>
      <c r="P16" s="97">
        <v>11.985148436733239</v>
      </c>
      <c r="Q16" s="97">
        <v>13.28118099521868</v>
      </c>
    </row>
    <row r="17" spans="1:17" ht="12.95" customHeight="1" x14ac:dyDescent="0.25">
      <c r="A17" s="89" t="s">
        <v>63</v>
      </c>
      <c r="B17" s="96">
        <f t="shared" ref="B17" si="5">SUM(B18:B26)</f>
        <v>990.52682746910227</v>
      </c>
      <c r="C17" s="96">
        <f t="shared" ref="C17:Q17" si="6">SUM(C18:C26)</f>
        <v>982.5410047744374</v>
      </c>
      <c r="D17" s="96">
        <f t="shared" si="6"/>
        <v>985.22075036763681</v>
      </c>
      <c r="E17" s="96">
        <f t="shared" si="6"/>
        <v>1001.8560931720642</v>
      </c>
      <c r="F17" s="96">
        <f t="shared" si="6"/>
        <v>1014.9502086864255</v>
      </c>
      <c r="G17" s="96">
        <f t="shared" si="6"/>
        <v>1020.8711101031016</v>
      </c>
      <c r="H17" s="96">
        <f t="shared" si="6"/>
        <v>1012.4961593690514</v>
      </c>
      <c r="I17" s="96">
        <f t="shared" si="6"/>
        <v>1000.1859985538296</v>
      </c>
      <c r="J17" s="96">
        <f t="shared" si="6"/>
        <v>987.37215986473234</v>
      </c>
      <c r="K17" s="96">
        <f t="shared" si="6"/>
        <v>1068.9271278470326</v>
      </c>
      <c r="L17" s="96">
        <f t="shared" si="6"/>
        <v>1074.8204504535513</v>
      </c>
      <c r="M17" s="96">
        <f t="shared" si="6"/>
        <v>1125.699336281308</v>
      </c>
      <c r="N17" s="96">
        <f t="shared" si="6"/>
        <v>1137.8052700083297</v>
      </c>
      <c r="O17" s="96">
        <f t="shared" si="6"/>
        <v>1212.1242651212501</v>
      </c>
      <c r="P17" s="96">
        <f t="shared" si="6"/>
        <v>1213.8918249541759</v>
      </c>
      <c r="Q17" s="96">
        <f t="shared" si="6"/>
        <v>1298.8005932027409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>
        <v>112.5782265199125</v>
      </c>
      <c r="C20" s="95">
        <v>104.28576024366281</v>
      </c>
      <c r="D20" s="95">
        <v>96.693394135836627</v>
      </c>
      <c r="E20" s="95">
        <v>91.739122272232436</v>
      </c>
      <c r="F20" s="95">
        <v>70.106461386121083</v>
      </c>
      <c r="G20" s="95">
        <v>57.930092359679776</v>
      </c>
      <c r="H20" s="95">
        <v>39.907547398233021</v>
      </c>
      <c r="I20" s="95">
        <v>25.711878887469144</v>
      </c>
      <c r="J20" s="95">
        <v>17.016966055096077</v>
      </c>
      <c r="K20" s="95">
        <v>13.843317274362102</v>
      </c>
      <c r="L20" s="95">
        <v>10.35502100925599</v>
      </c>
      <c r="M20" s="95">
        <v>8.6944454732091998</v>
      </c>
      <c r="N20" s="95">
        <v>6.131455732292685</v>
      </c>
      <c r="O20" s="95">
        <v>7.0434007534790446</v>
      </c>
      <c r="P20" s="95">
        <v>5.1662948610554835</v>
      </c>
      <c r="Q20" s="95">
        <v>4.9653683810076972</v>
      </c>
    </row>
    <row r="21" spans="1:17" ht="12" customHeight="1" x14ac:dyDescent="0.25">
      <c r="A21" s="87" t="s">
        <v>109</v>
      </c>
      <c r="B21" s="95">
        <v>14.797593068803893</v>
      </c>
      <c r="C21" s="95">
        <v>16.76631472882222</v>
      </c>
      <c r="D21" s="95">
        <v>11.024308012329682</v>
      </c>
      <c r="E21" s="95">
        <v>10.063038733228884</v>
      </c>
      <c r="F21" s="95">
        <v>10.566030981773187</v>
      </c>
      <c r="G21" s="95">
        <v>10.496379195508865</v>
      </c>
      <c r="H21" s="95">
        <v>8.7402241061225681</v>
      </c>
      <c r="I21" s="95">
        <v>8.7571885259386519</v>
      </c>
      <c r="J21" s="95">
        <v>18.081491058801358</v>
      </c>
      <c r="K21" s="95">
        <v>23.538150927071648</v>
      </c>
      <c r="L21" s="95">
        <v>20.551746529652252</v>
      </c>
      <c r="M21" s="95">
        <v>13.143105754949303</v>
      </c>
      <c r="N21" s="95">
        <v>11.073609996633484</v>
      </c>
      <c r="O21" s="95">
        <v>10.780185286995575</v>
      </c>
      <c r="P21" s="95">
        <v>11.308538584091927</v>
      </c>
      <c r="Q21" s="95">
        <v>11.348039482418127</v>
      </c>
    </row>
    <row r="22" spans="1:17" ht="12" customHeight="1" x14ac:dyDescent="0.25">
      <c r="A22" s="87" t="s">
        <v>55</v>
      </c>
      <c r="B22" s="95">
        <v>84.780247177327624</v>
      </c>
      <c r="C22" s="95">
        <v>75.318150968710597</v>
      </c>
      <c r="D22" s="95">
        <v>80.606395670237603</v>
      </c>
      <c r="E22" s="95">
        <v>82.419855343804244</v>
      </c>
      <c r="F22" s="95">
        <v>85.415236882209726</v>
      </c>
      <c r="G22" s="95">
        <v>90.521509618940797</v>
      </c>
      <c r="H22" s="95">
        <v>91.181972042707201</v>
      </c>
      <c r="I22" s="95">
        <v>97.693864205827253</v>
      </c>
      <c r="J22" s="95">
        <v>100.1261274061704</v>
      </c>
      <c r="K22" s="95">
        <v>103.35110523505892</v>
      </c>
      <c r="L22" s="95">
        <v>83.985383014742879</v>
      </c>
      <c r="M22" s="95">
        <v>183.55919900642209</v>
      </c>
      <c r="N22" s="95">
        <v>173.82467727317842</v>
      </c>
      <c r="O22" s="95">
        <v>156.47784074996486</v>
      </c>
      <c r="P22" s="95">
        <v>157.79382836585174</v>
      </c>
      <c r="Q22" s="95">
        <v>151.36591491210078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286.1227668958627</v>
      </c>
      <c r="C24" s="95">
        <v>312.88987683453058</v>
      </c>
      <c r="D24" s="95">
        <v>326.62393073028886</v>
      </c>
      <c r="E24" s="95">
        <v>333.6702693067021</v>
      </c>
      <c r="F24" s="95">
        <v>355.06576049466594</v>
      </c>
      <c r="G24" s="95">
        <v>352.88327573989727</v>
      </c>
      <c r="H24" s="95">
        <v>368.63678001590097</v>
      </c>
      <c r="I24" s="95">
        <v>386.62557108259546</v>
      </c>
      <c r="J24" s="95">
        <v>376.14172043010666</v>
      </c>
      <c r="K24" s="95">
        <v>403.7663162955032</v>
      </c>
      <c r="L24" s="95">
        <v>407.76694458182567</v>
      </c>
      <c r="M24" s="95">
        <v>357.3274975382609</v>
      </c>
      <c r="N24" s="95">
        <v>355.24387036346616</v>
      </c>
      <c r="O24" s="95">
        <v>370.64454894104045</v>
      </c>
      <c r="P24" s="95">
        <v>363.79742073629035</v>
      </c>
      <c r="Q24" s="95">
        <v>349.17690383621897</v>
      </c>
    </row>
    <row r="25" spans="1:17" ht="12" customHeight="1" x14ac:dyDescent="0.25">
      <c r="A25" s="51" t="s">
        <v>60</v>
      </c>
      <c r="B25" s="22">
        <v>486.92173031240242</v>
      </c>
      <c r="C25" s="22">
        <v>469.4809019987112</v>
      </c>
      <c r="D25" s="22">
        <v>465.97272181894419</v>
      </c>
      <c r="E25" s="22">
        <v>479.1638075160966</v>
      </c>
      <c r="F25" s="22">
        <v>488.99671894165567</v>
      </c>
      <c r="G25" s="22">
        <v>503.14035954237579</v>
      </c>
      <c r="H25" s="22">
        <v>498.22963580608774</v>
      </c>
      <c r="I25" s="22">
        <v>472.79749585199897</v>
      </c>
      <c r="J25" s="22">
        <v>466.50585491455791</v>
      </c>
      <c r="K25" s="22">
        <v>514.52823811503663</v>
      </c>
      <c r="L25" s="22">
        <v>541.8432125837669</v>
      </c>
      <c r="M25" s="22">
        <v>551.96429267393864</v>
      </c>
      <c r="N25" s="22">
        <v>580.44920703924299</v>
      </c>
      <c r="O25" s="22">
        <v>656.00030142760352</v>
      </c>
      <c r="P25" s="22">
        <v>664.64775444471968</v>
      </c>
      <c r="Q25" s="22">
        <v>770.67084027017756</v>
      </c>
    </row>
    <row r="26" spans="1:17" ht="12" customHeight="1" x14ac:dyDescent="0.25">
      <c r="A26" s="49" t="s">
        <v>59</v>
      </c>
      <c r="B26" s="18">
        <v>5.3262634947931593</v>
      </c>
      <c r="C26" s="18">
        <v>3.7999999999999994</v>
      </c>
      <c r="D26" s="18">
        <v>4.3</v>
      </c>
      <c r="E26" s="18">
        <v>4.7999999999999989</v>
      </c>
      <c r="F26" s="18">
        <v>4.8</v>
      </c>
      <c r="G26" s="18">
        <v>5.8994936466991694</v>
      </c>
      <c r="H26" s="18">
        <v>5.799999999999998</v>
      </c>
      <c r="I26" s="18">
        <v>8.6</v>
      </c>
      <c r="J26" s="18">
        <v>9.4999999999999982</v>
      </c>
      <c r="K26" s="18">
        <v>9.8999999999999986</v>
      </c>
      <c r="L26" s="18">
        <v>10.318142734307681</v>
      </c>
      <c r="M26" s="18">
        <v>11.010795834527597</v>
      </c>
      <c r="N26" s="18">
        <v>11.082449603515897</v>
      </c>
      <c r="O26" s="18">
        <v>11.177987962166865</v>
      </c>
      <c r="P26" s="18">
        <v>11.177987962166799</v>
      </c>
      <c r="Q26" s="18">
        <v>11.273526320817798</v>
      </c>
    </row>
    <row r="27" spans="1:17" ht="12.95" customHeight="1" x14ac:dyDescent="0.25">
      <c r="A27" s="89" t="s">
        <v>62</v>
      </c>
      <c r="B27" s="96">
        <f t="shared" ref="B27" si="7">SUM(B28:B32)</f>
        <v>323.43942576333427</v>
      </c>
      <c r="C27" s="96">
        <f t="shared" ref="C27:Q27" si="8">SUM(C28:C32)</f>
        <v>322.11492623703992</v>
      </c>
      <c r="D27" s="96">
        <f t="shared" si="8"/>
        <v>326.99776136218958</v>
      </c>
      <c r="E27" s="96">
        <f t="shared" si="8"/>
        <v>340.96734534710123</v>
      </c>
      <c r="F27" s="96">
        <f t="shared" si="8"/>
        <v>357.41190413601294</v>
      </c>
      <c r="G27" s="96">
        <f t="shared" si="8"/>
        <v>366.88709119189724</v>
      </c>
      <c r="H27" s="96">
        <f t="shared" si="8"/>
        <v>369.93613262908599</v>
      </c>
      <c r="I27" s="96">
        <f t="shared" si="8"/>
        <v>367.00567172760589</v>
      </c>
      <c r="J27" s="96">
        <f t="shared" si="8"/>
        <v>363.52395271103313</v>
      </c>
      <c r="K27" s="96">
        <f t="shared" si="8"/>
        <v>412.79395063483878</v>
      </c>
      <c r="L27" s="96">
        <f t="shared" si="8"/>
        <v>434.14542904121038</v>
      </c>
      <c r="M27" s="96">
        <f t="shared" si="8"/>
        <v>435.04896541502285</v>
      </c>
      <c r="N27" s="96">
        <f t="shared" si="8"/>
        <v>449.15279403047111</v>
      </c>
      <c r="O27" s="96">
        <f t="shared" si="8"/>
        <v>502.2966558211362</v>
      </c>
      <c r="P27" s="96">
        <f t="shared" si="8"/>
        <v>503.62799316795702</v>
      </c>
      <c r="Q27" s="96">
        <f t="shared" si="8"/>
        <v>551.78718464094095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0</v>
      </c>
      <c r="C29" s="95">
        <v>0</v>
      </c>
      <c r="D29" s="95">
        <v>1.0999999999999941</v>
      </c>
      <c r="E29" s="95">
        <v>2.2001299999999944</v>
      </c>
      <c r="F29" s="95">
        <v>2.1994499999999992</v>
      </c>
      <c r="G29" s="95">
        <v>1.0986950958487183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>
        <v>6.246290976738611</v>
      </c>
      <c r="C30" s="95">
        <v>7.0273821996310213</v>
      </c>
      <c r="D30" s="95">
        <v>4.74360037096318</v>
      </c>
      <c r="E30" s="95">
        <v>4.3750495916896082</v>
      </c>
      <c r="F30" s="95">
        <v>4.6766960384883687</v>
      </c>
      <c r="G30" s="95">
        <v>4.6917740421132939</v>
      </c>
      <c r="H30" s="95">
        <v>3.8970764150239088</v>
      </c>
      <c r="I30" s="95">
        <v>3.9887069075540467</v>
      </c>
      <c r="J30" s="95">
        <v>8.2700223766481802</v>
      </c>
      <c r="K30" s="95">
        <v>10.675554893625332</v>
      </c>
      <c r="L30" s="95">
        <v>9.3422222356257709</v>
      </c>
      <c r="M30" s="95">
        <v>6.0768165534332015</v>
      </c>
      <c r="N30" s="95">
        <v>5.0470136201221498</v>
      </c>
      <c r="O30" s="95">
        <v>4.8169444846428071</v>
      </c>
      <c r="P30" s="95">
        <v>5.3318496314323625</v>
      </c>
      <c r="Q30" s="95">
        <v>5.3960989045951111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317.19313478659564</v>
      </c>
      <c r="C32" s="18">
        <v>315.08754403740892</v>
      </c>
      <c r="D32" s="18">
        <v>321.15416099122638</v>
      </c>
      <c r="E32" s="18">
        <v>334.39216575541161</v>
      </c>
      <c r="F32" s="18">
        <v>350.53575809752459</v>
      </c>
      <c r="G32" s="18">
        <v>361.09662205393522</v>
      </c>
      <c r="H32" s="18">
        <v>366.0390562140621</v>
      </c>
      <c r="I32" s="18">
        <v>363.01696482005184</v>
      </c>
      <c r="J32" s="18">
        <v>355.25393033438496</v>
      </c>
      <c r="K32" s="18">
        <v>402.11839574121342</v>
      </c>
      <c r="L32" s="18">
        <v>424.80320680558458</v>
      </c>
      <c r="M32" s="18">
        <v>428.97214886158963</v>
      </c>
      <c r="N32" s="18">
        <v>444.10578041034898</v>
      </c>
      <c r="O32" s="18">
        <v>497.47971133649338</v>
      </c>
      <c r="P32" s="18">
        <v>498.29614353652465</v>
      </c>
      <c r="Q32" s="18">
        <v>546.39108573634587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4405.5675503521315</v>
      </c>
      <c r="C3" s="100">
        <f t="shared" si="0"/>
        <v>4609.1230891484483</v>
      </c>
      <c r="D3" s="100">
        <f t="shared" si="0"/>
        <v>4546.5775325919158</v>
      </c>
      <c r="E3" s="100">
        <f t="shared" si="0"/>
        <v>4639.6503188817887</v>
      </c>
      <c r="F3" s="100">
        <f t="shared" si="0"/>
        <v>4554.986638147835</v>
      </c>
      <c r="G3" s="100">
        <f t="shared" si="0"/>
        <v>4749.8689324589168</v>
      </c>
      <c r="H3" s="100">
        <f t="shared" si="0"/>
        <v>4620.8826312115552</v>
      </c>
      <c r="I3" s="100">
        <f t="shared" si="0"/>
        <v>4465.8264121602315</v>
      </c>
      <c r="J3" s="100">
        <f t="shared" si="0"/>
        <v>4438.8754423343162</v>
      </c>
      <c r="K3" s="100">
        <f t="shared" si="0"/>
        <v>4743.7823875296099</v>
      </c>
      <c r="L3" s="100">
        <f t="shared" si="0"/>
        <v>5720.6201765917467</v>
      </c>
      <c r="M3" s="100">
        <f t="shared" si="0"/>
        <v>5233.3913653272712</v>
      </c>
      <c r="N3" s="100">
        <f t="shared" si="0"/>
        <v>5686.4821988181302</v>
      </c>
      <c r="O3" s="100">
        <f t="shared" si="0"/>
        <v>5618.6051009019229</v>
      </c>
      <c r="P3" s="100">
        <f t="shared" si="0"/>
        <v>5362.7257784729718</v>
      </c>
      <c r="Q3" s="100">
        <f t="shared" si="0"/>
        <v>5773.1373182084535</v>
      </c>
    </row>
    <row r="4" spans="1:17" ht="12.95" customHeight="1" x14ac:dyDescent="0.25">
      <c r="A4" s="89" t="s">
        <v>65</v>
      </c>
      <c r="B4" s="96">
        <f t="shared" ref="B4:Q4" si="1">SUM(B5:B14)</f>
        <v>3493.7361279994452</v>
      </c>
      <c r="C4" s="96">
        <f t="shared" si="1"/>
        <v>3689.7523888040027</v>
      </c>
      <c r="D4" s="96">
        <f t="shared" si="1"/>
        <v>3609.5751068243917</v>
      </c>
      <c r="E4" s="96">
        <f t="shared" si="1"/>
        <v>3669.4787681131529</v>
      </c>
      <c r="F4" s="96">
        <f t="shared" si="1"/>
        <v>3546.194947734557</v>
      </c>
      <c r="G4" s="96">
        <f t="shared" si="1"/>
        <v>3716.833684357066</v>
      </c>
      <c r="H4" s="96">
        <f t="shared" si="1"/>
        <v>3573.6946791898017</v>
      </c>
      <c r="I4" s="96">
        <f t="shared" si="1"/>
        <v>3414.8324165938825</v>
      </c>
      <c r="J4" s="96">
        <f t="shared" si="1"/>
        <v>3390.6709465170447</v>
      </c>
      <c r="K4" s="96">
        <f t="shared" si="1"/>
        <v>3584.8806526332428</v>
      </c>
      <c r="L4" s="96">
        <f t="shared" si="1"/>
        <v>4521.1519064536569</v>
      </c>
      <c r="M4" s="96">
        <f t="shared" si="1"/>
        <v>4015.2854140606173</v>
      </c>
      <c r="N4" s="96">
        <f t="shared" si="1"/>
        <v>4436.8206177068123</v>
      </c>
      <c r="O4" s="96">
        <f t="shared" si="1"/>
        <v>4250.179097089318</v>
      </c>
      <c r="P4" s="96">
        <f t="shared" si="1"/>
        <v>3984.5024723824222</v>
      </c>
      <c r="Q4" s="96">
        <f t="shared" si="1"/>
        <v>4277.0737666326386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423.65156417404552</v>
      </c>
      <c r="C7" s="95">
        <v>404.84640235466941</v>
      </c>
      <c r="D7" s="95">
        <v>358.48687349377133</v>
      </c>
      <c r="E7" s="95">
        <v>340.60017604836651</v>
      </c>
      <c r="F7" s="95">
        <v>238.61010449657226</v>
      </c>
      <c r="G7" s="95">
        <v>199.07374181167333</v>
      </c>
      <c r="H7" s="95">
        <v>116.57270985712222</v>
      </c>
      <c r="I7" s="95">
        <v>68.596328509609776</v>
      </c>
      <c r="J7" s="95">
        <v>45.354870698273466</v>
      </c>
      <c r="K7" s="95">
        <v>38.499770426964496</v>
      </c>
      <c r="L7" s="95">
        <v>38.644225073787943</v>
      </c>
      <c r="M7" s="95">
        <v>27.941283237473662</v>
      </c>
      <c r="N7" s="95">
        <v>21.708507459116081</v>
      </c>
      <c r="O7" s="95">
        <v>23.100214302990516</v>
      </c>
      <c r="P7" s="95">
        <v>15.764350954005122</v>
      </c>
      <c r="Q7" s="95">
        <v>15.89453971199284</v>
      </c>
    </row>
    <row r="8" spans="1:17" ht="12" customHeight="1" x14ac:dyDescent="0.25">
      <c r="A8" s="87" t="s">
        <v>109</v>
      </c>
      <c r="B8" s="95">
        <v>48.058149377836244</v>
      </c>
      <c r="C8" s="95">
        <v>57.108517126558901</v>
      </c>
      <c r="D8" s="95">
        <v>36.255228840184344</v>
      </c>
      <c r="E8" s="95">
        <v>32.913340617538196</v>
      </c>
      <c r="F8" s="95">
        <v>32.949570328366654</v>
      </c>
      <c r="G8" s="95">
        <v>34.109006905822049</v>
      </c>
      <c r="H8" s="95">
        <v>27.076040271647063</v>
      </c>
      <c r="I8" s="95">
        <v>26.131654956544274</v>
      </c>
      <c r="J8" s="95">
        <v>54.716388786985256</v>
      </c>
      <c r="K8" s="95">
        <v>69.795940865230563</v>
      </c>
      <c r="L8" s="95">
        <v>78.253026964228809</v>
      </c>
      <c r="M8" s="95">
        <v>43.973823792311826</v>
      </c>
      <c r="N8" s="95">
        <v>41.428925021532713</v>
      </c>
      <c r="O8" s="95">
        <v>37.266233083953892</v>
      </c>
      <c r="P8" s="95">
        <v>37.222234662016206</v>
      </c>
      <c r="Q8" s="95">
        <v>38.517099731940249</v>
      </c>
    </row>
    <row r="9" spans="1:17" ht="12" customHeight="1" x14ac:dyDescent="0.25">
      <c r="A9" s="87" t="s">
        <v>55</v>
      </c>
      <c r="B9" s="95">
        <v>241.65550005812256</v>
      </c>
      <c r="C9" s="95">
        <v>220.26223366978371</v>
      </c>
      <c r="D9" s="95">
        <v>226.28851735651799</v>
      </c>
      <c r="E9" s="95">
        <v>232.92616633082463</v>
      </c>
      <c r="F9" s="95">
        <v>231.29384760019062</v>
      </c>
      <c r="G9" s="95">
        <v>259.47512720703151</v>
      </c>
      <c r="H9" s="95">
        <v>245.96308455432964</v>
      </c>
      <c r="I9" s="95">
        <v>249.63519726737763</v>
      </c>
      <c r="J9" s="95">
        <v>258.65889519736169</v>
      </c>
      <c r="K9" s="95">
        <v>259.38292423018783</v>
      </c>
      <c r="L9" s="95">
        <v>274.2182724929491</v>
      </c>
      <c r="M9" s="95">
        <v>527.90677050762179</v>
      </c>
      <c r="N9" s="95">
        <v>548.87346015287244</v>
      </c>
      <c r="O9" s="95">
        <v>441.27223468117245</v>
      </c>
      <c r="P9" s="95">
        <v>406.29939075629972</v>
      </c>
      <c r="Q9" s="95">
        <v>413.97753547054913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1316.5382526231078</v>
      </c>
      <c r="C11" s="95">
        <v>1509.2445869511132</v>
      </c>
      <c r="D11" s="95">
        <v>1510.3602946857857</v>
      </c>
      <c r="E11" s="95">
        <v>1536.6324479779255</v>
      </c>
      <c r="F11" s="95">
        <v>1550.7678252822782</v>
      </c>
      <c r="G11" s="95">
        <v>1610.4385216478508</v>
      </c>
      <c r="H11" s="95">
        <v>1616.4442414939456</v>
      </c>
      <c r="I11" s="95">
        <v>1593.9896212621979</v>
      </c>
      <c r="J11" s="95">
        <v>1565.7299537142849</v>
      </c>
      <c r="K11" s="95">
        <v>1649.8661737625423</v>
      </c>
      <c r="L11" s="95">
        <v>2151.3194302853881</v>
      </c>
      <c r="M11" s="95">
        <v>1643.2126484257719</v>
      </c>
      <c r="N11" s="95">
        <v>1828.2310386173365</v>
      </c>
      <c r="O11" s="95">
        <v>1757.3583424974645</v>
      </c>
      <c r="P11" s="95">
        <v>1617.6416324814866</v>
      </c>
      <c r="Q11" s="95">
        <v>1651.67560623841</v>
      </c>
    </row>
    <row r="12" spans="1:17" ht="12" customHeight="1" x14ac:dyDescent="0.25">
      <c r="A12" s="87" t="s">
        <v>115</v>
      </c>
      <c r="B12" s="95">
        <v>245.77149697102109</v>
      </c>
      <c r="C12" s="95">
        <v>310.25832767728525</v>
      </c>
      <c r="D12" s="95">
        <v>376.70132291810796</v>
      </c>
      <c r="E12" s="95">
        <v>456.00665977453548</v>
      </c>
      <c r="F12" s="95">
        <v>510.41175631887648</v>
      </c>
      <c r="G12" s="95">
        <v>616.00136623872322</v>
      </c>
      <c r="H12" s="95">
        <v>655.16936510400137</v>
      </c>
      <c r="I12" s="95">
        <v>661.14893746546727</v>
      </c>
      <c r="J12" s="95">
        <v>696.65097437326529</v>
      </c>
      <c r="K12" s="95">
        <v>781.14500854479229</v>
      </c>
      <c r="L12" s="95">
        <v>1011.0671534220932</v>
      </c>
      <c r="M12" s="95">
        <v>990.87908618659992</v>
      </c>
      <c r="N12" s="95">
        <v>1169.3944874004635</v>
      </c>
      <c r="O12" s="95">
        <v>1249.1774129396672</v>
      </c>
      <c r="P12" s="95">
        <v>1267.3287206995356</v>
      </c>
      <c r="Q12" s="95">
        <v>1544.2590732781543</v>
      </c>
    </row>
    <row r="13" spans="1:17" ht="12" customHeight="1" x14ac:dyDescent="0.25">
      <c r="A13" s="51" t="s">
        <v>114</v>
      </c>
      <c r="B13" s="22">
        <v>1201.8723708542288</v>
      </c>
      <c r="C13" s="22">
        <v>1179.4420296335052</v>
      </c>
      <c r="D13" s="22">
        <v>1089.5237900386419</v>
      </c>
      <c r="E13" s="22">
        <v>1050.6317843932013</v>
      </c>
      <c r="F13" s="22">
        <v>956.42741493060953</v>
      </c>
      <c r="G13" s="22">
        <v>967.96050595772294</v>
      </c>
      <c r="H13" s="22">
        <v>885.63051321529338</v>
      </c>
      <c r="I13" s="22">
        <v>799.28740929357889</v>
      </c>
      <c r="J13" s="22">
        <v>761.0609298211682</v>
      </c>
      <c r="K13" s="22">
        <v>769.14358994837892</v>
      </c>
      <c r="L13" s="22">
        <v>948.07647821445812</v>
      </c>
      <c r="M13" s="22">
        <v>767.30473219886846</v>
      </c>
      <c r="N13" s="22">
        <v>814.24828509425276</v>
      </c>
      <c r="O13" s="22">
        <v>716.53354266097904</v>
      </c>
      <c r="P13" s="22">
        <v>617.3945456850854</v>
      </c>
      <c r="Q13" s="22">
        <v>579.65475834769779</v>
      </c>
    </row>
    <row r="14" spans="1:17" ht="12" customHeight="1" x14ac:dyDescent="0.25">
      <c r="A14" s="99" t="s">
        <v>117</v>
      </c>
      <c r="B14" s="98">
        <v>16.188793941082885</v>
      </c>
      <c r="C14" s="98">
        <v>8.5902913910873497</v>
      </c>
      <c r="D14" s="98">
        <v>11.959079491382358</v>
      </c>
      <c r="E14" s="98">
        <v>19.768192970761419</v>
      </c>
      <c r="F14" s="98">
        <v>25.734428777663247</v>
      </c>
      <c r="G14" s="98">
        <v>29.775414588242402</v>
      </c>
      <c r="H14" s="98">
        <v>26.838724693462506</v>
      </c>
      <c r="I14" s="98">
        <v>16.043267839106701</v>
      </c>
      <c r="J14" s="98">
        <v>8.4989339257056855</v>
      </c>
      <c r="K14" s="98">
        <v>17.047244855146396</v>
      </c>
      <c r="L14" s="98">
        <v>19.573320000751274</v>
      </c>
      <c r="M14" s="98">
        <v>14.067069711969664</v>
      </c>
      <c r="N14" s="98">
        <v>12.935913961238867</v>
      </c>
      <c r="O14" s="98">
        <v>25.471116923090616</v>
      </c>
      <c r="P14" s="98">
        <v>22.851597143993242</v>
      </c>
      <c r="Q14" s="98">
        <v>33.095153853894764</v>
      </c>
    </row>
    <row r="15" spans="1:17" ht="12.95" customHeight="1" x14ac:dyDescent="0.25">
      <c r="A15" s="89" t="s">
        <v>112</v>
      </c>
      <c r="B15" s="96">
        <f t="shared" ref="B15:Q15" si="2">B16</f>
        <v>7.3687562748170983</v>
      </c>
      <c r="C15" s="96">
        <f t="shared" si="2"/>
        <v>7.9338485300193859</v>
      </c>
      <c r="D15" s="96">
        <f t="shared" si="2"/>
        <v>8.5078455249032459</v>
      </c>
      <c r="E15" s="96">
        <f t="shared" si="2"/>
        <v>9.0631370332698999</v>
      </c>
      <c r="F15" s="96">
        <f t="shared" si="2"/>
        <v>9.8147978528249276</v>
      </c>
      <c r="G15" s="96">
        <f t="shared" si="2"/>
        <v>11.052522799735302</v>
      </c>
      <c r="H15" s="96">
        <f t="shared" si="2"/>
        <v>12.46166921613489</v>
      </c>
      <c r="I15" s="96">
        <f t="shared" si="2"/>
        <v>14.174946202443673</v>
      </c>
      <c r="J15" s="96">
        <f t="shared" si="2"/>
        <v>16.881387420687215</v>
      </c>
      <c r="K15" s="96">
        <f t="shared" si="2"/>
        <v>19.43142308606075</v>
      </c>
      <c r="L15" s="96">
        <f t="shared" si="2"/>
        <v>24.319015018406997</v>
      </c>
      <c r="M15" s="96">
        <f t="shared" si="2"/>
        <v>24.930036326692338</v>
      </c>
      <c r="N15" s="96">
        <f t="shared" si="2"/>
        <v>27.167270434525573</v>
      </c>
      <c r="O15" s="96">
        <f t="shared" si="2"/>
        <v>33.227297873677706</v>
      </c>
      <c r="P15" s="96">
        <f t="shared" si="2"/>
        <v>37.345347544503163</v>
      </c>
      <c r="Q15" s="96">
        <f t="shared" si="2"/>
        <v>43.667105504786377</v>
      </c>
    </row>
    <row r="16" spans="1:17" ht="12" customHeight="1" x14ac:dyDescent="0.25">
      <c r="A16" s="87" t="s">
        <v>111</v>
      </c>
      <c r="B16" s="97">
        <v>7.3687562748170983</v>
      </c>
      <c r="C16" s="97">
        <v>7.9338485300193859</v>
      </c>
      <c r="D16" s="97">
        <v>8.5078455249032459</v>
      </c>
      <c r="E16" s="97">
        <v>9.0631370332698999</v>
      </c>
      <c r="F16" s="97">
        <v>9.8147978528249276</v>
      </c>
      <c r="G16" s="97">
        <v>11.052522799735302</v>
      </c>
      <c r="H16" s="97">
        <v>12.46166921613489</v>
      </c>
      <c r="I16" s="97">
        <v>14.174946202443673</v>
      </c>
      <c r="J16" s="97">
        <v>16.881387420687215</v>
      </c>
      <c r="K16" s="97">
        <v>19.43142308606075</v>
      </c>
      <c r="L16" s="97">
        <v>24.319015018406997</v>
      </c>
      <c r="M16" s="97">
        <v>24.930036326692338</v>
      </c>
      <c r="N16" s="97">
        <v>27.167270434525573</v>
      </c>
      <c r="O16" s="97">
        <v>33.227297873677706</v>
      </c>
      <c r="P16" s="97">
        <v>37.345347544503163</v>
      </c>
      <c r="Q16" s="97">
        <v>43.667105504786377</v>
      </c>
    </row>
    <row r="17" spans="1:17" ht="12.95" customHeight="1" x14ac:dyDescent="0.25">
      <c r="A17" s="89" t="s">
        <v>63</v>
      </c>
      <c r="B17" s="96">
        <f t="shared" ref="B17:Q17" si="3">SUM(B18:B26)</f>
        <v>642.64192481384077</v>
      </c>
      <c r="C17" s="96">
        <f t="shared" si="3"/>
        <v>649.90752176449314</v>
      </c>
      <c r="D17" s="96">
        <f t="shared" si="3"/>
        <v>661.41389836098165</v>
      </c>
      <c r="E17" s="96">
        <f t="shared" si="3"/>
        <v>681.53681320805106</v>
      </c>
      <c r="F17" s="96">
        <f t="shared" si="3"/>
        <v>704.3883353191834</v>
      </c>
      <c r="G17" s="96">
        <f t="shared" si="3"/>
        <v>717.70602516872134</v>
      </c>
      <c r="H17" s="96">
        <f t="shared" si="3"/>
        <v>725.55603762199962</v>
      </c>
      <c r="I17" s="96">
        <f t="shared" si="3"/>
        <v>728.46873571660569</v>
      </c>
      <c r="J17" s="96">
        <f t="shared" si="3"/>
        <v>725.81227842768214</v>
      </c>
      <c r="K17" s="96">
        <f t="shared" si="3"/>
        <v>791.82813851055778</v>
      </c>
      <c r="L17" s="96">
        <f t="shared" si="3"/>
        <v>807.82094587615893</v>
      </c>
      <c r="M17" s="96">
        <f t="shared" si="3"/>
        <v>822.92993836840731</v>
      </c>
      <c r="N17" s="96">
        <f t="shared" si="3"/>
        <v>838.84613785562101</v>
      </c>
      <c r="O17" s="96">
        <f t="shared" si="3"/>
        <v>904.8467049034291</v>
      </c>
      <c r="P17" s="96">
        <f t="shared" si="3"/>
        <v>908.54392896908598</v>
      </c>
      <c r="Q17" s="96">
        <f t="shared" si="3"/>
        <v>977.52772617328583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>
        <v>54.582544116009551</v>
      </c>
      <c r="C20" s="95">
        <v>50.562016165395022</v>
      </c>
      <c r="D20" s="95">
        <v>46.88828642186872</v>
      </c>
      <c r="E20" s="95">
        <v>44.667757904104896</v>
      </c>
      <c r="F20" s="95">
        <v>34.178567666021237</v>
      </c>
      <c r="G20" s="95">
        <v>28.278767499715624</v>
      </c>
      <c r="H20" s="95">
        <v>19.540443294316326</v>
      </c>
      <c r="I20" s="95">
        <v>12.657501865601109</v>
      </c>
      <c r="J20" s="95">
        <v>8.4404329761795651</v>
      </c>
      <c r="K20" s="95">
        <v>7.0162825551782246</v>
      </c>
      <c r="L20" s="95">
        <v>5.4336911261333327</v>
      </c>
      <c r="M20" s="95">
        <v>4.6290248036760859</v>
      </c>
      <c r="N20" s="95">
        <v>3.3794115877663238</v>
      </c>
      <c r="O20" s="95">
        <v>3.920070390296885</v>
      </c>
      <c r="P20" s="95">
        <v>2.9345427206511299</v>
      </c>
      <c r="Q20" s="95">
        <v>2.8336638263307807</v>
      </c>
    </row>
    <row r="21" spans="1:17" ht="12" customHeight="1" x14ac:dyDescent="0.25">
      <c r="A21" s="87" t="s">
        <v>109</v>
      </c>
      <c r="B21" s="95">
        <v>7.6869432557815109</v>
      </c>
      <c r="C21" s="95">
        <v>8.9065163631567934</v>
      </c>
      <c r="D21" s="95">
        <v>5.9231133653143191</v>
      </c>
      <c r="E21" s="95">
        <v>5.4231438195022754</v>
      </c>
      <c r="F21" s="95">
        <v>5.7697255926831739</v>
      </c>
      <c r="G21" s="95">
        <v>5.7742665259134878</v>
      </c>
      <c r="H21" s="95">
        <v>4.861568503233344</v>
      </c>
      <c r="I21" s="95">
        <v>4.9100534145057821</v>
      </c>
      <c r="J21" s="95">
        <v>10.569420885018021</v>
      </c>
      <c r="K21" s="95">
        <v>13.962100398264674</v>
      </c>
      <c r="L21" s="95">
        <v>12.351400310805834</v>
      </c>
      <c r="M21" s="95">
        <v>8.0488342387068332</v>
      </c>
      <c r="N21" s="95">
        <v>6.7884642547675043</v>
      </c>
      <c r="O21" s="95">
        <v>6.6097568033356673</v>
      </c>
      <c r="P21" s="95">
        <v>6.9445846477590898</v>
      </c>
      <c r="Q21" s="95">
        <v>6.9705809631906561</v>
      </c>
    </row>
    <row r="22" spans="1:17" ht="12" customHeight="1" x14ac:dyDescent="0.25">
      <c r="A22" s="87" t="s">
        <v>55</v>
      </c>
      <c r="B22" s="95">
        <v>35.232808267293471</v>
      </c>
      <c r="C22" s="95">
        <v>31.300568947117938</v>
      </c>
      <c r="D22" s="95">
        <v>34.143994765710715</v>
      </c>
      <c r="E22" s="95">
        <v>35.354224408586255</v>
      </c>
      <c r="F22" s="95">
        <v>37.145240751418278</v>
      </c>
      <c r="G22" s="95">
        <v>39.965084821564538</v>
      </c>
      <c r="H22" s="95">
        <v>40.640251131480994</v>
      </c>
      <c r="I22" s="95">
        <v>44.184085988897046</v>
      </c>
      <c r="J22" s="95">
        <v>45.744693100756422</v>
      </c>
      <c r="K22" s="95">
        <v>47.622974042448341</v>
      </c>
      <c r="L22" s="95">
        <v>39.527029990759821</v>
      </c>
      <c r="M22" s="95">
        <v>89.499841787549613</v>
      </c>
      <c r="N22" s="95">
        <v>85.402142227062129</v>
      </c>
      <c r="O22" s="95">
        <v>77.563930887290624</v>
      </c>
      <c r="P22" s="95">
        <v>78.218091311627731</v>
      </c>
      <c r="Q22" s="95">
        <v>75.092551966850024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229.53727163018414</v>
      </c>
      <c r="C24" s="95">
        <v>251.6000924060429</v>
      </c>
      <c r="D24" s="95">
        <v>263.13328290282351</v>
      </c>
      <c r="E24" s="95">
        <v>269.2659031070113</v>
      </c>
      <c r="F24" s="95">
        <v>287.2673914326129</v>
      </c>
      <c r="G24" s="95">
        <v>285.91417007803034</v>
      </c>
      <c r="H24" s="95">
        <v>299.39052913447171</v>
      </c>
      <c r="I24" s="95">
        <v>314.8231271868201</v>
      </c>
      <c r="J24" s="95">
        <v>306.67369403177452</v>
      </c>
      <c r="K24" s="95">
        <v>330.06010629283168</v>
      </c>
      <c r="L24" s="95">
        <v>334.46612800780582</v>
      </c>
      <c r="M24" s="95">
        <v>293.99139395085285</v>
      </c>
      <c r="N24" s="95">
        <v>292.6603073222318</v>
      </c>
      <c r="O24" s="95">
        <v>306.06257316293357</v>
      </c>
      <c r="P24" s="95">
        <v>300.75774644127904</v>
      </c>
      <c r="Q24" s="95">
        <v>289.06642901673479</v>
      </c>
    </row>
    <row r="25" spans="1:17" ht="12" customHeight="1" x14ac:dyDescent="0.25">
      <c r="A25" s="51" t="s">
        <v>60</v>
      </c>
      <c r="B25" s="22">
        <v>310.27609404977898</v>
      </c>
      <c r="C25" s="22">
        <v>303.73832788278048</v>
      </c>
      <c r="D25" s="22">
        <v>307.02522090526446</v>
      </c>
      <c r="E25" s="22">
        <v>322.02578396884638</v>
      </c>
      <c r="F25" s="22">
        <v>335.22740987644784</v>
      </c>
      <c r="G25" s="22">
        <v>351.87424259679813</v>
      </c>
      <c r="H25" s="22">
        <v>355.32324555849732</v>
      </c>
      <c r="I25" s="22">
        <v>343.29396726078159</v>
      </c>
      <c r="J25" s="22">
        <v>344.88403743395361</v>
      </c>
      <c r="K25" s="22">
        <v>383.26667522183482</v>
      </c>
      <c r="L25" s="22">
        <v>405.72455370634646</v>
      </c>
      <c r="M25" s="22">
        <v>415.75004775309441</v>
      </c>
      <c r="N25" s="22">
        <v>439.53336286027735</v>
      </c>
      <c r="O25" s="22">
        <v>499.51238569740548</v>
      </c>
      <c r="P25" s="22">
        <v>508.51097588560231</v>
      </c>
      <c r="Q25" s="22">
        <v>592.29097407936172</v>
      </c>
    </row>
    <row r="26" spans="1:17" ht="12" customHeight="1" x14ac:dyDescent="0.25">
      <c r="A26" s="49" t="s">
        <v>59</v>
      </c>
      <c r="B26" s="18">
        <v>5.3262634947931593</v>
      </c>
      <c r="C26" s="18">
        <v>3.7999999999999989</v>
      </c>
      <c r="D26" s="18">
        <v>4.2999999999999989</v>
      </c>
      <c r="E26" s="18">
        <v>4.7999999999999989</v>
      </c>
      <c r="F26" s="18">
        <v>4.8</v>
      </c>
      <c r="G26" s="18">
        <v>5.8994936466991685</v>
      </c>
      <c r="H26" s="18">
        <v>5.7999999999999989</v>
      </c>
      <c r="I26" s="18">
        <v>8.6</v>
      </c>
      <c r="J26" s="18">
        <v>9.5</v>
      </c>
      <c r="K26" s="18">
        <v>9.8999999999999986</v>
      </c>
      <c r="L26" s="18">
        <v>10.318142734307685</v>
      </c>
      <c r="M26" s="18">
        <v>11.010795834527599</v>
      </c>
      <c r="N26" s="18">
        <v>11.082449603515895</v>
      </c>
      <c r="O26" s="18">
        <v>11.177987962166867</v>
      </c>
      <c r="P26" s="18">
        <v>11.177987962166799</v>
      </c>
      <c r="Q26" s="18">
        <v>11.273526320817796</v>
      </c>
    </row>
    <row r="27" spans="1:17" ht="12.95" customHeight="1" x14ac:dyDescent="0.25">
      <c r="A27" s="89" t="s">
        <v>62</v>
      </c>
      <c r="B27" s="96">
        <f t="shared" ref="B27:Q27" si="4">SUM(B28:B32)</f>
        <v>261.82074126402858</v>
      </c>
      <c r="C27" s="96">
        <f t="shared" si="4"/>
        <v>261.52933004993258</v>
      </c>
      <c r="D27" s="96">
        <f t="shared" si="4"/>
        <v>267.08068188163878</v>
      </c>
      <c r="E27" s="96">
        <f t="shared" si="4"/>
        <v>279.57160052731535</v>
      </c>
      <c r="F27" s="96">
        <f t="shared" si="4"/>
        <v>294.58855724127028</v>
      </c>
      <c r="G27" s="96">
        <f t="shared" si="4"/>
        <v>304.27670013339417</v>
      </c>
      <c r="H27" s="96">
        <f t="shared" si="4"/>
        <v>309.17024518361944</v>
      </c>
      <c r="I27" s="96">
        <f t="shared" si="4"/>
        <v>308.35031364730042</v>
      </c>
      <c r="J27" s="96">
        <f t="shared" si="4"/>
        <v>305.51082996890182</v>
      </c>
      <c r="K27" s="96">
        <f t="shared" si="4"/>
        <v>347.64217329974906</v>
      </c>
      <c r="L27" s="96">
        <f t="shared" si="4"/>
        <v>367.32830924352311</v>
      </c>
      <c r="M27" s="96">
        <f t="shared" si="4"/>
        <v>370.24597657155425</v>
      </c>
      <c r="N27" s="96">
        <f t="shared" si="4"/>
        <v>383.64817282117087</v>
      </c>
      <c r="O27" s="96">
        <f t="shared" si="4"/>
        <v>430.35200103549869</v>
      </c>
      <c r="P27" s="96">
        <f t="shared" si="4"/>
        <v>432.33402957696023</v>
      </c>
      <c r="Q27" s="96">
        <f t="shared" si="4"/>
        <v>474.86871989774255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0</v>
      </c>
      <c r="C29" s="95">
        <v>0</v>
      </c>
      <c r="D29" s="95">
        <v>0.51425598223105018</v>
      </c>
      <c r="E29" s="95">
        <v>1.0286534867460502</v>
      </c>
      <c r="F29" s="95">
        <v>1.0285608282925063</v>
      </c>
      <c r="G29" s="95">
        <v>0.51387450367707077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>
        <v>2.9131461605142341</v>
      </c>
      <c r="C30" s="95">
        <v>3.3284892809339732</v>
      </c>
      <c r="D30" s="95">
        <v>2.2634147140150236</v>
      </c>
      <c r="E30" s="95">
        <v>2.0977873251601111</v>
      </c>
      <c r="F30" s="95">
        <v>2.2717473313030059</v>
      </c>
      <c r="G30" s="95">
        <v>2.3019442477874872</v>
      </c>
      <c r="H30" s="95">
        <v>1.9309799441749591</v>
      </c>
      <c r="I30" s="95">
        <v>1.9964657695557042</v>
      </c>
      <c r="J30" s="95">
        <v>4.2198996559094617</v>
      </c>
      <c r="K30" s="95">
        <v>5.5158444355023022</v>
      </c>
      <c r="L30" s="95">
        <v>4.8338339883984993</v>
      </c>
      <c r="M30" s="95">
        <v>3.1578661129469268</v>
      </c>
      <c r="N30" s="95">
        <v>2.6267578849390865</v>
      </c>
      <c r="O30" s="95">
        <v>2.5081891222234205</v>
      </c>
      <c r="P30" s="95">
        <v>2.7828781772449656</v>
      </c>
      <c r="Q30" s="95">
        <v>2.8181481505148134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258.90759510351432</v>
      </c>
      <c r="C32" s="18">
        <v>258.2008407689986</v>
      </c>
      <c r="D32" s="18">
        <v>264.30301118539273</v>
      </c>
      <c r="E32" s="18">
        <v>276.4451597154092</v>
      </c>
      <c r="F32" s="18">
        <v>291.28824908167479</v>
      </c>
      <c r="G32" s="18">
        <v>301.4608813819296</v>
      </c>
      <c r="H32" s="18">
        <v>307.23926523944448</v>
      </c>
      <c r="I32" s="18">
        <v>306.35384787774473</v>
      </c>
      <c r="J32" s="18">
        <v>301.29093031299237</v>
      </c>
      <c r="K32" s="18">
        <v>342.12632886424677</v>
      </c>
      <c r="L32" s="18">
        <v>362.4944752551246</v>
      </c>
      <c r="M32" s="18">
        <v>367.08811045860733</v>
      </c>
      <c r="N32" s="18">
        <v>381.02141493623179</v>
      </c>
      <c r="O32" s="18">
        <v>427.84381191327526</v>
      </c>
      <c r="P32" s="18">
        <v>429.55115139971525</v>
      </c>
      <c r="Q32" s="18">
        <v>472.05057174722776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0.68196869493695966</v>
      </c>
      <c r="C3" s="107">
        <f>IF(RES_hh_tes!C3=0,"",RES_hh_tes!C3/RES_hh_fec!C3)</f>
        <v>0.69300732951113497</v>
      </c>
      <c r="D3" s="107">
        <f>IF(RES_hh_tes!D3=0,"",RES_hh_tes!D3/RES_hh_fec!D3)</f>
        <v>0.70365907563826824</v>
      </c>
      <c r="E3" s="107">
        <f>IF(RES_hh_tes!E3=0,"",RES_hh_tes!E3/RES_hh_fec!E3)</f>
        <v>0.71429446535579555</v>
      </c>
      <c r="F3" s="107">
        <f>IF(RES_hh_tes!F3=0,"",RES_hh_tes!F3/RES_hh_fec!F3)</f>
        <v>0.73006629550180524</v>
      </c>
      <c r="G3" s="107">
        <f>IF(RES_hh_tes!G3=0,"",RES_hh_tes!G3/RES_hh_fec!G3)</f>
        <v>0.74277156103581932</v>
      </c>
      <c r="H3" s="107">
        <f>IF(RES_hh_tes!H3=0,"",RES_hh_tes!H3/RES_hh_fec!H3)</f>
        <v>0.75963901563407421</v>
      </c>
      <c r="I3" s="107">
        <f>IF(RES_hh_tes!I3=0,"",RES_hh_tes!I3/RES_hh_fec!I3)</f>
        <v>0.77118796224420416</v>
      </c>
      <c r="J3" s="107">
        <f>IF(RES_hh_tes!J3=0,"",RES_hh_tes!J3/RES_hh_fec!J3)</f>
        <v>0.78079847485085252</v>
      </c>
      <c r="K3" s="107">
        <f>IF(RES_hh_tes!K3=0,"",RES_hh_tes!K3/RES_hh_fec!K3)</f>
        <v>0.79610513966353202</v>
      </c>
      <c r="L3" s="107">
        <f>IF(RES_hh_tes!L3=0,"",RES_hh_tes!L3/RES_hh_fec!L3)</f>
        <v>0.81424233407204205</v>
      </c>
      <c r="M3" s="107">
        <f>IF(RES_hh_tes!M3=0,"",RES_hh_tes!M3/RES_hh_fec!M3)</f>
        <v>0.81042387381599335</v>
      </c>
      <c r="N3" s="107">
        <f>IF(RES_hh_tes!N3=0,"",RES_hh_tes!N3/RES_hh_fec!N3)</f>
        <v>0.83028838919389314</v>
      </c>
      <c r="O3" s="107">
        <f>IF(RES_hh_tes!O3=0,"",RES_hh_tes!O3/RES_hh_fec!O3)</f>
        <v>0.86271612250812846</v>
      </c>
      <c r="P3" s="107">
        <f>IF(RES_hh_tes!P3=0,"",RES_hh_tes!P3/RES_hh_fec!P3)</f>
        <v>0.88303185936645223</v>
      </c>
      <c r="Q3" s="107">
        <f>IF(RES_hh_tes!Q3=0,"",RES_hh_tes!Q3/RES_hh_fec!Q3)</f>
        <v>0.91934246473472925</v>
      </c>
    </row>
    <row r="4" spans="1:17" ht="12.95" customHeight="1" x14ac:dyDescent="0.25">
      <c r="A4" s="89" t="s">
        <v>65</v>
      </c>
      <c r="B4" s="103">
        <f>IF(RES_hh_tes!B4=0,"",RES_hh_tes!B4/RES_hh_fec!B4)</f>
        <v>0.6795342062567028</v>
      </c>
      <c r="C4" s="103">
        <f>IF(RES_hh_tes!C4=0,"",RES_hh_tes!C4/RES_hh_fec!C4)</f>
        <v>0.69079626377868353</v>
      </c>
      <c r="D4" s="103">
        <f>IF(RES_hh_tes!D4=0,"",RES_hh_tes!D4/RES_hh_fec!D4)</f>
        <v>0.70170804255023189</v>
      </c>
      <c r="E4" s="103">
        <f>IF(RES_hh_tes!E4=0,"",RES_hh_tes!E4/RES_hh_fec!E4)</f>
        <v>0.7128925999521013</v>
      </c>
      <c r="F4" s="103">
        <f>IF(RES_hh_tes!F4=0,"",RES_hh_tes!F4/RES_hh_fec!F4)</f>
        <v>0.72948294084784104</v>
      </c>
      <c r="G4" s="103">
        <f>IF(RES_hh_tes!G4=0,"",RES_hh_tes!G4/RES_hh_fec!G4)</f>
        <v>0.7432098231346822</v>
      </c>
      <c r="H4" s="103">
        <f>IF(RES_hh_tes!H4=0,"",RES_hh_tes!H4/RES_hh_fec!H4)</f>
        <v>0.76131344584142591</v>
      </c>
      <c r="I4" s="103">
        <f>IF(RES_hh_tes!I4=0,"",RES_hh_tes!I4/RES_hh_fec!I4)</f>
        <v>0.77316973407357692</v>
      </c>
      <c r="J4" s="103">
        <f>IF(RES_hh_tes!J4=0,"",RES_hh_tes!J4/RES_hh_fec!J4)</f>
        <v>0.78367876353167787</v>
      </c>
      <c r="K4" s="103">
        <f>IF(RES_hh_tes!K4=0,"",RES_hh_tes!K4/RES_hh_fec!K4)</f>
        <v>0.80220062157783556</v>
      </c>
      <c r="L4" s="103">
        <f>IF(RES_hh_tes!L4=0,"",RES_hh_tes!L4/RES_hh_fec!L4)</f>
        <v>0.82096283235750411</v>
      </c>
      <c r="M4" s="103">
        <f>IF(RES_hh_tes!M4=0,"",RES_hh_tes!M4/RES_hh_fec!M4)</f>
        <v>0.82155726790016159</v>
      </c>
      <c r="N4" s="103">
        <f>IF(RES_hh_tes!N4=0,"",RES_hh_tes!N4/RES_hh_fec!N4)</f>
        <v>0.84478552690810971</v>
      </c>
      <c r="O4" s="103">
        <f>IF(RES_hh_tes!O4=0,"",RES_hh_tes!O4/RES_hh_fec!O4)</f>
        <v>0.88785002390383017</v>
      </c>
      <c r="P4" s="103">
        <f>IF(RES_hh_tes!P4=0,"",RES_hh_tes!P4/RES_hh_fec!P4)</f>
        <v>0.91733184867854134</v>
      </c>
      <c r="Q4" s="103">
        <f>IF(RES_hh_tes!Q4=0,"",RES_hh_tes!Q4/RES_hh_fec!Q4)</f>
        <v>0.96859104609602764</v>
      </c>
    </row>
    <row r="5" spans="1:17" ht="12" customHeight="1" x14ac:dyDescent="0.25">
      <c r="A5" s="87" t="s">
        <v>58</v>
      </c>
      <c r="B5" s="102" t="str">
        <f>IF(RES_hh_tes!B5=0,"",RES_hh_tes!B5/RES_hh_fec!B5)</f>
        <v/>
      </c>
      <c r="C5" s="102" t="str">
        <f>IF(RES_hh_tes!C5=0,"",RES_hh_tes!C5/RES_hh_fec!C5)</f>
        <v/>
      </c>
      <c r="D5" s="102" t="str">
        <f>IF(RES_hh_tes!D5=0,"",RES_hh_tes!D5/RES_hh_fec!D5)</f>
        <v/>
      </c>
      <c r="E5" s="102" t="str">
        <f>IF(RES_hh_tes!E5=0,"",RES_hh_tes!E5/RES_hh_fec!E5)</f>
        <v/>
      </c>
      <c r="F5" s="102" t="str">
        <f>IF(RES_hh_tes!F5=0,"",RES_hh_tes!F5/RES_hh_fec!F5)</f>
        <v/>
      </c>
      <c r="G5" s="102" t="str">
        <f>IF(RES_hh_tes!G5=0,"",RES_hh_tes!G5/RES_hh_fec!G5)</f>
        <v/>
      </c>
      <c r="H5" s="102" t="str">
        <f>IF(RES_hh_tes!H5=0,"",RES_hh_tes!H5/RES_hh_fec!H5)</f>
        <v/>
      </c>
      <c r="I5" s="102" t="str">
        <f>IF(RES_hh_tes!I5=0,"",RES_hh_tes!I5/RES_hh_fec!I5)</f>
        <v/>
      </c>
      <c r="J5" s="102" t="str">
        <f>IF(RES_hh_tes!J5=0,"",RES_hh_tes!J5/RES_hh_fec!J5)</f>
        <v/>
      </c>
      <c r="K5" s="102" t="str">
        <f>IF(RES_hh_tes!K5=0,"",RES_hh_tes!K5/RES_hh_fec!K5)</f>
        <v/>
      </c>
      <c r="L5" s="102" t="str">
        <f>IF(RES_hh_tes!L5=0,"",RES_hh_tes!L5/RES_hh_fec!L5)</f>
        <v/>
      </c>
      <c r="M5" s="102" t="str">
        <f>IF(RES_hh_tes!M5=0,"",RES_hh_tes!M5/RES_hh_fec!M5)</f>
        <v/>
      </c>
      <c r="N5" s="102" t="str">
        <f>IF(RES_hh_tes!N5=0,"",RES_hh_tes!N5/RES_hh_fec!N5)</f>
        <v/>
      </c>
      <c r="O5" s="102" t="str">
        <f>IF(RES_hh_tes!O5=0,"",RES_hh_tes!O5/RES_hh_fec!O5)</f>
        <v/>
      </c>
      <c r="P5" s="102" t="str">
        <f>IF(RES_hh_tes!P5=0,"",RES_hh_tes!P5/RES_hh_fec!P5)</f>
        <v/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0.55025719943052542</v>
      </c>
      <c r="C7" s="102">
        <f>IF(RES_hh_tes!C7=0,"",RES_hh_tes!C7/RES_hh_fec!C7)</f>
        <v>0.55025719943052576</v>
      </c>
      <c r="D7" s="102">
        <f>IF(RES_hh_tes!D7=0,"",RES_hh_tes!D7/RES_hh_fec!D7)</f>
        <v>0.55025719943052553</v>
      </c>
      <c r="E7" s="102">
        <f>IF(RES_hh_tes!E7=0,"",RES_hh_tes!E7/RES_hh_fec!E7)</f>
        <v>0.55217618389979772</v>
      </c>
      <c r="F7" s="102">
        <f>IF(RES_hh_tes!F7=0,"",RES_hh_tes!F7/RES_hh_fec!F7)</f>
        <v>0.55285243617777247</v>
      </c>
      <c r="G7" s="102">
        <f>IF(RES_hh_tes!G7=0,"",RES_hh_tes!G7/RES_hh_fec!G7)</f>
        <v>0.55352447712584563</v>
      </c>
      <c r="H7" s="102">
        <f>IF(RES_hh_tes!H7=0,"",RES_hh_tes!H7/RES_hh_fec!H7)</f>
        <v>0.55566170665270853</v>
      </c>
      <c r="I7" s="102">
        <f>IF(RES_hh_tes!I7=0,"",RES_hh_tes!I7/RES_hh_fec!I7)</f>
        <v>0.55908949185259016</v>
      </c>
      <c r="J7" s="102">
        <f>IF(RES_hh_tes!J7=0,"",RES_hh_tes!J7/RES_hh_fec!J7)</f>
        <v>0.56562184558684137</v>
      </c>
      <c r="K7" s="102">
        <f>IF(RES_hh_tes!K7=0,"",RES_hh_tes!K7/RES_hh_fec!K7)</f>
        <v>0.61139634968014989</v>
      </c>
      <c r="L7" s="102">
        <f>IF(RES_hh_tes!L7=0,"",RES_hh_tes!L7/RES_hh_fec!L7)</f>
        <v>0.64114936744520146</v>
      </c>
      <c r="M7" s="102">
        <f>IF(RES_hh_tes!M7=0,"",RES_hh_tes!M7/RES_hh_fec!M7)</f>
        <v>0.64136415023638949</v>
      </c>
      <c r="N7" s="102">
        <f>IF(RES_hh_tes!N7=0,"",RES_hh_tes!N7/RES_hh_fec!N7)</f>
        <v>0.64177201621263769</v>
      </c>
      <c r="O7" s="102">
        <f>IF(RES_hh_tes!O7=0,"",RES_hh_tes!O7/RES_hh_fec!O7)</f>
        <v>0.64177426758483935</v>
      </c>
      <c r="P7" s="102">
        <f>IF(RES_hh_tes!P7=0,"",RES_hh_tes!P7/RES_hh_fec!P7)</f>
        <v>0.6422049406706225</v>
      </c>
      <c r="Q7" s="102">
        <f>IF(RES_hh_tes!Q7=0,"",RES_hh_tes!Q7/RES_hh_fec!Q7)</f>
        <v>0.64227770910409721</v>
      </c>
    </row>
    <row r="8" spans="1:17" ht="12" customHeight="1" x14ac:dyDescent="0.25">
      <c r="A8" s="87" t="s">
        <v>109</v>
      </c>
      <c r="B8" s="102">
        <f>IF(RES_hh_tes!B8=0,"",RES_hh_tes!B8/RES_hh_fec!B8)</f>
        <v>0.58694101272589416</v>
      </c>
      <c r="C8" s="102">
        <f>IF(RES_hh_tes!C8=0,"",RES_hh_tes!C8/RES_hh_fec!C8)</f>
        <v>0.59480490183212009</v>
      </c>
      <c r="D8" s="102">
        <f>IF(RES_hh_tes!D8=0,"",RES_hh_tes!D8/RES_hh_fec!D8)</f>
        <v>0.59891121041285067</v>
      </c>
      <c r="E8" s="102">
        <f>IF(RES_hh_tes!E8=0,"",RES_hh_tes!E8/RES_hh_fec!E8)</f>
        <v>0.60137997511364916</v>
      </c>
      <c r="F8" s="102">
        <f>IF(RES_hh_tes!F8=0,"",RES_hh_tes!F8/RES_hh_fec!F8)</f>
        <v>0.60655259378721083</v>
      </c>
      <c r="G8" s="102">
        <f>IF(RES_hh_tes!G8=0,"",RES_hh_tes!G8/RES_hh_fec!G8)</f>
        <v>0.61224186620852517</v>
      </c>
      <c r="H8" s="102">
        <f>IF(RES_hh_tes!H8=0,"",RES_hh_tes!H8/RES_hh_fec!H8)</f>
        <v>0.61798298092820836</v>
      </c>
      <c r="I8" s="102">
        <f>IF(RES_hh_tes!I8=0,"",RES_hh_tes!I8/RES_hh_fec!I8)</f>
        <v>0.62575630425838302</v>
      </c>
      <c r="J8" s="102">
        <f>IF(RES_hh_tes!J8=0,"",RES_hh_tes!J8/RES_hh_fec!J8)</f>
        <v>0.64686678074195292</v>
      </c>
      <c r="K8" s="102">
        <f>IF(RES_hh_tes!K8=0,"",RES_hh_tes!K8/RES_hh_fec!K8)</f>
        <v>0.65434456762581872</v>
      </c>
      <c r="L8" s="102">
        <f>IF(RES_hh_tes!L8=0,"",RES_hh_tes!L8/RES_hh_fec!L8)</f>
        <v>0.65850115316941293</v>
      </c>
      <c r="M8" s="102">
        <f>IF(RES_hh_tes!M8=0,"",RES_hh_tes!M8/RES_hh_fec!M8)</f>
        <v>0.66250267769096305</v>
      </c>
      <c r="N8" s="102">
        <f>IF(RES_hh_tes!N8=0,"",RES_hh_tes!N8/RES_hh_fec!N8)</f>
        <v>0.66303041511141414</v>
      </c>
      <c r="O8" s="102">
        <f>IF(RES_hh_tes!O8=0,"",RES_hh_tes!O8/RES_hh_fec!O8)</f>
        <v>0.66308974619179628</v>
      </c>
      <c r="P8" s="102">
        <f>IF(RES_hh_tes!P8=0,"",RES_hh_tes!P8/RES_hh_fec!P8)</f>
        <v>0.66445867976110629</v>
      </c>
      <c r="Q8" s="102">
        <f>IF(RES_hh_tes!Q8=0,"",RES_hh_tes!Q8/RES_hh_fec!Q8)</f>
        <v>0.66447045688079853</v>
      </c>
    </row>
    <row r="9" spans="1:17" ht="12" customHeight="1" x14ac:dyDescent="0.25">
      <c r="A9" s="87" t="s">
        <v>55</v>
      </c>
      <c r="B9" s="102">
        <f>IF(RES_hh_tes!B9=0,"",RES_hh_tes!B9/RES_hh_fec!B9)</f>
        <v>0.45487928486256785</v>
      </c>
      <c r="C9" s="102">
        <f>IF(RES_hh_tes!C9=0,"",RES_hh_tes!C9/RES_hh_fec!C9)</f>
        <v>0.45487928486256801</v>
      </c>
      <c r="D9" s="102">
        <f>IF(RES_hh_tes!D9=0,"",RES_hh_tes!D9/RES_hh_fec!D9)</f>
        <v>0.46285710553308762</v>
      </c>
      <c r="E9" s="102">
        <f>IF(RES_hh_tes!E9=0,"",RES_hh_tes!E9/RES_hh_fec!E9)</f>
        <v>0.46889701729751482</v>
      </c>
      <c r="F9" s="102">
        <f>IF(RES_hh_tes!F9=0,"",RES_hh_tes!F9/RES_hh_fec!F9)</f>
        <v>0.475613822633492</v>
      </c>
      <c r="G9" s="102">
        <f>IF(RES_hh_tes!G9=0,"",RES_hh_tes!G9/RES_hh_fec!G9)</f>
        <v>0.48237559360187765</v>
      </c>
      <c r="H9" s="102">
        <f>IF(RES_hh_tes!H9=0,"",RES_hh_tes!H9/RES_hh_fec!H9)</f>
        <v>0.48732307329263719</v>
      </c>
      <c r="I9" s="102">
        <f>IF(RES_hh_tes!I9=0,"",RES_hh_tes!I9/RES_hh_fec!I9)</f>
        <v>0.49369906399429331</v>
      </c>
      <c r="J9" s="102">
        <f>IF(RES_hh_tes!J9=0,"",RES_hh_tes!J9/RES_hh_fec!J9)</f>
        <v>0.49954276732162256</v>
      </c>
      <c r="K9" s="102">
        <f>IF(RES_hh_tes!K9=0,"",RES_hh_tes!K9/RES_hh_fec!K9)</f>
        <v>0.50399654739376387</v>
      </c>
      <c r="L9" s="102">
        <f>IF(RES_hh_tes!L9=0,"",RES_hh_tes!L9/RES_hh_fec!L9)</f>
        <v>0.51353806752445708</v>
      </c>
      <c r="M9" s="102">
        <f>IF(RES_hh_tes!M9=0,"",RES_hh_tes!M9/RES_hh_fec!M9)</f>
        <v>0.53497237763201766</v>
      </c>
      <c r="N9" s="102">
        <f>IF(RES_hh_tes!N9=0,"",RES_hh_tes!N9/RES_hh_fec!N9)</f>
        <v>0.54052982399592708</v>
      </c>
      <c r="O9" s="102">
        <f>IF(RES_hh_tes!O9=0,"",RES_hh_tes!O9/RES_hh_fec!O9)</f>
        <v>0.54323619576749249</v>
      </c>
      <c r="P9" s="102">
        <f>IF(RES_hh_tes!P9=0,"",RES_hh_tes!P9/RES_hh_fec!P9)</f>
        <v>0.54330292063943852</v>
      </c>
      <c r="Q9" s="102">
        <f>IF(RES_hh_tes!Q9=0,"",RES_hh_tes!Q9/RES_hh_fec!Q9)</f>
        <v>0.54349573232747395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0.73367626590736779</v>
      </c>
      <c r="C11" s="102">
        <f>IF(RES_hh_tes!C11=0,"",RES_hh_tes!C11/RES_hh_fec!C11)</f>
        <v>0.73647516855439532</v>
      </c>
      <c r="D11" s="102">
        <f>IF(RES_hh_tes!D11=0,"",RES_hh_tes!D11/RES_hh_fec!D11)</f>
        <v>0.73870867278775576</v>
      </c>
      <c r="E11" s="102">
        <f>IF(RES_hh_tes!E11=0,"",RES_hh_tes!E11/RES_hh_fec!E11)</f>
        <v>0.74073882469538921</v>
      </c>
      <c r="F11" s="102">
        <f>IF(RES_hh_tes!F11=0,"",RES_hh_tes!F11/RES_hh_fec!F11)</f>
        <v>0.74396532710484953</v>
      </c>
      <c r="G11" s="102">
        <f>IF(RES_hh_tes!G11=0,"",RES_hh_tes!G11/RES_hh_fec!G11)</f>
        <v>0.74557636167143537</v>
      </c>
      <c r="H11" s="102">
        <f>IF(RES_hh_tes!H11=0,"",RES_hh_tes!H11/RES_hh_fec!H11)</f>
        <v>0.74843025241644878</v>
      </c>
      <c r="I11" s="102">
        <f>IF(RES_hh_tes!I11=0,"",RES_hh_tes!I11/RES_hh_fec!I11)</f>
        <v>0.75139717159896535</v>
      </c>
      <c r="J11" s="102">
        <f>IF(RES_hh_tes!J11=0,"",RES_hh_tes!J11/RES_hh_fec!J11)</f>
        <v>0.75308862471375526</v>
      </c>
      <c r="K11" s="102">
        <f>IF(RES_hh_tes!K11=0,"",RES_hh_tes!K11/RES_hh_fec!K11)</f>
        <v>0.75687278038914652</v>
      </c>
      <c r="L11" s="102">
        <f>IF(RES_hh_tes!L11=0,"",RES_hh_tes!L11/RES_hh_fec!L11)</f>
        <v>0.76127467811845551</v>
      </c>
      <c r="M11" s="102">
        <f>IF(RES_hh_tes!M11=0,"",RES_hh_tes!M11/RES_hh_fec!M11)</f>
        <v>0.76526922542758669</v>
      </c>
      <c r="N11" s="102">
        <f>IF(RES_hh_tes!N11=0,"",RES_hh_tes!N11/RES_hh_fec!N11)</f>
        <v>0.76854971632051883</v>
      </c>
      <c r="O11" s="102">
        <f>IF(RES_hh_tes!O11=0,"",RES_hh_tes!O11/RES_hh_fec!O11)</f>
        <v>0.77307248875157686</v>
      </c>
      <c r="P11" s="102">
        <f>IF(RES_hh_tes!P11=0,"",RES_hh_tes!P11/RES_hh_fec!P11)</f>
        <v>0.77627628613389577</v>
      </c>
      <c r="Q11" s="102">
        <f>IF(RES_hh_tes!Q11=0,"",RES_hh_tes!Q11/RES_hh_fec!Q11)</f>
        <v>0.77797472900581177</v>
      </c>
    </row>
    <row r="12" spans="1:17" ht="12" customHeight="1" x14ac:dyDescent="0.25">
      <c r="A12" s="87" t="s">
        <v>115</v>
      </c>
      <c r="B12" s="102">
        <f>IF(RES_hh_tes!B12=0,"",RES_hh_tes!B12/RES_hh_fec!B12)</f>
        <v>1.1005143988610508</v>
      </c>
      <c r="C12" s="102">
        <f>IF(RES_hh_tes!C12=0,"",RES_hh_tes!C12/RES_hh_fec!C12)</f>
        <v>1.1225666682728024</v>
      </c>
      <c r="D12" s="102">
        <f>IF(RES_hh_tes!D12=0,"",RES_hh_tes!D12/RES_hh_fec!D12)</f>
        <v>1.1539593694927153</v>
      </c>
      <c r="E12" s="102">
        <f>IF(RES_hh_tes!E12=0,"",RES_hh_tes!E12/RES_hh_fec!E12)</f>
        <v>1.1918955768586268</v>
      </c>
      <c r="F12" s="102">
        <f>IF(RES_hh_tes!F12=0,"",RES_hh_tes!F12/RES_hh_fec!F12)</f>
        <v>1.2341451393913048</v>
      </c>
      <c r="G12" s="102">
        <f>IF(RES_hh_tes!G12=0,"",RES_hh_tes!G12/RES_hh_fec!G12)</f>
        <v>1.2804388576112553</v>
      </c>
      <c r="H12" s="102">
        <f>IF(RES_hh_tes!H12=0,"",RES_hh_tes!H12/RES_hh_fec!H12)</f>
        <v>1.3250682754566447</v>
      </c>
      <c r="I12" s="102">
        <f>IF(RES_hh_tes!I12=0,"",RES_hh_tes!I12/RES_hh_fec!I12)</f>
        <v>1.3646710004035387</v>
      </c>
      <c r="J12" s="102">
        <f>IF(RES_hh_tes!J12=0,"",RES_hh_tes!J12/RES_hh_fec!J12)</f>
        <v>1.4115977198523944</v>
      </c>
      <c r="K12" s="102">
        <f>IF(RES_hh_tes!K12=0,"",RES_hh_tes!K12/RES_hh_fec!K12)</f>
        <v>1.4968673690340046</v>
      </c>
      <c r="L12" s="102">
        <f>IF(RES_hh_tes!L12=0,"",RES_hh_tes!L12/RES_hh_fec!L12)</f>
        <v>1.5571855186358337</v>
      </c>
      <c r="M12" s="102">
        <f>IF(RES_hh_tes!M12=0,"",RES_hh_tes!M12/RES_hh_fec!M12)</f>
        <v>1.6897939243867501</v>
      </c>
      <c r="N12" s="102">
        <f>IF(RES_hh_tes!N12=0,"",RES_hh_tes!N12/RES_hh_fec!N12)</f>
        <v>1.7877947341795493</v>
      </c>
      <c r="O12" s="102">
        <f>IF(RES_hh_tes!O12=0,"",RES_hh_tes!O12/RES_hh_fec!O12)</f>
        <v>1.9868888566920877</v>
      </c>
      <c r="P12" s="102">
        <f>IF(RES_hh_tes!P12=0,"",RES_hh_tes!P12/RES_hh_fec!P12)</f>
        <v>2.1246688137340581</v>
      </c>
      <c r="Q12" s="102">
        <f>IF(RES_hh_tes!Q12=0,"",RES_hh_tes!Q12/RES_hh_fec!Q12)</f>
        <v>2.3243773453639056</v>
      </c>
    </row>
    <row r="13" spans="1:17" ht="12" customHeight="1" x14ac:dyDescent="0.25">
      <c r="A13" s="51" t="s">
        <v>114</v>
      </c>
      <c r="B13" s="104">
        <f>IF(RES_hh_tes!B13=0,"",RES_hh_tes!B13/RES_hh_fec!B13)</f>
        <v>0.69699245261199916</v>
      </c>
      <c r="C13" s="104">
        <f>IF(RES_hh_tes!C13=0,"",RES_hh_tes!C13/RES_hh_fec!C13)</f>
        <v>0.69745094222697313</v>
      </c>
      <c r="D13" s="104">
        <f>IF(RES_hh_tes!D13=0,"",RES_hh_tes!D13/RES_hh_fec!D13)</f>
        <v>0.69838246169539775</v>
      </c>
      <c r="E13" s="104">
        <f>IF(RES_hh_tes!E13=0,"",RES_hh_tes!E13/RES_hh_fec!E13)</f>
        <v>0.69940606902635194</v>
      </c>
      <c r="F13" s="104">
        <f>IF(RES_hh_tes!F13=0,"",RES_hh_tes!F13/RES_hh_fec!F13)</f>
        <v>0.70055338186334459</v>
      </c>
      <c r="G13" s="104">
        <f>IF(RES_hh_tes!G13=0,"",RES_hh_tes!G13/RES_hh_fec!G13)</f>
        <v>0.70298326402842459</v>
      </c>
      <c r="H13" s="104">
        <f>IF(RES_hh_tes!H13=0,"",RES_hh_tes!H13/RES_hh_fec!H13)</f>
        <v>0.70583348598971307</v>
      </c>
      <c r="I13" s="104">
        <f>IF(RES_hh_tes!I13=0,"",RES_hh_tes!I13/RES_hh_fec!I13)</f>
        <v>0.71067694106922774</v>
      </c>
      <c r="J13" s="104">
        <f>IF(RES_hh_tes!J13=0,"",RES_hh_tes!J13/RES_hh_fec!J13)</f>
        <v>0.71599083248058837</v>
      </c>
      <c r="K13" s="104">
        <f>IF(RES_hh_tes!K13=0,"",RES_hh_tes!K13/RES_hh_fec!K13)</f>
        <v>0.72167623543009252</v>
      </c>
      <c r="L13" s="104">
        <f>IF(RES_hh_tes!L13=0,"",RES_hh_tes!L13/RES_hh_fec!L13)</f>
        <v>0.72971725971827717</v>
      </c>
      <c r="M13" s="104">
        <f>IF(RES_hh_tes!M13=0,"",RES_hh_tes!M13/RES_hh_fec!M13)</f>
        <v>0.73568340024891554</v>
      </c>
      <c r="N13" s="104">
        <f>IF(RES_hh_tes!N13=0,"",RES_hh_tes!N13/RES_hh_fec!N13)</f>
        <v>0.74399916716111447</v>
      </c>
      <c r="O13" s="104">
        <f>IF(RES_hh_tes!O13=0,"",RES_hh_tes!O13/RES_hh_fec!O13)</f>
        <v>0.75017589012365116</v>
      </c>
      <c r="P13" s="104">
        <f>IF(RES_hh_tes!P13=0,"",RES_hh_tes!P13/RES_hh_fec!P13)</f>
        <v>0.7603405186337131</v>
      </c>
      <c r="Q13" s="104">
        <f>IF(RES_hh_tes!Q13=0,"",RES_hh_tes!Q13/RES_hh_fec!Q13)</f>
        <v>0.77200357902516947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</v>
      </c>
      <c r="D14" s="106">
        <f>IF(RES_hh_tes!D14=0,"",RES_hh_tes!D14/RES_hh_fec!D14)</f>
        <v>1.0000000000000002</v>
      </c>
      <c r="E14" s="106">
        <f>IF(RES_hh_tes!E14=0,"",RES_hh_tes!E14/RES_hh_fec!E14)</f>
        <v>0.99999999999999967</v>
      </c>
      <c r="F14" s="106">
        <f>IF(RES_hh_tes!F14=0,"",RES_hh_tes!F14/RES_hh_fec!F14)</f>
        <v>1.0000000000000004</v>
      </c>
      <c r="G14" s="106">
        <f>IF(RES_hh_tes!G14=0,"",RES_hh_tes!G14/RES_hh_fec!G14)</f>
        <v>1.0000000000000004</v>
      </c>
      <c r="H14" s="106">
        <f>IF(RES_hh_tes!H14=0,"",RES_hh_tes!H14/RES_hh_fec!H14)</f>
        <v>1.0000000000000002</v>
      </c>
      <c r="I14" s="106">
        <f>IF(RES_hh_tes!I14=0,"",RES_hh_tes!I14/RES_hh_fec!I14)</f>
        <v>1</v>
      </c>
      <c r="J14" s="106">
        <f>IF(RES_hh_tes!J14=0,"",RES_hh_tes!J14/RES_hh_fec!J14)</f>
        <v>0.99999999999999933</v>
      </c>
      <c r="K14" s="106">
        <f>IF(RES_hh_tes!K14=0,"",RES_hh_tes!K14/RES_hh_fec!K14)</f>
        <v>1</v>
      </c>
      <c r="L14" s="106">
        <f>IF(RES_hh_tes!L14=0,"",RES_hh_tes!L14/RES_hh_fec!L14)</f>
        <v>1.0000000000000002</v>
      </c>
      <c r="M14" s="106">
        <f>IF(RES_hh_tes!M14=0,"",RES_hh_tes!M14/RES_hh_fec!M14)</f>
        <v>1.0000000000000002</v>
      </c>
      <c r="N14" s="106">
        <f>IF(RES_hh_tes!N14=0,"",RES_hh_tes!N14/RES_hh_fec!N14)</f>
        <v>1</v>
      </c>
      <c r="O14" s="106">
        <f>IF(RES_hh_tes!O14=0,"",RES_hh_tes!O14/RES_hh_fec!O14)</f>
        <v>0.99999999999999967</v>
      </c>
      <c r="P14" s="106">
        <f>IF(RES_hh_tes!P14=0,"",RES_hh_tes!P14/RES_hh_fec!P14)</f>
        <v>1.0000000000000002</v>
      </c>
      <c r="Q14" s="106">
        <f>IF(RES_hh_tes!Q14=0,"",RES_hh_tes!Q14/RES_hh_fec!Q14)</f>
        <v>1.0000000000000002</v>
      </c>
    </row>
    <row r="15" spans="1:17" ht="12.95" customHeight="1" x14ac:dyDescent="0.25">
      <c r="A15" s="89" t="s">
        <v>112</v>
      </c>
      <c r="B15" s="103">
        <f>IF(RES_hh_tes!B15=0,"",RES_hh_tes!B15/RES_hh_fec!B15)</f>
        <v>1.5553428843439738</v>
      </c>
      <c r="C15" s="103">
        <f>IF(RES_hh_tes!C15=0,"",RES_hh_tes!C15/RES_hh_fec!C15)</f>
        <v>1.6055035139571614</v>
      </c>
      <c r="D15" s="103">
        <f>IF(RES_hh_tes!D15=0,"",RES_hh_tes!D15/RES_hh_fec!D15)</f>
        <v>1.6574822944974481</v>
      </c>
      <c r="E15" s="103">
        <f>IF(RES_hh_tes!E15=0,"",RES_hh_tes!E15/RES_hh_fec!E15)</f>
        <v>1.7106561751999803</v>
      </c>
      <c r="F15" s="103">
        <f>IF(RES_hh_tes!F15=0,"",RES_hh_tes!F15/RES_hh_fec!F15)</f>
        <v>1.7733912850247886</v>
      </c>
      <c r="G15" s="103">
        <f>IF(RES_hh_tes!G15=0,"",RES_hh_tes!G15/RES_hh_fec!G15)</f>
        <v>1.8491131173949107</v>
      </c>
      <c r="H15" s="103">
        <f>IF(RES_hh_tes!H15=0,"",RES_hh_tes!H15/RES_hh_fec!H15)</f>
        <v>1.9325360131015279</v>
      </c>
      <c r="I15" s="103">
        <f>IF(RES_hh_tes!I15=0,"",RES_hh_tes!I15/RES_hh_fec!I15)</f>
        <v>2.0299764337468265</v>
      </c>
      <c r="J15" s="103">
        <f>IF(RES_hh_tes!J15=0,"",RES_hh_tes!J15/RES_hh_fec!J15)</f>
        <v>2.2383285223323708</v>
      </c>
      <c r="K15" s="103">
        <f>IF(RES_hh_tes!K15=0,"",RES_hh_tes!K15/RES_hh_fec!K15)</f>
        <v>2.3669860310982247</v>
      </c>
      <c r="L15" s="103">
        <f>IF(RES_hh_tes!L15=0,"",RES_hh_tes!L15/RES_hh_fec!L15)</f>
        <v>2.5337736331063527</v>
      </c>
      <c r="M15" s="103">
        <f>IF(RES_hh_tes!M15=0,"",RES_hh_tes!M15/RES_hh_fec!M15)</f>
        <v>2.6404441457388161</v>
      </c>
      <c r="N15" s="103">
        <f>IF(RES_hh_tes!N15=0,"",RES_hh_tes!N15/RES_hh_fec!N15)</f>
        <v>2.7616530338918306</v>
      </c>
      <c r="O15" s="103">
        <f>IF(RES_hh_tes!O15=0,"",RES_hh_tes!O15/RES_hh_fec!O15)</f>
        <v>2.9599341763920424</v>
      </c>
      <c r="P15" s="103">
        <f>IF(RES_hh_tes!P15=0,"",RES_hh_tes!P15/RES_hh_fec!P15)</f>
        <v>3.1159687125812763</v>
      </c>
      <c r="Q15" s="103">
        <f>IF(RES_hh_tes!Q15=0,"",RES_hh_tes!Q15/RES_hh_fec!Q15)</f>
        <v>3.2878932619400976</v>
      </c>
    </row>
    <row r="16" spans="1:17" ht="12" customHeight="1" x14ac:dyDescent="0.25">
      <c r="A16" s="87" t="s">
        <v>111</v>
      </c>
      <c r="B16" s="105">
        <f>IF(RES_hh_tes!B16=0,"",RES_hh_tes!B16/RES_hh_fec!B16)</f>
        <v>1.5553428843439738</v>
      </c>
      <c r="C16" s="105">
        <f>IF(RES_hh_tes!C16=0,"",RES_hh_tes!C16/RES_hh_fec!C16)</f>
        <v>1.6055035139571614</v>
      </c>
      <c r="D16" s="105">
        <f>IF(RES_hh_tes!D16=0,"",RES_hh_tes!D16/RES_hh_fec!D16)</f>
        <v>1.6574822944974481</v>
      </c>
      <c r="E16" s="105">
        <f>IF(RES_hh_tes!E16=0,"",RES_hh_tes!E16/RES_hh_fec!E16)</f>
        <v>1.7106561751999803</v>
      </c>
      <c r="F16" s="105">
        <f>IF(RES_hh_tes!F16=0,"",RES_hh_tes!F16/RES_hh_fec!F16)</f>
        <v>1.7733912850247886</v>
      </c>
      <c r="G16" s="105">
        <f>IF(RES_hh_tes!G16=0,"",RES_hh_tes!G16/RES_hh_fec!G16)</f>
        <v>1.8491131173949107</v>
      </c>
      <c r="H16" s="105">
        <f>IF(RES_hh_tes!H16=0,"",RES_hh_tes!H16/RES_hh_fec!H16)</f>
        <v>1.9325360131015279</v>
      </c>
      <c r="I16" s="105">
        <f>IF(RES_hh_tes!I16=0,"",RES_hh_tes!I16/RES_hh_fec!I16)</f>
        <v>2.0299764337468265</v>
      </c>
      <c r="J16" s="105">
        <f>IF(RES_hh_tes!J16=0,"",RES_hh_tes!J16/RES_hh_fec!J16)</f>
        <v>2.2383285223323708</v>
      </c>
      <c r="K16" s="105">
        <f>IF(RES_hh_tes!K16=0,"",RES_hh_tes!K16/RES_hh_fec!K16)</f>
        <v>2.3669860310982247</v>
      </c>
      <c r="L16" s="105">
        <f>IF(RES_hh_tes!L16=0,"",RES_hh_tes!L16/RES_hh_fec!L16)</f>
        <v>2.5337736331063527</v>
      </c>
      <c r="M16" s="105">
        <f>IF(RES_hh_tes!M16=0,"",RES_hh_tes!M16/RES_hh_fec!M16)</f>
        <v>2.6404441457388161</v>
      </c>
      <c r="N16" s="105">
        <f>IF(RES_hh_tes!N16=0,"",RES_hh_tes!N16/RES_hh_fec!N16)</f>
        <v>2.7616530338918306</v>
      </c>
      <c r="O16" s="105">
        <f>IF(RES_hh_tes!O16=0,"",RES_hh_tes!O16/RES_hh_fec!O16)</f>
        <v>2.9599341763920424</v>
      </c>
      <c r="P16" s="105">
        <f>IF(RES_hh_tes!P16=0,"",RES_hh_tes!P16/RES_hh_fec!P16)</f>
        <v>3.1159687125812763</v>
      </c>
      <c r="Q16" s="105">
        <f>IF(RES_hh_tes!Q16=0,"",RES_hh_tes!Q16/RES_hh_fec!Q16)</f>
        <v>3.2878932619400976</v>
      </c>
    </row>
    <row r="17" spans="1:17" ht="12.95" customHeight="1" x14ac:dyDescent="0.25">
      <c r="A17" s="89" t="s">
        <v>63</v>
      </c>
      <c r="B17" s="103">
        <f>IF(RES_hh_tes!B17=0,"",RES_hh_tes!B17/RES_hh_fec!B17)</f>
        <v>0.64878800552616722</v>
      </c>
      <c r="C17" s="103">
        <f>IF(RES_hh_tes!C17=0,"",RES_hh_tes!C17/RES_hh_fec!C17)</f>
        <v>0.6614558767587444</v>
      </c>
      <c r="D17" s="103">
        <f>IF(RES_hh_tes!D17=0,"",RES_hh_tes!D17/RES_hh_fec!D17)</f>
        <v>0.6713357368023094</v>
      </c>
      <c r="E17" s="103">
        <f>IF(RES_hh_tes!E17=0,"",RES_hh_tes!E17/RES_hh_fec!E17)</f>
        <v>0.68027416098271931</v>
      </c>
      <c r="F17" s="103">
        <f>IF(RES_hh_tes!F17=0,"",RES_hh_tes!F17/RES_hh_fec!F17)</f>
        <v>0.69401270061397469</v>
      </c>
      <c r="G17" s="103">
        <f>IF(RES_hh_tes!G17=0,"",RES_hh_tes!G17/RES_hh_fec!G17)</f>
        <v>0.70303294712320497</v>
      </c>
      <c r="H17" s="103">
        <f>IF(RES_hh_tes!H17=0,"",RES_hh_tes!H17/RES_hh_fec!H17)</f>
        <v>0.71660127389928885</v>
      </c>
      <c r="I17" s="103">
        <f>IF(RES_hh_tes!I17=0,"",RES_hh_tes!I17/RES_hh_fec!I17)</f>
        <v>0.72833326678227828</v>
      </c>
      <c r="J17" s="103">
        <f>IF(RES_hh_tes!J17=0,"",RES_hh_tes!J17/RES_hh_fec!J17)</f>
        <v>0.73509493981187068</v>
      </c>
      <c r="K17" s="103">
        <f>IF(RES_hh_tes!K17=0,"",RES_hh_tes!K17/RES_hh_fec!K17)</f>
        <v>0.74076905514168156</v>
      </c>
      <c r="L17" s="103">
        <f>IF(RES_hh_tes!L17=0,"",RES_hh_tes!L17/RES_hh_fec!L17)</f>
        <v>0.75158687717122963</v>
      </c>
      <c r="M17" s="103">
        <f>IF(RES_hh_tes!M17=0,"",RES_hh_tes!M17/RES_hh_fec!M17)</f>
        <v>0.73103884122994656</v>
      </c>
      <c r="N17" s="103">
        <f>IF(RES_hh_tes!N17=0,"",RES_hh_tes!N17/RES_hh_fec!N17)</f>
        <v>0.73724929912609738</v>
      </c>
      <c r="O17" s="103">
        <f>IF(RES_hh_tes!O17=0,"",RES_hh_tes!O17/RES_hh_fec!O17)</f>
        <v>0.74649665132552745</v>
      </c>
      <c r="P17" s="103">
        <f>IF(RES_hh_tes!P17=0,"",RES_hh_tes!P17/RES_hh_fec!P17)</f>
        <v>0.74845543094697353</v>
      </c>
      <c r="Q17" s="103">
        <f>IF(RES_hh_tes!Q17=0,"",RES_hh_tes!Q17/RES_hh_fec!Q17)</f>
        <v>0.75263880482436396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 t="str">
        <f>IF(RES_hh_tes!B19=0,"",RES_hh_tes!B19/RES_hh_fec!B19)</f>
        <v/>
      </c>
      <c r="C19" s="102" t="str">
        <f>IF(RES_hh_tes!C19=0,"",RES_hh_tes!C19/RES_hh_fec!C19)</f>
        <v/>
      </c>
      <c r="D19" s="102" t="str">
        <f>IF(RES_hh_tes!D19=0,"",RES_hh_tes!D19/RES_hh_fec!D19)</f>
        <v/>
      </c>
      <c r="E19" s="102" t="str">
        <f>IF(RES_hh_tes!E19=0,"",RES_hh_tes!E19/RES_hh_fec!E19)</f>
        <v/>
      </c>
      <c r="F19" s="102" t="str">
        <f>IF(RES_hh_tes!F19=0,"",RES_hh_tes!F19/RES_hh_fec!F19)</f>
        <v/>
      </c>
      <c r="G19" s="102" t="str">
        <f>IF(RES_hh_tes!G19=0,"",RES_hh_tes!G19/RES_hh_fec!G19)</f>
        <v/>
      </c>
      <c r="H19" s="102" t="str">
        <f>IF(RES_hh_tes!H19=0,"",RES_hh_tes!H19/RES_hh_fec!H19)</f>
        <v/>
      </c>
      <c r="I19" s="102" t="str">
        <f>IF(RES_hh_tes!I19=0,"",RES_hh_tes!I19/RES_hh_fec!I19)</f>
        <v/>
      </c>
      <c r="J19" s="102" t="str">
        <f>IF(RES_hh_tes!J19=0,"",RES_hh_tes!J19/RES_hh_fec!J19)</f>
        <v/>
      </c>
      <c r="K19" s="102" t="str">
        <f>IF(RES_hh_tes!K19=0,"",RES_hh_tes!K19/RES_hh_fec!K19)</f>
        <v/>
      </c>
      <c r="L19" s="102" t="str">
        <f>IF(RES_hh_tes!L19=0,"",RES_hh_tes!L19/RES_hh_fec!L19)</f>
        <v/>
      </c>
      <c r="M19" s="102" t="str">
        <f>IF(RES_hh_tes!M19=0,"",RES_hh_tes!M19/RES_hh_fec!M19)</f>
        <v/>
      </c>
      <c r="N19" s="102" t="str">
        <f>IF(RES_hh_tes!N19=0,"",RES_hh_tes!N19/RES_hh_fec!N19)</f>
        <v/>
      </c>
      <c r="O19" s="102" t="str">
        <f>IF(RES_hh_tes!O19=0,"",RES_hh_tes!O19/RES_hh_fec!O19)</f>
        <v/>
      </c>
      <c r="P19" s="102" t="str">
        <f>IF(RES_hh_tes!P19=0,"",RES_hh_tes!P19/RES_hh_fec!P19)</f>
        <v/>
      </c>
      <c r="Q19" s="102" t="str">
        <f>IF(RES_hh_tes!Q19=0,"",RES_hh_tes!Q19/RES_hh_fec!Q19)</f>
        <v/>
      </c>
    </row>
    <row r="20" spans="1:17" ht="12" customHeight="1" x14ac:dyDescent="0.25">
      <c r="A20" s="87" t="s">
        <v>110</v>
      </c>
      <c r="B20" s="102">
        <f>IF(RES_hh_tes!B20=0,"",RES_hh_tes!B20/RES_hh_fec!B20)</f>
        <v>0.48484103723516331</v>
      </c>
      <c r="C20" s="102">
        <f>IF(RES_hh_tes!C20=0,"",RES_hh_tes!C20/RES_hh_fec!C20)</f>
        <v>0.4848410372351632</v>
      </c>
      <c r="D20" s="102">
        <f>IF(RES_hh_tes!D20=0,"",RES_hh_tes!D20/RES_hh_fec!D20)</f>
        <v>0.48491716358616194</v>
      </c>
      <c r="E20" s="102">
        <f>IF(RES_hh_tes!E20=0,"",RES_hh_tes!E20/RES_hh_fec!E20)</f>
        <v>0.48689977403048379</v>
      </c>
      <c r="F20" s="102">
        <f>IF(RES_hh_tes!F20=0,"",RES_hh_tes!F20/RES_hh_fec!F20)</f>
        <v>0.48752378868158847</v>
      </c>
      <c r="G20" s="102">
        <f>IF(RES_hh_tes!G20=0,"",RES_hh_tes!G20/RES_hh_fec!G20)</f>
        <v>0.48815333012308598</v>
      </c>
      <c r="H20" s="102">
        <f>IF(RES_hh_tes!H20=0,"",RES_hh_tes!H20/RES_hh_fec!H20)</f>
        <v>0.48964280113043263</v>
      </c>
      <c r="I20" s="102">
        <f>IF(RES_hh_tes!I20=0,"",RES_hh_tes!I20/RES_hh_fec!I20)</f>
        <v>0.49228226070129116</v>
      </c>
      <c r="J20" s="102">
        <f>IF(RES_hh_tes!J20=0,"",RES_hh_tes!J20/RES_hh_fec!J20)</f>
        <v>0.49600104677013829</v>
      </c>
      <c r="K20" s="102">
        <f>IF(RES_hh_tes!K20=0,"",RES_hh_tes!K20/RES_hh_fec!K20)</f>
        <v>0.50683534994696811</v>
      </c>
      <c r="L20" s="102">
        <f>IF(RES_hh_tes!L20=0,"",RES_hh_tes!L20/RES_hh_fec!L20)</f>
        <v>0.52473974908175913</v>
      </c>
      <c r="M20" s="102">
        <f>IF(RES_hh_tes!M20=0,"",RES_hh_tes!M20/RES_hh_fec!M20)</f>
        <v>0.53241173550858678</v>
      </c>
      <c r="N20" s="102">
        <f>IF(RES_hh_tes!N20=0,"",RES_hh_tes!N20/RES_hh_fec!N20)</f>
        <v>0.55115974661088973</v>
      </c>
      <c r="O20" s="102">
        <f>IF(RES_hh_tes!O20=0,"",RES_hh_tes!O20/RES_hh_fec!O20)</f>
        <v>0.55655932801503449</v>
      </c>
      <c r="P20" s="102">
        <f>IF(RES_hh_tes!P20=0,"",RES_hh_tes!P20/RES_hh_fec!P20)</f>
        <v>0.56801688629355496</v>
      </c>
      <c r="Q20" s="102">
        <f>IF(RES_hh_tes!Q20=0,"",RES_hh_tes!Q20/RES_hh_fec!Q20)</f>
        <v>0.57068551795057398</v>
      </c>
    </row>
    <row r="21" spans="1:17" ht="12" customHeight="1" x14ac:dyDescent="0.25">
      <c r="A21" s="87" t="s">
        <v>109</v>
      </c>
      <c r="B21" s="102">
        <f>IF(RES_hh_tes!B21=0,"",RES_hh_tes!B21/RES_hh_fec!B21)</f>
        <v>0.5194725398948179</v>
      </c>
      <c r="C21" s="102">
        <f>IF(RES_hh_tes!C21=0,"",RES_hh_tes!C21/RES_hh_fec!C21)</f>
        <v>0.53121490960956375</v>
      </c>
      <c r="D21" s="102">
        <f>IF(RES_hh_tes!D21=0,"",RES_hh_tes!D21/RES_hh_fec!D21)</f>
        <v>0.53727756505803881</v>
      </c>
      <c r="E21" s="102">
        <f>IF(RES_hh_tes!E21=0,"",RES_hh_tes!E21/RES_hh_fec!E21)</f>
        <v>0.53891711671492037</v>
      </c>
      <c r="F21" s="102">
        <f>IF(RES_hh_tes!F21=0,"",RES_hh_tes!F21/RES_hh_fec!F21)</f>
        <v>0.54606366407936668</v>
      </c>
      <c r="G21" s="102">
        <f>IF(RES_hh_tes!G21=0,"",RES_hh_tes!G21/RES_hh_fec!G21)</f>
        <v>0.55011984784087742</v>
      </c>
      <c r="H21" s="102">
        <f>IF(RES_hh_tes!H21=0,"",RES_hh_tes!H21/RES_hh_fec!H21)</f>
        <v>0.55622927332352867</v>
      </c>
      <c r="I21" s="102">
        <f>IF(RES_hh_tes!I21=0,"",RES_hh_tes!I21/RES_hh_fec!I21)</f>
        <v>0.56068833050268163</v>
      </c>
      <c r="J21" s="102">
        <f>IF(RES_hh_tes!J21=0,"",RES_hh_tes!J21/RES_hh_fec!J21)</f>
        <v>0.58454365575527256</v>
      </c>
      <c r="K21" s="102">
        <f>IF(RES_hh_tes!K21=0,"",RES_hh_tes!K21/RES_hh_fec!K21)</f>
        <v>0.59316895543424408</v>
      </c>
      <c r="L21" s="102">
        <f>IF(RES_hh_tes!L21=0,"",RES_hh_tes!L21/RES_hh_fec!L21)</f>
        <v>0.60099029992342101</v>
      </c>
      <c r="M21" s="102">
        <f>IF(RES_hh_tes!M21=0,"",RES_hh_tes!M21/RES_hh_fec!M21)</f>
        <v>0.61239971653396164</v>
      </c>
      <c r="N21" s="102">
        <f>IF(RES_hh_tes!N21=0,"",RES_hh_tes!N21/RES_hh_fec!N21)</f>
        <v>0.61303082344703141</v>
      </c>
      <c r="O21" s="102">
        <f>IF(RES_hh_tes!O21=0,"",RES_hh_tes!O21/RES_hh_fec!O21)</f>
        <v>0.61313944309558321</v>
      </c>
      <c r="P21" s="102">
        <f>IF(RES_hh_tes!P21=0,"",RES_hh_tes!P21/RES_hh_fec!P21)</f>
        <v>0.61410098184819861</v>
      </c>
      <c r="Q21" s="102">
        <f>IF(RES_hh_tes!Q21=0,"",RES_hh_tes!Q21/RES_hh_fec!Q21)</f>
        <v>0.61425420434872435</v>
      </c>
    </row>
    <row r="22" spans="1:17" ht="12" customHeight="1" x14ac:dyDescent="0.25">
      <c r="A22" s="87" t="s">
        <v>55</v>
      </c>
      <c r="B22" s="102">
        <f>IF(RES_hh_tes!B22=0,"",RES_hh_tes!B22/RES_hh_fec!B22)</f>
        <v>0.41557803191585424</v>
      </c>
      <c r="C22" s="102">
        <f>IF(RES_hh_tes!C22=0,"",RES_hh_tes!C22/RES_hh_fec!C22)</f>
        <v>0.41557803191585418</v>
      </c>
      <c r="D22" s="102">
        <f>IF(RES_hh_tes!D22=0,"",RES_hh_tes!D22/RES_hh_fec!D22)</f>
        <v>0.42358915172679956</v>
      </c>
      <c r="E22" s="102">
        <f>IF(RES_hh_tes!E22=0,"",RES_hh_tes!E22/RES_hh_fec!E22)</f>
        <v>0.42895275975807623</v>
      </c>
      <c r="F22" s="102">
        <f>IF(RES_hh_tes!F22=0,"",RES_hh_tes!F22/RES_hh_fec!F22)</f>
        <v>0.43487839063939754</v>
      </c>
      <c r="G22" s="102">
        <f>IF(RES_hh_tes!G22=0,"",RES_hh_tes!G22/RES_hh_fec!G22)</f>
        <v>0.44149821395822381</v>
      </c>
      <c r="H22" s="102">
        <f>IF(RES_hh_tes!H22=0,"",RES_hh_tes!H22/RES_hh_fec!H22)</f>
        <v>0.44570489342395647</v>
      </c>
      <c r="I22" s="102">
        <f>IF(RES_hh_tes!I22=0,"",RES_hh_tes!I22/RES_hh_fec!I22)</f>
        <v>0.45227083960777087</v>
      </c>
      <c r="J22" s="102">
        <f>IF(RES_hh_tes!J22=0,"",RES_hh_tes!J22/RES_hh_fec!J22)</f>
        <v>0.45687069185437557</v>
      </c>
      <c r="K22" s="102">
        <f>IF(RES_hh_tes!K22=0,"",RES_hh_tes!K22/RES_hh_fec!K22)</f>
        <v>0.46078824153971021</v>
      </c>
      <c r="L22" s="102">
        <f>IF(RES_hh_tes!L22=0,"",RES_hh_tes!L22/RES_hh_fec!L22)</f>
        <v>0.47064177803203217</v>
      </c>
      <c r="M22" s="102">
        <f>IF(RES_hh_tes!M22=0,"",RES_hh_tes!M22/RES_hh_fec!M22)</f>
        <v>0.48758025896821616</v>
      </c>
      <c r="N22" s="102">
        <f>IF(RES_hh_tes!N22=0,"",RES_hh_tes!N22/RES_hh_fec!N22)</f>
        <v>0.49131195620082357</v>
      </c>
      <c r="O22" s="102">
        <f>IF(RES_hh_tes!O22=0,"",RES_hh_tes!O22/RES_hh_fec!O22)</f>
        <v>0.49568635734966227</v>
      </c>
      <c r="P22" s="102">
        <f>IF(RES_hh_tes!P22=0,"",RES_hh_tes!P22/RES_hh_fec!P22)</f>
        <v>0.49569803915445754</v>
      </c>
      <c r="Q22" s="102">
        <f>IF(RES_hh_tes!Q22=0,"",RES_hh_tes!Q22/RES_hh_fec!Q22)</f>
        <v>0.49609948191081715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0.80223351018315359</v>
      </c>
      <c r="C24" s="102">
        <f>IF(RES_hh_tes!C24=0,"",RES_hh_tes!C24/RES_hh_fec!C24)</f>
        <v>0.80411707451660286</v>
      </c>
      <c r="D24" s="102">
        <f>IF(RES_hh_tes!D24=0,"",RES_hh_tes!D24/RES_hh_fec!D24)</f>
        <v>0.80561544377502137</v>
      </c>
      <c r="E24" s="102">
        <f>IF(RES_hh_tes!E24=0,"",RES_hh_tes!E24/RES_hh_fec!E24)</f>
        <v>0.80698200551847254</v>
      </c>
      <c r="F24" s="102">
        <f>IF(RES_hh_tes!F24=0,"",RES_hh_tes!F24/RES_hh_fec!F24)</f>
        <v>0.80905404968477224</v>
      </c>
      <c r="G24" s="102">
        <f>IF(RES_hh_tes!G24=0,"",RES_hh_tes!G24/RES_hh_fec!G24)</f>
        <v>0.81022306732601168</v>
      </c>
      <c r="H24" s="102">
        <f>IF(RES_hh_tes!H24=0,"",RES_hh_tes!H24/RES_hh_fec!H24)</f>
        <v>0.81215588179117026</v>
      </c>
      <c r="I24" s="102">
        <f>IF(RES_hh_tes!I24=0,"",RES_hh_tes!I24/RES_hh_fec!I24)</f>
        <v>0.81428428622886906</v>
      </c>
      <c r="J24" s="102">
        <f>IF(RES_hh_tes!J24=0,"",RES_hh_tes!J24/RES_hh_fec!J24)</f>
        <v>0.81531422167448597</v>
      </c>
      <c r="K24" s="102">
        <f>IF(RES_hh_tes!K24=0,"",RES_hh_tes!K24/RES_hh_fec!K24)</f>
        <v>0.81745329655302801</v>
      </c>
      <c r="L24" s="102">
        <f>IF(RES_hh_tes!L24=0,"",RES_hh_tes!L24/RES_hh_fec!L24)</f>
        <v>0.82023845348918234</v>
      </c>
      <c r="M24" s="102">
        <f>IF(RES_hh_tes!M24=0,"",RES_hh_tes!M24/RES_hh_fec!M24)</f>
        <v>0.82275054670085579</v>
      </c>
      <c r="N24" s="102">
        <f>IF(RES_hh_tes!N24=0,"",RES_hh_tes!N24/RES_hh_fec!N24)</f>
        <v>0.82382929513406589</v>
      </c>
      <c r="O24" s="102">
        <f>IF(RES_hh_tes!O24=0,"",RES_hh_tes!O24/RES_hh_fec!O24)</f>
        <v>0.82575765389610489</v>
      </c>
      <c r="P24" s="102">
        <f>IF(RES_hh_tes!P24=0,"",RES_hh_tes!P24/RES_hh_fec!P24)</f>
        <v>0.82671764366161482</v>
      </c>
      <c r="Q24" s="102">
        <f>IF(RES_hh_tes!Q24=0,"",RES_hh_tes!Q24/RES_hh_fec!Q24)</f>
        <v>0.82785094271962811</v>
      </c>
    </row>
    <row r="25" spans="1:17" ht="12" customHeight="1" x14ac:dyDescent="0.25">
      <c r="A25" s="51" t="s">
        <v>60</v>
      </c>
      <c r="B25" s="104">
        <f>IF(RES_hh_tes!B25=0,"",RES_hh_tes!B25/RES_hh_fec!B25)</f>
        <v>0.63721964893764349</v>
      </c>
      <c r="C25" s="104">
        <f>IF(RES_hh_tes!C25=0,"",RES_hh_tes!C25/RES_hh_fec!C25)</f>
        <v>0.646966312345575</v>
      </c>
      <c r="D25" s="104">
        <f>IF(RES_hh_tes!D25=0,"",RES_hh_tes!D25/RES_hh_fec!D25)</f>
        <v>0.65889097479092451</v>
      </c>
      <c r="E25" s="104">
        <f>IF(RES_hh_tes!E25=0,"",RES_hh_tes!E25/RES_hh_fec!E25)</f>
        <v>0.67205782013915683</v>
      </c>
      <c r="F25" s="104">
        <f>IF(RES_hh_tes!F25=0,"",RES_hh_tes!F25/RES_hh_fec!F25)</f>
        <v>0.68554122531125872</v>
      </c>
      <c r="G25" s="104">
        <f>IF(RES_hh_tes!G25=0,"",RES_hh_tes!G25/RES_hh_fec!G25)</f>
        <v>0.69935602645122796</v>
      </c>
      <c r="H25" s="104">
        <f>IF(RES_hh_tes!H25=0,"",RES_hh_tes!H25/RES_hh_fec!H25)</f>
        <v>0.71317163818169593</v>
      </c>
      <c r="I25" s="104">
        <f>IF(RES_hh_tes!I25=0,"",RES_hh_tes!I25/RES_hh_fec!I25)</f>
        <v>0.72609091687796035</v>
      </c>
      <c r="J25" s="104">
        <f>IF(RES_hh_tes!J25=0,"",RES_hh_tes!J25/RES_hh_fec!J25)</f>
        <v>0.73929198058429568</v>
      </c>
      <c r="K25" s="104">
        <f>IF(RES_hh_tes!K25=0,"",RES_hh_tes!K25/RES_hh_fec!K25)</f>
        <v>0.74488948677709943</v>
      </c>
      <c r="L25" s="104">
        <f>IF(RES_hh_tes!L25=0,"",RES_hh_tes!L25/RES_hh_fec!L25)</f>
        <v>0.74878589282618901</v>
      </c>
      <c r="M25" s="104">
        <f>IF(RES_hh_tes!M25=0,"",RES_hh_tes!M25/RES_hh_fec!M25)</f>
        <v>0.75321909998748782</v>
      </c>
      <c r="N25" s="104">
        <f>IF(RES_hh_tes!N25=0,"",RES_hh_tes!N25/RES_hh_fec!N25)</f>
        <v>0.7572296723467854</v>
      </c>
      <c r="O25" s="104">
        <f>IF(RES_hh_tes!O25=0,"",RES_hh_tes!O25/RES_hh_fec!O25)</f>
        <v>0.76145145758371557</v>
      </c>
      <c r="P25" s="104">
        <f>IF(RES_hh_tes!P25=0,"",RES_hh_tes!P25/RES_hh_fec!P25)</f>
        <v>0.76508341822419612</v>
      </c>
      <c r="Q25" s="104">
        <f>IF(RES_hh_tes!Q25=0,"",RES_hh_tes!Q25/RES_hh_fec!Q25)</f>
        <v>0.76853948940343919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0.99999999999999989</v>
      </c>
      <c r="D26" s="101">
        <f>IF(RES_hh_tes!D26=0,"",RES_hh_tes!D26/RES_hh_fec!D26)</f>
        <v>0.99999999999999978</v>
      </c>
      <c r="E26" s="101">
        <f>IF(RES_hh_tes!E26=0,"",RES_hh_tes!E26/RES_hh_fec!E26)</f>
        <v>1</v>
      </c>
      <c r="F26" s="101">
        <f>IF(RES_hh_tes!F26=0,"",RES_hh_tes!F26/RES_hh_fec!F26)</f>
        <v>1</v>
      </c>
      <c r="G26" s="101">
        <f>IF(RES_hh_tes!G26=0,"",RES_hh_tes!G26/RES_hh_fec!G26)</f>
        <v>0.99999999999999989</v>
      </c>
      <c r="H26" s="101">
        <f>IF(RES_hh_tes!H26=0,"",RES_hh_tes!H26/RES_hh_fec!H26)</f>
        <v>1.0000000000000002</v>
      </c>
      <c r="I26" s="101">
        <f>IF(RES_hh_tes!I26=0,"",RES_hh_tes!I26/RES_hh_fec!I26)</f>
        <v>1</v>
      </c>
      <c r="J26" s="101">
        <f>IF(RES_hh_tes!J26=0,"",RES_hh_tes!J26/RES_hh_fec!J26)</f>
        <v>1.0000000000000002</v>
      </c>
      <c r="K26" s="101">
        <f>IF(RES_hh_tes!K26=0,"",RES_hh_tes!K26/RES_hh_fec!K26)</f>
        <v>1</v>
      </c>
      <c r="L26" s="101">
        <f>IF(RES_hh_tes!L26=0,"",RES_hh_tes!L26/RES_hh_fec!L26)</f>
        <v>1.0000000000000004</v>
      </c>
      <c r="M26" s="101">
        <f>IF(RES_hh_tes!M26=0,"",RES_hh_tes!M26/RES_hh_fec!M26)</f>
        <v>1.0000000000000002</v>
      </c>
      <c r="N26" s="101">
        <f>IF(RES_hh_tes!N26=0,"",RES_hh_tes!N26/RES_hh_fec!N26)</f>
        <v>0.99999999999999989</v>
      </c>
      <c r="O26" s="101">
        <f>IF(RES_hh_tes!O26=0,"",RES_hh_tes!O26/RES_hh_fec!O26)</f>
        <v>1.0000000000000002</v>
      </c>
      <c r="P26" s="101">
        <f>IF(RES_hh_tes!P26=0,"",RES_hh_tes!P26/RES_hh_fec!P26)</f>
        <v>1</v>
      </c>
      <c r="Q26" s="101">
        <f>IF(RES_hh_tes!Q26=0,"",RES_hh_tes!Q26/RES_hh_fec!Q26)</f>
        <v>0.99999999999999989</v>
      </c>
    </row>
    <row r="27" spans="1:17" ht="12.95" customHeight="1" x14ac:dyDescent="0.25">
      <c r="A27" s="89" t="s">
        <v>62</v>
      </c>
      <c r="B27" s="103">
        <f>IF(RES_hh_tes!B27=0,"",RES_hh_tes!B27/RES_hh_fec!B27)</f>
        <v>0.80948925953018158</v>
      </c>
      <c r="C27" s="103">
        <f>IF(RES_hh_tes!C27=0,"",RES_hh_tes!C27/RES_hh_fec!C27)</f>
        <v>0.81191310537865846</v>
      </c>
      <c r="D27" s="103">
        <f>IF(RES_hh_tes!D27=0,"",RES_hh_tes!D27/RES_hh_fec!D27)</f>
        <v>0.81676608662104755</v>
      </c>
      <c r="E27" s="103">
        <f>IF(RES_hh_tes!E27=0,"",RES_hh_tes!E27/RES_hh_fec!E27)</f>
        <v>0.81993658437500627</v>
      </c>
      <c r="F27" s="103">
        <f>IF(RES_hh_tes!F27=0,"",RES_hh_tes!F27/RES_hh_fec!F27)</f>
        <v>0.82422704401352209</v>
      </c>
      <c r="G27" s="103">
        <f>IF(RES_hh_tes!G27=0,"",RES_hh_tes!G27/RES_hh_fec!G27)</f>
        <v>0.82934697741721519</v>
      </c>
      <c r="H27" s="103">
        <f>IF(RES_hh_tes!H27=0,"",RES_hh_tes!H27/RES_hh_fec!H27)</f>
        <v>0.83573951802541802</v>
      </c>
      <c r="I27" s="103">
        <f>IF(RES_hh_tes!I27=0,"",RES_hh_tes!I27/RES_hh_fec!I27)</f>
        <v>0.84017860594852101</v>
      </c>
      <c r="J27" s="103">
        <f>IF(RES_hh_tes!J27=0,"",RES_hh_tes!J27/RES_hh_fec!J27)</f>
        <v>0.84041457981106893</v>
      </c>
      <c r="K27" s="103">
        <f>IF(RES_hh_tes!K27=0,"",RES_hh_tes!K27/RES_hh_fec!K27)</f>
        <v>0.84216876910407157</v>
      </c>
      <c r="L27" s="103">
        <f>IF(RES_hh_tes!L27=0,"",RES_hh_tes!L27/RES_hh_fec!L27)</f>
        <v>0.84609507476503965</v>
      </c>
      <c r="M27" s="103">
        <f>IF(RES_hh_tes!M27=0,"",RES_hh_tes!M27/RES_hh_fec!M27)</f>
        <v>0.85104437892031626</v>
      </c>
      <c r="N27" s="103">
        <f>IF(RES_hh_tes!N27=0,"",RES_hh_tes!N27/RES_hh_fec!N27)</f>
        <v>0.85415960430415061</v>
      </c>
      <c r="O27" s="103">
        <f>IF(RES_hh_tes!O27=0,"",RES_hh_tes!O27/RES_hh_fec!O27)</f>
        <v>0.85676859690012264</v>
      </c>
      <c r="P27" s="103">
        <f>IF(RES_hh_tes!P27=0,"",RES_hh_tes!P27/RES_hh_fec!P27)</f>
        <v>0.85843923578882431</v>
      </c>
      <c r="Q27" s="103">
        <f>IF(RES_hh_tes!Q27=0,"",RES_hh_tes!Q27/RES_hh_fec!Q27)</f>
        <v>0.86060121205379059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 t="str">
        <f>IF(RES_hh_tes!B29=0,"",RES_hh_tes!B29/RES_hh_fec!B29)</f>
        <v/>
      </c>
      <c r="C29" s="102" t="str">
        <f>IF(RES_hh_tes!C29=0,"",RES_hh_tes!C29/RES_hh_fec!C29)</f>
        <v/>
      </c>
      <c r="D29" s="102">
        <f>IF(RES_hh_tes!D29=0,"",RES_hh_tes!D29/RES_hh_fec!D29)</f>
        <v>0.46750543839186631</v>
      </c>
      <c r="E29" s="102">
        <f>IF(RES_hh_tes!E29=0,"",RES_hh_tes!E29/RES_hh_fec!E29)</f>
        <v>0.46754213921270688</v>
      </c>
      <c r="F29" s="102">
        <f>IF(RES_hh_tes!F29=0,"",RES_hh_tes!F29/RES_hh_fec!F29)</f>
        <v>0.46764456036395763</v>
      </c>
      <c r="G29" s="102">
        <f>IF(RES_hh_tes!G29=0,"",RES_hh_tes!G29/RES_hh_fec!G29)</f>
        <v>0.46771347721372486</v>
      </c>
      <c r="H29" s="102" t="str">
        <f>IF(RES_hh_tes!H29=0,"",RES_hh_tes!H29/RES_hh_fec!H29)</f>
        <v/>
      </c>
      <c r="I29" s="102" t="str">
        <f>IF(RES_hh_tes!I29=0,"",RES_hh_tes!I29/RES_hh_fec!I29)</f>
        <v/>
      </c>
      <c r="J29" s="102" t="str">
        <f>IF(RES_hh_tes!J29=0,"",RES_hh_tes!J29/RES_hh_fec!J29)</f>
        <v/>
      </c>
      <c r="K29" s="102" t="str">
        <f>IF(RES_hh_tes!K29=0,"",RES_hh_tes!K29/RES_hh_fec!K29)</f>
        <v/>
      </c>
      <c r="L29" s="102" t="str">
        <f>IF(RES_hh_tes!L29=0,"",RES_hh_tes!L29/RES_hh_fec!L29)</f>
        <v/>
      </c>
      <c r="M29" s="102" t="str">
        <f>IF(RES_hh_tes!M29=0,"",RES_hh_tes!M29/RES_hh_fec!M29)</f>
        <v/>
      </c>
      <c r="N29" s="102" t="str">
        <f>IF(RES_hh_tes!N29=0,"",RES_hh_tes!N29/RES_hh_fec!N29)</f>
        <v/>
      </c>
      <c r="O29" s="102" t="str">
        <f>IF(RES_hh_tes!O29=0,"",RES_hh_tes!O29/RES_hh_fec!O29)</f>
        <v/>
      </c>
      <c r="P29" s="102" t="str">
        <f>IF(RES_hh_tes!P29=0,"",RES_hh_tes!P29/RES_hh_fec!P29)</f>
        <v/>
      </c>
      <c r="Q29" s="102" t="str">
        <f>IF(RES_hh_tes!Q29=0,"",RES_hh_tes!Q29/RES_hh_fec!Q29)</f>
        <v/>
      </c>
    </row>
    <row r="30" spans="1:17" ht="12" customHeight="1" x14ac:dyDescent="0.25">
      <c r="A30" s="87" t="s">
        <v>109</v>
      </c>
      <c r="B30" s="102">
        <f>IF(RES_hh_tes!B30=0,"",RES_hh_tes!B30/RES_hh_fec!B30)</f>
        <v>0.46638015605787247</v>
      </c>
      <c r="C30" s="102">
        <f>IF(RES_hh_tes!C30=0,"",RES_hh_tes!C30/RES_hh_fec!C30)</f>
        <v>0.47364568859065875</v>
      </c>
      <c r="D30" s="102">
        <f>IF(RES_hh_tes!D30=0,"",RES_hh_tes!D30/RES_hh_fec!D30)</f>
        <v>0.47715122206962834</v>
      </c>
      <c r="E30" s="102">
        <f>IF(RES_hh_tes!E30=0,"",RES_hh_tes!E30/RES_hh_fec!E30)</f>
        <v>0.47948881062853571</v>
      </c>
      <c r="F30" s="102">
        <f>IF(RES_hh_tes!F30=0,"",RES_hh_tes!F30/RES_hh_fec!F30)</f>
        <v>0.48575903000899207</v>
      </c>
      <c r="G30" s="102">
        <f>IF(RES_hh_tes!G30=0,"",RES_hh_tes!G30/RES_hh_fec!G30)</f>
        <v>0.49063408150632787</v>
      </c>
      <c r="H30" s="102">
        <f>IF(RES_hh_tes!H30=0,"",RES_hh_tes!H30/RES_hh_fec!H30)</f>
        <v>0.49549450370813741</v>
      </c>
      <c r="I30" s="102">
        <f>IF(RES_hh_tes!I30=0,"",RES_hh_tes!I30/RES_hh_fec!I30)</f>
        <v>0.50052957407692211</v>
      </c>
      <c r="J30" s="102">
        <f>IF(RES_hh_tes!J30=0,"",RES_hh_tes!J30/RES_hh_fec!J30)</f>
        <v>0.51026459950399516</v>
      </c>
      <c r="K30" s="102">
        <f>IF(RES_hh_tes!K30=0,"",RES_hh_tes!K30/RES_hh_fec!K30)</f>
        <v>0.5166798813236364</v>
      </c>
      <c r="L30" s="102">
        <f>IF(RES_hh_tes!L30=0,"",RES_hh_tes!L30/RES_hh_fec!L30)</f>
        <v>0.51741800467613408</v>
      </c>
      <c r="M30" s="102">
        <f>IF(RES_hh_tes!M30=0,"",RES_hh_tes!M30/RES_hh_fec!M30)</f>
        <v>0.51965796320819269</v>
      </c>
      <c r="N30" s="102">
        <f>IF(RES_hh_tes!N30=0,"",RES_hh_tes!N30/RES_hh_fec!N30)</f>
        <v>0.5204578554070779</v>
      </c>
      <c r="O30" s="102">
        <f>IF(RES_hh_tes!O30=0,"",RES_hh_tes!O30/RES_hh_fec!O30)</f>
        <v>0.52070127239787178</v>
      </c>
      <c r="P30" s="102">
        <f>IF(RES_hh_tes!P30=0,"",RES_hh_tes!P30/RES_hh_fec!P30)</f>
        <v>0.5219348574347108</v>
      </c>
      <c r="Q30" s="102">
        <f>IF(RES_hh_tes!Q30=0,"",RES_hh_tes!Q30/RES_hh_fec!Q30)</f>
        <v>0.52225657838016759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0.81624589787450719</v>
      </c>
      <c r="C32" s="101">
        <f>IF(RES_hh_tes!C32=0,"",RES_hh_tes!C32/RES_hh_fec!C32)</f>
        <v>0.81945746715504431</v>
      </c>
      <c r="D32" s="101">
        <f>IF(RES_hh_tes!D32=0,"",RES_hh_tes!D32/RES_hh_fec!D32)</f>
        <v>0.82297862923411802</v>
      </c>
      <c r="E32" s="101">
        <f>IF(RES_hh_tes!E32=0,"",RES_hh_tes!E32/RES_hh_fec!E32)</f>
        <v>0.82670943887367487</v>
      </c>
      <c r="F32" s="101">
        <f>IF(RES_hh_tes!F32=0,"",RES_hh_tes!F32/RES_hh_fec!F32)</f>
        <v>0.83098012785512687</v>
      </c>
      <c r="G32" s="101">
        <f>IF(RES_hh_tes!G32=0,"",RES_hh_tes!G32/RES_hh_fec!G32)</f>
        <v>0.83484824551170089</v>
      </c>
      <c r="H32" s="101">
        <f>IF(RES_hh_tes!H32=0,"",RES_hh_tes!H32/RES_hh_fec!H32)</f>
        <v>0.83936197524170453</v>
      </c>
      <c r="I32" s="101">
        <f>IF(RES_hh_tes!I32=0,"",RES_hh_tes!I32/RES_hh_fec!I32)</f>
        <v>0.84391055395883463</v>
      </c>
      <c r="J32" s="101">
        <f>IF(RES_hh_tes!J32=0,"",RES_hh_tes!J32/RES_hh_fec!J32)</f>
        <v>0.84810020266179864</v>
      </c>
      <c r="K32" s="101">
        <f>IF(RES_hh_tes!K32=0,"",RES_hh_tes!K32/RES_hh_fec!K32)</f>
        <v>0.85080994176756086</v>
      </c>
      <c r="L32" s="101">
        <f>IF(RES_hh_tes!L32=0,"",RES_hh_tes!L32/RES_hh_fec!L32)</f>
        <v>0.85332330229094477</v>
      </c>
      <c r="M32" s="101">
        <f>IF(RES_hh_tes!M32=0,"",RES_hh_tes!M32/RES_hh_fec!M32)</f>
        <v>0.85573879663933716</v>
      </c>
      <c r="N32" s="101">
        <f>IF(RES_hh_tes!N32=0,"",RES_hh_tes!N32/RES_hh_fec!N32)</f>
        <v>0.8579519379013083</v>
      </c>
      <c r="O32" s="101">
        <f>IF(RES_hh_tes!O32=0,"",RES_hh_tes!O32/RES_hh_fec!O32)</f>
        <v>0.86002263441831772</v>
      </c>
      <c r="P32" s="101">
        <f>IF(RES_hh_tes!P32=0,"",RES_hh_tes!P32/RES_hh_fec!P32)</f>
        <v>0.8620398872668168</v>
      </c>
      <c r="Q32" s="101">
        <f>IF(RES_hh_tes!Q32=0,"",RES_hh_tes!Q32/RES_hh_fec!Q32)</f>
        <v>0.86394266683737553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2967.5815828708051</v>
      </c>
      <c r="C3" s="100">
        <f t="shared" ref="C3:Q3" si="1">SUM(C4,C15,C17,C27)</f>
        <v>2875.134539786543</v>
      </c>
      <c r="D3" s="100">
        <f t="shared" si="1"/>
        <v>2490.4362604466155</v>
      </c>
      <c r="E3" s="100">
        <f t="shared" si="1"/>
        <v>2352.417106358268</v>
      </c>
      <c r="F3" s="100">
        <f t="shared" si="1"/>
        <v>1712.8210063748036</v>
      </c>
      <c r="G3" s="100">
        <f t="shared" si="1"/>
        <v>1453.2382375896648</v>
      </c>
      <c r="H3" s="100">
        <f t="shared" si="1"/>
        <v>896.32720943866798</v>
      </c>
      <c r="I3" s="100">
        <f t="shared" si="1"/>
        <v>581.89183629458421</v>
      </c>
      <c r="J3" s="100">
        <f t="shared" si="1"/>
        <v>420.19269879491998</v>
      </c>
      <c r="K3" s="100">
        <f t="shared" si="1"/>
        <v>410.11623081291589</v>
      </c>
      <c r="L3" s="100">
        <f t="shared" si="1"/>
        <v>410.57603970662575</v>
      </c>
      <c r="M3" s="100">
        <f t="shared" si="1"/>
        <v>331.83687685805592</v>
      </c>
      <c r="N3" s="100">
        <f t="shared" si="1"/>
        <v>236.42097077923648</v>
      </c>
      <c r="O3" s="100">
        <f t="shared" si="1"/>
        <v>218.22314188798885</v>
      </c>
      <c r="P3" s="100">
        <f t="shared" si="1"/>
        <v>165.77701169846051</v>
      </c>
      <c r="Q3" s="100">
        <f t="shared" si="1"/>
        <v>161.1770776287116</v>
      </c>
    </row>
    <row r="4" spans="1:17" ht="12.95" customHeight="1" x14ac:dyDescent="0.25">
      <c r="A4" s="89" t="s">
        <v>65</v>
      </c>
      <c r="B4" s="96">
        <f t="shared" ref="B4" si="2">SUM(B5:B14)</f>
        <v>2571.4454718180932</v>
      </c>
      <c r="C4" s="96">
        <f t="shared" ref="C4:Q4" si="3">SUM(C5:C14)</f>
        <v>2498.3115899928184</v>
      </c>
      <c r="D4" s="96">
        <f t="shared" si="3"/>
        <v>2153.2782530556105</v>
      </c>
      <c r="E4" s="96">
        <f t="shared" si="3"/>
        <v>2031.0820998632371</v>
      </c>
      <c r="F4" s="96">
        <f t="shared" si="3"/>
        <v>1456.5540799554244</v>
      </c>
      <c r="G4" s="96">
        <f t="shared" si="3"/>
        <v>1237.4918482872895</v>
      </c>
      <c r="H4" s="96">
        <f t="shared" si="3"/>
        <v>745.32486318262795</v>
      </c>
      <c r="I4" s="96">
        <f t="shared" si="3"/>
        <v>473.73191125245762</v>
      </c>
      <c r="J4" s="96">
        <f t="shared" si="3"/>
        <v>339.23707399637146</v>
      </c>
      <c r="K4" s="96">
        <f t="shared" si="3"/>
        <v>325.44331146377402</v>
      </c>
      <c r="L4" s="96">
        <f t="shared" si="3"/>
        <v>339.9754329627105</v>
      </c>
      <c r="M4" s="96">
        <f t="shared" si="3"/>
        <v>266.75678446344045</v>
      </c>
      <c r="N4" s="96">
        <f t="shared" si="3"/>
        <v>194.33554020181685</v>
      </c>
      <c r="O4" s="96">
        <f t="shared" si="3"/>
        <v>177.97118292184615</v>
      </c>
      <c r="P4" s="96">
        <f t="shared" si="3"/>
        <v>132.89472117668271</v>
      </c>
      <c r="Q4" s="96">
        <f t="shared" si="3"/>
        <v>130.30898031273017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2389.7021263006432</v>
      </c>
      <c r="C7" s="95">
        <v>2284.2620885923102</v>
      </c>
      <c r="D7" s="95">
        <v>2022.4087769767125</v>
      </c>
      <c r="E7" s="95">
        <v>1914.2297469642774</v>
      </c>
      <c r="F7" s="95">
        <v>1339.2438453411596</v>
      </c>
      <c r="G7" s="95">
        <v>1116.3288203321595</v>
      </c>
      <c r="H7" s="95">
        <v>651.41614749153371</v>
      </c>
      <c r="I7" s="95">
        <v>380.86272302505989</v>
      </c>
      <c r="J7" s="95">
        <v>248.98667422574277</v>
      </c>
      <c r="K7" s="95">
        <v>195.36003384839412</v>
      </c>
      <c r="L7" s="95">
        <v>187.1058447020466</v>
      </c>
      <c r="M7" s="95">
        <v>135.15810383245338</v>
      </c>
      <c r="N7" s="95">
        <v>104.94206659018198</v>
      </c>
      <c r="O7" s="95">
        <v>111.66938713097079</v>
      </c>
      <c r="P7" s="95">
        <v>76.155780923191955</v>
      </c>
      <c r="Q7" s="95">
        <v>76.776008447525001</v>
      </c>
    </row>
    <row r="8" spans="1:17" ht="12" customHeight="1" x14ac:dyDescent="0.25">
      <c r="A8" s="87" t="s">
        <v>109</v>
      </c>
      <c r="B8" s="95">
        <v>181.74334551745008</v>
      </c>
      <c r="C8" s="95">
        <v>214.04950140050821</v>
      </c>
      <c r="D8" s="95">
        <v>130.86947607889823</v>
      </c>
      <c r="E8" s="95">
        <v>116.85235289895965</v>
      </c>
      <c r="F8" s="95">
        <v>117.31023461426474</v>
      </c>
      <c r="G8" s="95">
        <v>121.16302795513</v>
      </c>
      <c r="H8" s="95">
        <v>93.908715691094258</v>
      </c>
      <c r="I8" s="95">
        <v>92.869188227397743</v>
      </c>
      <c r="J8" s="95">
        <v>90.25039977062869</v>
      </c>
      <c r="K8" s="95">
        <v>130.0832776153799</v>
      </c>
      <c r="L8" s="95">
        <v>152.8695882606639</v>
      </c>
      <c r="M8" s="95">
        <v>131.59868063098708</v>
      </c>
      <c r="N8" s="95">
        <v>89.393473611634874</v>
      </c>
      <c r="O8" s="95">
        <v>66.301795790875374</v>
      </c>
      <c r="P8" s="95">
        <v>56.738940253490739</v>
      </c>
      <c r="Q8" s="95">
        <v>53.532971865205162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382.27148553448529</v>
      </c>
      <c r="C17" s="96">
        <f t="shared" si="6"/>
        <v>361.15610827569668</v>
      </c>
      <c r="D17" s="96">
        <f t="shared" si="6"/>
        <v>323.99688847140578</v>
      </c>
      <c r="E17" s="96">
        <f t="shared" si="6"/>
        <v>306.1814597908475</v>
      </c>
      <c r="F17" s="96">
        <f t="shared" si="6"/>
        <v>240.35690595398702</v>
      </c>
      <c r="G17" s="96">
        <f t="shared" si="6"/>
        <v>202.63999718820924</v>
      </c>
      <c r="H17" s="96">
        <f t="shared" si="6"/>
        <v>142.64946733204411</v>
      </c>
      <c r="I17" s="96">
        <f t="shared" si="6"/>
        <v>99.289547735291976</v>
      </c>
      <c r="J17" s="96">
        <f t="shared" si="6"/>
        <v>72.131873859653865</v>
      </c>
      <c r="K17" s="96">
        <f t="shared" si="6"/>
        <v>71.653600468533583</v>
      </c>
      <c r="L17" s="96">
        <f t="shared" si="6"/>
        <v>58.582759373294046</v>
      </c>
      <c r="M17" s="96">
        <f t="shared" si="6"/>
        <v>53.031922932942159</v>
      </c>
      <c r="N17" s="96">
        <f t="shared" si="6"/>
        <v>34.864883953962959</v>
      </c>
      <c r="O17" s="96">
        <f t="shared" si="6"/>
        <v>34.569271798216043</v>
      </c>
      <c r="P17" s="96">
        <f t="shared" si="6"/>
        <v>27.481906431747511</v>
      </c>
      <c r="Q17" s="96">
        <f t="shared" si="6"/>
        <v>25.884724792023889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</v>
      </c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>
        <v>349.42589969256613</v>
      </c>
      <c r="C20" s="95">
        <v>323.77729661640899</v>
      </c>
      <c r="D20" s="95">
        <v>300.16373585639536</v>
      </c>
      <c r="E20" s="95">
        <v>284.69605182852666</v>
      </c>
      <c r="F20" s="95">
        <v>217.53948830726395</v>
      </c>
      <c r="G20" s="95">
        <v>179.81222241156942</v>
      </c>
      <c r="H20" s="95">
        <v>123.91592814723833</v>
      </c>
      <c r="I20" s="95">
        <v>79.814673252776288</v>
      </c>
      <c r="J20" s="95">
        <v>52.839716421577201</v>
      </c>
      <c r="K20" s="95">
        <v>42.947767766345741</v>
      </c>
      <c r="L20" s="95">
        <v>32.144964728333811</v>
      </c>
      <c r="M20" s="95">
        <v>26.973811091659115</v>
      </c>
      <c r="N20" s="95">
        <v>19.022343535232594</v>
      </c>
      <c r="O20" s="95">
        <v>21.851578913527554</v>
      </c>
      <c r="P20" s="95">
        <v>16.028010303281924</v>
      </c>
      <c r="Q20" s="95">
        <v>15.404652214163844</v>
      </c>
    </row>
    <row r="21" spans="1:17" ht="12" customHeight="1" x14ac:dyDescent="0.25">
      <c r="A21" s="87" t="s">
        <v>109</v>
      </c>
      <c r="B21" s="95">
        <v>32.845585841919146</v>
      </c>
      <c r="C21" s="95">
        <v>37.37881165928767</v>
      </c>
      <c r="D21" s="95">
        <v>23.833152615010423</v>
      </c>
      <c r="E21" s="95">
        <v>21.485407962320863</v>
      </c>
      <c r="F21" s="95">
        <v>22.817417646723065</v>
      </c>
      <c r="G21" s="95">
        <v>22.827774776639814</v>
      </c>
      <c r="H21" s="95">
        <v>18.733539184805778</v>
      </c>
      <c r="I21" s="95">
        <v>19.474874482515684</v>
      </c>
      <c r="J21" s="95">
        <v>19.292157438076671</v>
      </c>
      <c r="K21" s="95">
        <v>28.705832702187838</v>
      </c>
      <c r="L21" s="95">
        <v>26.437794644960235</v>
      </c>
      <c r="M21" s="95">
        <v>26.058111841283043</v>
      </c>
      <c r="N21" s="95">
        <v>15.842540418730366</v>
      </c>
      <c r="O21" s="95">
        <v>12.717692884688489</v>
      </c>
      <c r="P21" s="95">
        <v>11.453896128465589</v>
      </c>
      <c r="Q21" s="95">
        <v>10.480072577860046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13.864625518226699</v>
      </c>
      <c r="C27" s="96">
        <f t="shared" ref="C27:Q27" si="8">SUM(C28:C32)</f>
        <v>15.666841518028134</v>
      </c>
      <c r="D27" s="96">
        <f t="shared" si="8"/>
        <v>13.161118919599376</v>
      </c>
      <c r="E27" s="96">
        <f t="shared" si="8"/>
        <v>15.153546704183452</v>
      </c>
      <c r="F27" s="96">
        <f t="shared" si="8"/>
        <v>15.910020465392165</v>
      </c>
      <c r="G27" s="96">
        <f t="shared" si="8"/>
        <v>13.10639211416612</v>
      </c>
      <c r="H27" s="96">
        <f t="shared" si="8"/>
        <v>8.3528789239959789</v>
      </c>
      <c r="I27" s="96">
        <f t="shared" si="8"/>
        <v>8.8703773068345768</v>
      </c>
      <c r="J27" s="96">
        <f t="shared" si="8"/>
        <v>8.8237509388946513</v>
      </c>
      <c r="K27" s="96">
        <f t="shared" si="8"/>
        <v>13.019318880608289</v>
      </c>
      <c r="L27" s="96">
        <f t="shared" si="8"/>
        <v>12.017847370621237</v>
      </c>
      <c r="M27" s="96">
        <f t="shared" si="8"/>
        <v>12.048169461673279</v>
      </c>
      <c r="N27" s="96">
        <f t="shared" si="8"/>
        <v>7.2205466234566593</v>
      </c>
      <c r="O27" s="96">
        <f t="shared" si="8"/>
        <v>5.6826871679266366</v>
      </c>
      <c r="P27" s="96">
        <f t="shared" si="8"/>
        <v>5.4003840900302995</v>
      </c>
      <c r="Q27" s="96">
        <f t="shared" si="8"/>
        <v>4.9833725239575415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0</v>
      </c>
      <c r="C29" s="95">
        <v>0</v>
      </c>
      <c r="D29" s="95">
        <v>2.9060578799999859</v>
      </c>
      <c r="E29" s="95">
        <v>5.8124592032039866</v>
      </c>
      <c r="F29" s="95">
        <v>5.810662731059999</v>
      </c>
      <c r="G29" s="95">
        <v>2.9026104918259312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>
        <v>13.864625518226699</v>
      </c>
      <c r="C30" s="95">
        <v>15.666841518028134</v>
      </c>
      <c r="D30" s="95">
        <v>10.25506103959939</v>
      </c>
      <c r="E30" s="95">
        <v>9.3410875009794641</v>
      </c>
      <c r="F30" s="95">
        <v>10.099357734332166</v>
      </c>
      <c r="G30" s="95">
        <v>10.203781622340189</v>
      </c>
      <c r="H30" s="95">
        <v>8.3528789239959789</v>
      </c>
      <c r="I30" s="95">
        <v>8.8703773068345768</v>
      </c>
      <c r="J30" s="95">
        <v>8.8237509388946513</v>
      </c>
      <c r="K30" s="95">
        <v>13.019318880608289</v>
      </c>
      <c r="L30" s="95">
        <v>12.017847370621237</v>
      </c>
      <c r="M30" s="95">
        <v>12.048169461673279</v>
      </c>
      <c r="N30" s="95">
        <v>7.2205466234566593</v>
      </c>
      <c r="O30" s="95">
        <v>5.6826871679266366</v>
      </c>
      <c r="P30" s="95">
        <v>5.4003840900302995</v>
      </c>
      <c r="Q30" s="95">
        <v>4.9833725239575415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17632.768500197664</v>
      </c>
      <c r="C3" s="100">
        <f>IF(RES_hh_fec!C3=0,0,1000000/0.086*RES_hh_fec!C3/RES_hh_num!C3)</f>
        <v>18042.264835407841</v>
      </c>
      <c r="D3" s="100">
        <f>IF(RES_hh_fec!D3=0,0,1000000/0.086*RES_hh_fec!D3/RES_hh_num!D3)</f>
        <v>17410.62949824629</v>
      </c>
      <c r="E3" s="100">
        <f>IF(RES_hh_fec!E3=0,0,1000000/0.086*RES_hh_fec!E3/RES_hh_num!E3)</f>
        <v>17374.838342937277</v>
      </c>
      <c r="F3" s="100">
        <f>IF(RES_hh_fec!F3=0,0,1000000/0.086*RES_hh_fec!F3/RES_hh_num!F3)</f>
        <v>16561.569162580057</v>
      </c>
      <c r="G3" s="100">
        <f>IF(RES_hh_fec!G3=0,0,1000000/0.086*RES_hh_fec!G3/RES_hh_num!G3)</f>
        <v>17146.739356807735</v>
      </c>
      <c r="H3" s="100">
        <f>IF(RES_hh_fec!H3=0,0,1000000/0.086*RES_hh_fec!H3/RES_hh_num!H3)</f>
        <v>16424.968858042626</v>
      </c>
      <c r="I3" s="100">
        <f>IF(RES_hh_fec!I3=0,0,1000000/0.086*RES_hh_fec!I3/RES_hh_num!I3)</f>
        <v>15553.267856369133</v>
      </c>
      <c r="J3" s="100">
        <f>IF(RES_hh_fec!J3=0,0,1000000/0.086*RES_hh_fec!J3/RES_hh_num!J3)</f>
        <v>15376.435837392935</v>
      </c>
      <c r="K3" s="100">
        <f>IF(RES_hh_fec!K3=0,0,1000000/0.086*RES_hh_fec!K3/RES_hh_num!K3)</f>
        <v>15741.842679583662</v>
      </c>
      <c r="L3" s="100">
        <f>IF(RES_hh_fec!L3=0,0,1000000/0.086*RES_hh_fec!L3/RES_hh_num!L3)</f>
        <v>18357.977128267506</v>
      </c>
      <c r="M3" s="100">
        <f>IF(RES_hh_fec!M3=0,0,1000000/0.086*RES_hh_fec!M3/RES_hh_num!M3)</f>
        <v>16771.239774796384</v>
      </c>
      <c r="N3" s="100">
        <f>IF(RES_hh_fec!N3=0,0,1000000/0.086*RES_hh_fec!N3/RES_hh_num!N3)</f>
        <v>17921.383626566287</v>
      </c>
      <c r="O3" s="100">
        <f>IF(RES_hh_fec!O3=0,0,1000000/0.086*RES_hh_fec!O3/RES_hh_num!O3)</f>
        <v>16681.800763134215</v>
      </c>
      <c r="P3" s="100">
        <f>IF(RES_hh_fec!P3=0,0,1000000/0.086*RES_hh_fec!P3/RES_hh_num!P3)</f>
        <v>15426.918565874159</v>
      </c>
      <c r="Q3" s="100">
        <f>IF(RES_hh_fec!Q3=0,0,1000000/0.086*RES_hh_fec!Q3/RES_hh_num!Q3)</f>
        <v>15836.320184489565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14033.366196901765</v>
      </c>
      <c r="C4" s="96">
        <f>IF(RES_hh_fec!C4=0,0,1000000/0.086*RES_hh_fec!C4/RES_hh_num!C4)</f>
        <v>14489.647410288615</v>
      </c>
      <c r="D4" s="96">
        <f>IF(RES_hh_fec!D4=0,0,1000000/0.086*RES_hh_fec!D4/RES_hh_num!D4)</f>
        <v>13860.911621914713</v>
      </c>
      <c r="E4" s="96">
        <f>IF(RES_hh_fec!E4=0,0,1000000/0.086*RES_hh_fec!E4/RES_hh_num!E4)</f>
        <v>13768.704530275425</v>
      </c>
      <c r="F4" s="96">
        <f>IF(RES_hh_fec!F4=0,0,1000000/0.086*RES_hh_fec!F4/RES_hh_num!F4)</f>
        <v>12903.993655420491</v>
      </c>
      <c r="G4" s="96">
        <f>IF(RES_hh_fec!G4=0,0,1000000/0.086*RES_hh_fec!G4/RES_hh_num!G4)</f>
        <v>13409.632467995285</v>
      </c>
      <c r="H4" s="96">
        <f>IF(RES_hh_fec!H4=0,0,1000000/0.086*RES_hh_fec!H4/RES_hh_num!H4)</f>
        <v>12674.791526598767</v>
      </c>
      <c r="I4" s="96">
        <f>IF(RES_hh_fec!I4=0,0,1000000/0.086*RES_hh_fec!I4/RES_hh_num!I4)</f>
        <v>11862.45575910664</v>
      </c>
      <c r="J4" s="96">
        <f>IF(RES_hh_fec!J4=0,0,1000000/0.086*RES_hh_fec!J4/RES_hh_num!J4)</f>
        <v>11702.246576373456</v>
      </c>
      <c r="K4" s="96">
        <f>IF(RES_hh_fec!K4=0,0,1000000/0.086*RES_hh_fec!K4/RES_hh_num!K4)</f>
        <v>11805.732671710412</v>
      </c>
      <c r="L4" s="96">
        <f>IF(RES_hh_fec!L4=0,0,1000000/0.086*RES_hh_fec!L4/RES_hh_num!L4)</f>
        <v>14390.006592403966</v>
      </c>
      <c r="M4" s="96">
        <f>IF(RES_hh_fec!M4=0,0,1000000/0.086*RES_hh_fec!M4/RES_hh_num!M4)</f>
        <v>12693.247839219453</v>
      </c>
      <c r="N4" s="96">
        <f>IF(RES_hh_fec!N4=0,0,1000000/0.086*RES_hh_fec!N4/RES_hh_num!N4)</f>
        <v>13743.021403426672</v>
      </c>
      <c r="O4" s="96">
        <f>IF(RES_hh_fec!O4=0,0,1000000/0.086*RES_hh_fec!O4/RES_hh_num!O4)</f>
        <v>12261.679364185829</v>
      </c>
      <c r="P4" s="96">
        <f>IF(RES_hh_fec!P4=0,0,1000000/0.086*RES_hh_fec!P4/RES_hh_num!P4)</f>
        <v>11033.60922792854</v>
      </c>
      <c r="Q4" s="96">
        <f>IF(RES_hh_fec!Q4=0,0,1000000/0.086*RES_hh_fec!Q4/RES_hh_num!Q4)</f>
        <v>11135.917315909162</v>
      </c>
    </row>
    <row r="5" spans="1:17" ht="12" customHeight="1" x14ac:dyDescent="0.25">
      <c r="A5" s="87" t="s">
        <v>58</v>
      </c>
      <c r="B5" s="95">
        <f>IF(RES_hh_fec!B5=0,0,1000000/0.086*RES_hh_fec!B5/RES_hh_num!B5)</f>
        <v>0</v>
      </c>
      <c r="C5" s="95">
        <f>IF(RES_hh_fec!C5=0,0,1000000/0.086*RES_hh_fec!C5/RES_hh_num!C5)</f>
        <v>0</v>
      </c>
      <c r="D5" s="95">
        <f>IF(RES_hh_fec!D5=0,0,1000000/0.086*RES_hh_fec!D5/RES_hh_num!D5)</f>
        <v>0</v>
      </c>
      <c r="E5" s="95">
        <f>IF(RES_hh_fec!E5=0,0,1000000/0.086*RES_hh_fec!E5/RES_hh_num!E5)</f>
        <v>0</v>
      </c>
      <c r="F5" s="95">
        <f>IF(RES_hh_fec!F5=0,0,1000000/0.086*RES_hh_fec!F5/RES_hh_num!F5)</f>
        <v>0</v>
      </c>
      <c r="G5" s="95">
        <f>IF(RES_hh_fec!G5=0,0,1000000/0.086*RES_hh_fec!G5/RES_hh_num!G5)</f>
        <v>0</v>
      </c>
      <c r="H5" s="95">
        <f>IF(RES_hh_fec!H5=0,0,1000000/0.086*RES_hh_fec!H5/RES_hh_num!H5)</f>
        <v>0</v>
      </c>
      <c r="I5" s="95">
        <f>IF(RES_hh_fec!I5=0,0,1000000/0.086*RES_hh_fec!I5/RES_hh_num!I5)</f>
        <v>0</v>
      </c>
      <c r="J5" s="95">
        <f>IF(RES_hh_fec!J5=0,0,1000000/0.086*RES_hh_fec!J5/RES_hh_num!J5)</f>
        <v>0</v>
      </c>
      <c r="K5" s="95">
        <f>IF(RES_hh_fec!K5=0,0,1000000/0.086*RES_hh_fec!K5/RES_hh_num!K5)</f>
        <v>0</v>
      </c>
      <c r="L5" s="95">
        <f>IF(RES_hh_fec!L5=0,0,1000000/0.086*RES_hh_fec!L5/RES_hh_num!L5)</f>
        <v>0</v>
      </c>
      <c r="M5" s="95">
        <f>IF(RES_hh_fec!M5=0,0,1000000/0.086*RES_hh_fec!M5/RES_hh_num!M5)</f>
        <v>0</v>
      </c>
      <c r="N5" s="95">
        <f>IF(RES_hh_fec!N5=0,0,1000000/0.086*RES_hh_fec!N5/RES_hh_num!N5)</f>
        <v>0</v>
      </c>
      <c r="O5" s="95">
        <f>IF(RES_hh_fec!O5=0,0,1000000/0.086*RES_hh_fec!O5/RES_hh_num!O5)</f>
        <v>0</v>
      </c>
      <c r="P5" s="95">
        <f>IF(RES_hh_fec!P5=0,0,1000000/0.086*RES_hh_fec!P5/RES_hh_num!P5)</f>
        <v>0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16822.738314293925</v>
      </c>
      <c r="C7" s="95">
        <f>IF(RES_hh_fec!C7=0,0,1000000/0.086*RES_hh_fec!C7/RES_hh_num!C7)</f>
        <v>17773.068581451942</v>
      </c>
      <c r="D7" s="95">
        <f>IF(RES_hh_fec!D7=0,0,1000000/0.086*RES_hh_fec!D7/RES_hh_num!D7)</f>
        <v>17057.085666839834</v>
      </c>
      <c r="E7" s="95">
        <f>IF(RES_hh_fec!E7=0,0,1000000/0.086*RES_hh_fec!E7/RES_hh_num!E7)</f>
        <v>16965.57927992734</v>
      </c>
      <c r="F7" s="95">
        <f>IF(RES_hh_fec!F7=0,0,1000000/0.086*RES_hh_fec!F7/RES_hh_num!F7)</f>
        <v>16054.124298647503</v>
      </c>
      <c r="G7" s="95">
        <f>IF(RES_hh_fec!G7=0,0,1000000/0.086*RES_hh_fec!G7/RES_hh_num!G7)</f>
        <v>16841.983329646264</v>
      </c>
      <c r="H7" s="95">
        <f>IF(RES_hh_fec!H7=0,0,1000000/0.086*RES_hh_fec!H7/RES_hh_num!H7)</f>
        <v>16250.718270030235</v>
      </c>
      <c r="I7" s="95">
        <f>IF(RES_hh_fec!I7=0,0,1000000/0.086*RES_hh_fec!I7/RES_hh_num!I7)</f>
        <v>15531.843900979735</v>
      </c>
      <c r="J7" s="95">
        <f>IF(RES_hh_fec!J7=0,0,1000000/0.086*RES_hh_fec!J7/RES_hh_num!J7)</f>
        <v>15562.719497298353</v>
      </c>
      <c r="K7" s="95">
        <f>IF(RES_hh_fec!K7=0,0,1000000/0.086*RES_hh_fec!K7/RES_hh_num!K7)</f>
        <v>14251.747054862089</v>
      </c>
      <c r="L7" s="95">
        <f>IF(RES_hh_fec!L7=0,0,1000000/0.086*RES_hh_fec!L7/RES_hh_num!L7)</f>
        <v>19563.237819703951</v>
      </c>
      <c r="M7" s="95">
        <f>IF(RES_hh_fec!M7=0,0,1000000/0.086*RES_hh_fec!M7/RES_hh_num!M7)</f>
        <v>16949.656139452054</v>
      </c>
      <c r="N7" s="95">
        <f>IF(RES_hh_fec!N7=0,0,1000000/0.086*RES_hh_fec!N7/RES_hh_num!N7)</f>
        <v>17302.66862019727</v>
      </c>
      <c r="O7" s="95">
        <f>IF(RES_hh_fec!O7=0,0,1000000/0.086*RES_hh_fec!O7/RES_hh_num!O7)</f>
        <v>18436.188443648098</v>
      </c>
      <c r="P7" s="95">
        <f>IF(RES_hh_fec!P7=0,0,1000000/0.086*RES_hh_fec!P7/RES_hh_num!P7)</f>
        <v>15747.152215201389</v>
      </c>
      <c r="Q7" s="95">
        <f>IF(RES_hh_fec!Q7=0,0,1000000/0.086*RES_hh_fec!Q7/RES_hh_num!Q7)</f>
        <v>16416.082039671237</v>
      </c>
    </row>
    <row r="8" spans="1:17" ht="12" customHeight="1" x14ac:dyDescent="0.25">
      <c r="A8" s="87" t="s">
        <v>109</v>
      </c>
      <c r="B8" s="95">
        <f>IF(RES_hh_fec!B8=0,0,1000000/0.086*RES_hh_fec!B8/RES_hh_num!B8)</f>
        <v>15771.294694455395</v>
      </c>
      <c r="C8" s="95">
        <f>IF(RES_hh_fec!C8=0,0,1000000/0.086*RES_hh_fec!C8/RES_hh_num!C8)</f>
        <v>16662.249949854166</v>
      </c>
      <c r="D8" s="95">
        <f>IF(RES_hh_fec!D8=0,0,1000000/0.086*RES_hh_fec!D8/RES_hh_num!D8)</f>
        <v>15991.140943585218</v>
      </c>
      <c r="E8" s="95">
        <f>IF(RES_hh_fec!E8=0,0,1000000/0.086*RES_hh_fec!E8/RES_hh_num!E8)</f>
        <v>15330.677739966231</v>
      </c>
      <c r="F8" s="95">
        <f>IF(RES_hh_fec!F8=0,0,1000000/0.086*RES_hh_fec!F8/RES_hh_num!F8)</f>
        <v>15343.079032637012</v>
      </c>
      <c r="G8" s="95">
        <f>IF(RES_hh_fec!G8=0,0,1000000/0.086*RES_hh_fec!G8/RES_hh_num!G8)</f>
        <v>15789.459105197919</v>
      </c>
      <c r="H8" s="95">
        <f>IF(RES_hh_fec!H8=0,0,1000000/0.086*RES_hh_fec!H8/RES_hh_num!H8)</f>
        <v>15235.05114291947</v>
      </c>
      <c r="I8" s="95">
        <f>IF(RES_hh_fec!I8=0,0,1000000/0.086*RES_hh_fec!I8/RES_hh_num!I8)</f>
        <v>14561.074952546678</v>
      </c>
      <c r="J8" s="95">
        <f>IF(RES_hh_fec!J8=0,0,1000000/0.086*RES_hh_fec!J8/RES_hh_num!J8)</f>
        <v>14590.174030430009</v>
      </c>
      <c r="K8" s="95">
        <f>IF(RES_hh_fec!K8=0,0,1000000/0.086*RES_hh_fec!K8/RES_hh_num!K8)</f>
        <v>14801.546989580464</v>
      </c>
      <c r="L8" s="95">
        <f>IF(RES_hh_fec!L8=0,0,1000000/0.086*RES_hh_fec!L8/RES_hh_num!L8)</f>
        <v>18340.652165081774</v>
      </c>
      <c r="M8" s="95">
        <f>IF(RES_hh_fec!M8=0,0,1000000/0.086*RES_hh_fec!M8/RES_hh_num!M8)</f>
        <v>15896.481836578341</v>
      </c>
      <c r="N8" s="95">
        <f>IF(RES_hh_fec!N8=0,0,1000000/0.086*RES_hh_fec!N8/RES_hh_num!N8)</f>
        <v>17591.837107410978</v>
      </c>
      <c r="O8" s="95">
        <f>IF(RES_hh_fec!O8=0,0,1000000/0.086*RES_hh_fec!O8/RES_hh_num!O8)</f>
        <v>16088.498162637454</v>
      </c>
      <c r="P8" s="95">
        <f>IF(RES_hh_fec!P8=0,0,1000000/0.086*RES_hh_fec!P8/RES_hh_num!P8)</f>
        <v>14906.457706356105</v>
      </c>
      <c r="Q8" s="95">
        <f>IF(RES_hh_fec!Q8=0,0,1000000/0.086*RES_hh_fec!Q8/RES_hh_num!Q8)</f>
        <v>15416.274349570427</v>
      </c>
    </row>
    <row r="9" spans="1:17" ht="12" customHeight="1" x14ac:dyDescent="0.25">
      <c r="A9" s="87" t="s">
        <v>55</v>
      </c>
      <c r="B9" s="95">
        <f>IF(RES_hh_fec!B9=0,0,1000000/0.086*RES_hh_fec!B9/RES_hh_num!B9)</f>
        <v>20350.079642700155</v>
      </c>
      <c r="C9" s="95">
        <f>IF(RES_hh_fec!C9=0,0,1000000/0.086*RES_hh_fec!C9/RES_hh_num!C9)</f>
        <v>21499.654832103122</v>
      </c>
      <c r="D9" s="95">
        <f>IF(RES_hh_fec!D9=0,0,1000000/0.086*RES_hh_fec!D9/RES_hh_num!D9)</f>
        <v>20633.526424004885</v>
      </c>
      <c r="E9" s="95">
        <f>IF(RES_hh_fec!E9=0,0,1000000/0.086*RES_hh_fec!E9/RES_hh_num!E9)</f>
        <v>20522.939333410985</v>
      </c>
      <c r="F9" s="95">
        <f>IF(RES_hh_fec!F9=0,0,1000000/0.086*RES_hh_fec!F9/RES_hh_num!F9)</f>
        <v>19420.35110819195</v>
      </c>
      <c r="G9" s="95">
        <f>IF(RES_hh_fec!G9=0,0,1000000/0.086*RES_hh_fec!G9/RES_hh_num!G9)</f>
        <v>20676.407933956685</v>
      </c>
      <c r="H9" s="95">
        <f>IF(RES_hh_fec!H9=0,0,1000000/0.086*RES_hh_fec!H9/RES_hh_num!H9)</f>
        <v>19366.07680212022</v>
      </c>
      <c r="I9" s="95">
        <f>IF(RES_hh_fec!I9=0,0,1000000/0.086*RES_hh_fec!I9/RES_hh_num!I9)</f>
        <v>18788.448741460641</v>
      </c>
      <c r="J9" s="95">
        <f>IF(RES_hh_fec!J9=0,0,1000000/0.086*RES_hh_fec!J9/RES_hh_num!J9)</f>
        <v>18826.092071457959</v>
      </c>
      <c r="K9" s="95">
        <f>IF(RES_hh_fec!K9=0,0,1000000/0.086*RES_hh_fec!K9/RES_hh_num!K9)</f>
        <v>19098.633838937185</v>
      </c>
      <c r="L9" s="95">
        <f>IF(RES_hh_fec!L9=0,0,1000000/0.086*RES_hh_fec!L9/RES_hh_num!L9)</f>
        <v>23665.25135243118</v>
      </c>
      <c r="M9" s="95">
        <f>IF(RES_hh_fec!M9=0,0,1000000/0.086*RES_hh_fec!M9/RES_hh_num!M9)</f>
        <v>20387.577116244534</v>
      </c>
      <c r="N9" s="95">
        <f>IF(RES_hh_fec!N9=0,0,1000000/0.086*RES_hh_fec!N9/RES_hh_num!N9)</f>
        <v>22435.065955053844</v>
      </c>
      <c r="O9" s="95">
        <f>IF(RES_hh_fec!O9=0,0,1000000/0.086*RES_hh_fec!O9/RES_hh_num!O9)</f>
        <v>20225.047565144378</v>
      </c>
      <c r="P9" s="95">
        <f>IF(RES_hh_fec!P9=0,0,1000000/0.086*RES_hh_fec!P9/RES_hh_num!P9)</f>
        <v>18688.060329803655</v>
      </c>
      <c r="Q9" s="95">
        <f>IF(RES_hh_fec!Q9=0,0,1000000/0.086*RES_hh_fec!Q9/RES_hh_num!Q9)</f>
        <v>19269.649619979715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12617.049735388506</v>
      </c>
      <c r="C11" s="95">
        <f>IF(RES_hh_fec!C11=0,0,1000000/0.086*RES_hh_fec!C11/RES_hh_num!C11)</f>
        <v>13329.810490824322</v>
      </c>
      <c r="D11" s="95">
        <f>IF(RES_hh_fec!D11=0,0,1000000/0.086*RES_hh_fec!D11/RES_hh_num!D11)</f>
        <v>12792.80386347885</v>
      </c>
      <c r="E11" s="95">
        <f>IF(RES_hh_fec!E11=0,0,1000000/0.086*RES_hh_fec!E11/RES_hh_num!E11)</f>
        <v>12734.280666401415</v>
      </c>
      <c r="F11" s="95">
        <f>IF(RES_hh_fec!F11=0,0,1000000/0.086*RES_hh_fec!F11/RES_hh_num!F11)</f>
        <v>12035.818567804172</v>
      </c>
      <c r="G11" s="95">
        <f>IF(RES_hh_fec!G11=0,0,1000000/0.086*RES_hh_fec!G11/RES_hh_num!G11)</f>
        <v>12602.968646926391</v>
      </c>
      <c r="H11" s="95">
        <f>IF(RES_hh_fec!H11=0,0,1000000/0.086*RES_hh_fec!H11/RES_hh_num!H11)</f>
        <v>12214.63348304065</v>
      </c>
      <c r="I11" s="95">
        <f>IF(RES_hh_fec!I11=0,0,1000000/0.086*RES_hh_fec!I11/RES_hh_num!I11)</f>
        <v>11648.831752802793</v>
      </c>
      <c r="J11" s="95">
        <f>IF(RES_hh_fec!J11=0,0,1000000/0.086*RES_hh_fec!J11/RES_hh_num!J11)</f>
        <v>11672.196499208309</v>
      </c>
      <c r="K11" s="95">
        <f>IF(RES_hh_fec!K11=0,0,1000000/0.086*RES_hh_fec!K11/RES_hh_num!K11)</f>
        <v>11868.895750962538</v>
      </c>
      <c r="L11" s="95">
        <f>IF(RES_hh_fec!L11=0,0,1000000/0.086*RES_hh_fec!L11/RES_hh_num!L11)</f>
        <v>14672.453771703427</v>
      </c>
      <c r="M11" s="95">
        <f>IF(RES_hh_fec!M11=0,0,1000000/0.086*RES_hh_fec!M11/RES_hh_num!M11)</f>
        <v>12762.183028920896</v>
      </c>
      <c r="N11" s="95">
        <f>IF(RES_hh_fec!N11=0,0,1000000/0.086*RES_hh_fec!N11/RES_hh_num!N11)</f>
        <v>14195.484509065733</v>
      </c>
      <c r="O11" s="95">
        <f>IF(RES_hh_fec!O11=0,0,1000000/0.086*RES_hh_fec!O11/RES_hh_num!O11)</f>
        <v>13070.829898100937</v>
      </c>
      <c r="P11" s="95">
        <f>IF(RES_hh_fec!P11=0,0,1000000/0.086*RES_hh_fec!P11/RES_hh_num!P11)</f>
        <v>12104.506193429554</v>
      </c>
      <c r="Q11" s="95">
        <f>IF(RES_hh_fec!Q11=0,0,1000000/0.086*RES_hh_fec!Q11/RES_hh_num!Q11)</f>
        <v>12757.147743317175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8943.5721876621355</v>
      </c>
      <c r="C12" s="95">
        <f>IF(RES_hh_fec!C12=0,0,1000000/0.086*RES_hh_fec!C12/RES_hh_num!C12)</f>
        <v>9278.871351377933</v>
      </c>
      <c r="D12" s="95">
        <f>IF(RES_hh_fec!D12=0,0,1000000/0.086*RES_hh_fec!D12/RES_hh_num!D12)</f>
        <v>9027.059551575263</v>
      </c>
      <c r="E12" s="95">
        <f>IF(RES_hh_fec!E12=0,0,1000000/0.086*RES_hh_fec!E12/RES_hh_num!E12)</f>
        <v>8804.0530213190668</v>
      </c>
      <c r="F12" s="95">
        <f>IF(RES_hh_fec!F12=0,0,1000000/0.086*RES_hh_fec!F12/RES_hh_num!F12)</f>
        <v>8120.768146914932</v>
      </c>
      <c r="G12" s="95">
        <f>IF(RES_hh_fec!G12=0,0,1000000/0.086*RES_hh_fec!G12/RES_hh_num!G12)</f>
        <v>8262.4363452753114</v>
      </c>
      <c r="H12" s="95">
        <f>IF(RES_hh_fec!H12=0,0,1000000/0.086*RES_hh_fec!H12/RES_hh_num!H12)</f>
        <v>7738.0402327685342</v>
      </c>
      <c r="I12" s="95">
        <f>IF(RES_hh_fec!I12=0,0,1000000/0.086*RES_hh_fec!I12/RES_hh_num!I12)</f>
        <v>7186.0655373905984</v>
      </c>
      <c r="J12" s="95">
        <f>IF(RES_hh_fec!J12=0,0,1000000/0.086*RES_hh_fec!J12/RES_hh_num!J12)</f>
        <v>6973.4417340593218</v>
      </c>
      <c r="K12" s="95">
        <f>IF(RES_hh_fec!K12=0,0,1000000/0.086*RES_hh_fec!K12/RES_hh_num!K12)</f>
        <v>6752.1699259815859</v>
      </c>
      <c r="L12" s="95">
        <f>IF(RES_hh_fec!L12=0,0,1000000/0.086*RES_hh_fec!L12/RES_hh_num!L12)</f>
        <v>8086.1144153755686</v>
      </c>
      <c r="M12" s="95">
        <f>IF(RES_hh_fec!M12=0,0,1000000/0.086*RES_hh_fec!M12/RES_hh_num!M12)</f>
        <v>6606.1461016748217</v>
      </c>
      <c r="N12" s="95">
        <f>IF(RES_hh_fec!N12=0,0,1000000/0.086*RES_hh_fec!N12/RES_hh_num!N12)</f>
        <v>6945.3594557172473</v>
      </c>
      <c r="O12" s="95">
        <f>IF(RES_hh_fec!O12=0,0,1000000/0.086*RES_hh_fec!O12/RES_hh_num!O12)</f>
        <v>5797.3626390003992</v>
      </c>
      <c r="P12" s="95">
        <f>IF(RES_hh_fec!P12=0,0,1000000/0.086*RES_hh_fec!P12/RES_hh_num!P12)</f>
        <v>5030.872979900746</v>
      </c>
      <c r="Q12" s="95">
        <f>IF(RES_hh_fec!Q12=0,0,1000000/0.086*RES_hh_fec!Q12/RES_hh_num!Q12)</f>
        <v>4861.4829645036179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14121.439169904043</v>
      </c>
      <c r="C13" s="22">
        <f>IF(RES_hh_fec!C13=0,0,1000000/0.086*RES_hh_fec!C13/RES_hh_num!C13)</f>
        <v>14650.848599932095</v>
      </c>
      <c r="D13" s="22">
        <f>IF(RES_hh_fec!D13=0,0,1000000/0.086*RES_hh_fec!D13/RES_hh_num!D13)</f>
        <v>14253.245948164184</v>
      </c>
      <c r="E13" s="22">
        <f>IF(RES_hh_fec!E13=0,0,1000000/0.086*RES_hh_fec!E13/RES_hh_num!E13)</f>
        <v>14534.988758940344</v>
      </c>
      <c r="F13" s="22">
        <f>IF(RES_hh_fec!F13=0,0,1000000/0.086*RES_hh_fec!F13/RES_hh_num!F13)</f>
        <v>14054.099576218494</v>
      </c>
      <c r="G13" s="22">
        <f>IF(RES_hh_fec!G13=0,0,1000000/0.086*RES_hh_fec!G13/RES_hh_num!G13)</f>
        <v>14896.468084461021</v>
      </c>
      <c r="H13" s="22">
        <f>IF(RES_hh_fec!H13=0,0,1000000/0.086*RES_hh_fec!H13/RES_hh_num!H13)</f>
        <v>14292.990760311217</v>
      </c>
      <c r="I13" s="22">
        <f>IF(RES_hh_fec!I13=0,0,1000000/0.086*RES_hh_fec!I13/RES_hh_num!I13)</f>
        <v>13213.750220626394</v>
      </c>
      <c r="J13" s="22">
        <f>IF(RES_hh_fec!J13=0,0,1000000/0.086*RES_hh_fec!J13/RES_hh_num!J13)</f>
        <v>12903.428786364131</v>
      </c>
      <c r="K13" s="22">
        <f>IF(RES_hh_fec!K13=0,0,1000000/0.086*RES_hh_fec!K13/RES_hh_num!K13)</f>
        <v>13489.157225954054</v>
      </c>
      <c r="L13" s="22">
        <f>IF(RES_hh_fec!L13=0,0,1000000/0.086*RES_hh_fec!L13/RES_hh_num!L13)</f>
        <v>16725.031564033325</v>
      </c>
      <c r="M13" s="22">
        <f>IF(RES_hh_fec!M13=0,0,1000000/0.086*RES_hh_fec!M13/RES_hh_num!M13)</f>
        <v>14311.271521433926</v>
      </c>
      <c r="N13" s="22">
        <f>IF(RES_hh_fec!N13=0,0,1000000/0.086*RES_hh_fec!N13/RES_hh_num!N13)</f>
        <v>15715.959281575437</v>
      </c>
      <c r="O13" s="22">
        <f>IF(RES_hh_fec!O13=0,0,1000000/0.086*RES_hh_fec!O13/RES_hh_num!O13)</f>
        <v>15298.214436877035</v>
      </c>
      <c r="P13" s="22">
        <f>IF(RES_hh_fec!P13=0,0,1000000/0.086*RES_hh_fec!P13/RES_hh_num!P13)</f>
        <v>14093.441342854185</v>
      </c>
      <c r="Q13" s="22">
        <f>IF(RES_hh_fec!Q13=0,0,1000000/0.086*RES_hh_fec!Q13/RES_hh_num!Q13)</f>
        <v>15431.381799432007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73.82465243547334</v>
      </c>
      <c r="C14" s="98">
        <f>IF(RES_hh_fec!C14=0,0,1000000/0.086*RES_hh_fec!C14/RES_hh_num!C14)</f>
        <v>38.449484829235743</v>
      </c>
      <c r="D14" s="98">
        <f>IF(RES_hh_fec!D14=0,0,1000000/0.086*RES_hh_fec!D14/RES_hh_num!D14)</f>
        <v>53.034016922215066</v>
      </c>
      <c r="E14" s="98">
        <f>IF(RES_hh_fec!E14=0,0,1000000/0.086*RES_hh_fec!E14/RES_hh_num!E14)</f>
        <v>87.070692099805541</v>
      </c>
      <c r="F14" s="98">
        <f>IF(RES_hh_fec!F14=0,0,1000000/0.086*RES_hh_fec!F14/RES_hh_num!F14)</f>
        <v>112.54757149515531</v>
      </c>
      <c r="G14" s="98">
        <f>IF(RES_hh_fec!G14=0,0,1000000/0.086*RES_hh_fec!G14/RES_hh_num!G14)</f>
        <v>133.95102176525739</v>
      </c>
      <c r="H14" s="98">
        <f>IF(RES_hh_fec!H14=0,0,1000000/0.086*RES_hh_fec!H14/RES_hh_num!H14)</f>
        <v>122.73805377963228</v>
      </c>
      <c r="I14" s="98">
        <f>IF(RES_hh_fec!I14=0,0,1000000/0.086*RES_hh_fec!I14/RES_hh_num!I14)</f>
        <v>72.99372539753368</v>
      </c>
      <c r="J14" s="98">
        <f>IF(RES_hh_fec!J14=0,0,1000000/0.086*RES_hh_fec!J14/RES_hh_num!J14)</f>
        <v>39.242248163007055</v>
      </c>
      <c r="K14" s="98">
        <f>IF(RES_hh_fec!K14=0,0,1000000/0.086*RES_hh_fec!K14/RES_hh_num!K14)</f>
        <v>76.709138277147304</v>
      </c>
      <c r="L14" s="98">
        <f>IF(RES_hh_fec!L14=0,0,1000000/0.086*RES_hh_fec!L14/RES_hh_num!L14)</f>
        <v>87.098567519875758</v>
      </c>
      <c r="M14" s="98">
        <f>IF(RES_hh_fec!M14=0,0,1000000/0.086*RES_hh_fec!M14/RES_hh_num!M14)</f>
        <v>62.968868707142406</v>
      </c>
      <c r="N14" s="98">
        <f>IF(RES_hh_fec!N14=0,0,1000000/0.086*RES_hh_fec!N14/RES_hh_num!N14)</f>
        <v>59.245886634783147</v>
      </c>
      <c r="O14" s="98">
        <f>IF(RES_hh_fec!O14=0,0,1000000/0.086*RES_hh_fec!O14/RES_hh_num!O14)</f>
        <v>116.02896894050556</v>
      </c>
      <c r="P14" s="98">
        <f>IF(RES_hh_fec!P14=0,0,1000000/0.086*RES_hh_fec!P14/RES_hh_num!P14)</f>
        <v>105.07053802173662</v>
      </c>
      <c r="Q14" s="98">
        <f>IF(RES_hh_fec!Q14=0,0,1000000/0.086*RES_hh_fec!Q14/RES_hh_num!Q14)</f>
        <v>156.68879632398927</v>
      </c>
    </row>
    <row r="15" spans="1:17" ht="12.95" customHeight="1" x14ac:dyDescent="0.25">
      <c r="A15" s="89" t="s">
        <v>112</v>
      </c>
      <c r="B15" s="96">
        <f t="shared" ref="B15:Q15" si="0">B16</f>
        <v>12.931566156524033</v>
      </c>
      <c r="C15" s="96">
        <f t="shared" si="0"/>
        <v>13.405506245193148</v>
      </c>
      <c r="D15" s="96">
        <f t="shared" si="0"/>
        <v>13.831295620750888</v>
      </c>
      <c r="E15" s="96">
        <f t="shared" si="0"/>
        <v>14.171917803404707</v>
      </c>
      <c r="F15" s="96">
        <f t="shared" si="0"/>
        <v>14.691071206089497</v>
      </c>
      <c r="G15" s="96">
        <f t="shared" si="0"/>
        <v>16.027032872828517</v>
      </c>
      <c r="H15" s="96">
        <f t="shared" si="0"/>
        <v>17.41147255847153</v>
      </c>
      <c r="I15" s="96">
        <f t="shared" si="0"/>
        <v>18.75471541519082</v>
      </c>
      <c r="J15" s="96">
        <f t="shared" si="0"/>
        <v>20.398864169621692</v>
      </c>
      <c r="K15" s="96">
        <f t="shared" si="0"/>
        <v>21.687532862877049</v>
      </c>
      <c r="L15" s="96">
        <f t="shared" si="0"/>
        <v>25.079193011522793</v>
      </c>
      <c r="M15" s="96">
        <f t="shared" si="0"/>
        <v>24.521108944444393</v>
      </c>
      <c r="N15" s="96">
        <f t="shared" si="0"/>
        <v>25.741491623711745</v>
      </c>
      <c r="O15" s="96">
        <f t="shared" si="0"/>
        <v>28.753803906298042</v>
      </c>
      <c r="P15" s="96">
        <f t="shared" si="0"/>
        <v>30.444818350842418</v>
      </c>
      <c r="Q15" s="96">
        <f t="shared" si="0"/>
        <v>33.493181455712602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12.931566156524033</v>
      </c>
      <c r="C16" s="97">
        <f>IF(RES_hh_fec!C16=0,0,1000000/0.086*RES_hh_fec!C16/RES_hh_num!C$3)</f>
        <v>13.405506245193148</v>
      </c>
      <c r="D16" s="97">
        <f>IF(RES_hh_fec!D16=0,0,1000000/0.086*RES_hh_fec!D16/RES_hh_num!D$3)</f>
        <v>13.831295620750888</v>
      </c>
      <c r="E16" s="97">
        <f>IF(RES_hh_fec!E16=0,0,1000000/0.086*RES_hh_fec!E16/RES_hh_num!E$3)</f>
        <v>14.171917803404707</v>
      </c>
      <c r="F16" s="97">
        <f>IF(RES_hh_fec!F16=0,0,1000000/0.086*RES_hh_fec!F16/RES_hh_num!F$3)</f>
        <v>14.691071206089497</v>
      </c>
      <c r="G16" s="97">
        <f>IF(RES_hh_fec!G16=0,0,1000000/0.086*RES_hh_fec!G16/RES_hh_num!G$3)</f>
        <v>16.027032872828517</v>
      </c>
      <c r="H16" s="97">
        <f>IF(RES_hh_fec!H16=0,0,1000000/0.086*RES_hh_fec!H16/RES_hh_num!H$3)</f>
        <v>17.41147255847153</v>
      </c>
      <c r="I16" s="97">
        <f>IF(RES_hh_fec!I16=0,0,1000000/0.086*RES_hh_fec!I16/RES_hh_num!I$3)</f>
        <v>18.75471541519082</v>
      </c>
      <c r="J16" s="97">
        <f>IF(RES_hh_fec!J16=0,0,1000000/0.086*RES_hh_fec!J16/RES_hh_num!J$3)</f>
        <v>20.398864169621692</v>
      </c>
      <c r="K16" s="97">
        <f>IF(RES_hh_fec!K16=0,0,1000000/0.086*RES_hh_fec!K16/RES_hh_num!K$3)</f>
        <v>21.687532862877049</v>
      </c>
      <c r="L16" s="97">
        <f>IF(RES_hh_fec!L16=0,0,1000000/0.086*RES_hh_fec!L16/RES_hh_num!L$3)</f>
        <v>25.079193011522793</v>
      </c>
      <c r="M16" s="97">
        <f>IF(RES_hh_fec!M16=0,0,1000000/0.086*RES_hh_fec!M16/RES_hh_num!M$3)</f>
        <v>24.521108944444393</v>
      </c>
      <c r="N16" s="97">
        <f>IF(RES_hh_fec!N16=0,0,1000000/0.086*RES_hh_fec!N16/RES_hh_num!N$3)</f>
        <v>25.741491623711745</v>
      </c>
      <c r="O16" s="97">
        <f>IF(RES_hh_fec!O16=0,0,1000000/0.086*RES_hh_fec!O16/RES_hh_num!O$3)</f>
        <v>28.753803906298042</v>
      </c>
      <c r="P16" s="97">
        <f>IF(RES_hh_fec!P16=0,0,1000000/0.086*RES_hh_fec!P16/RES_hh_num!P$3)</f>
        <v>30.444818350842418</v>
      </c>
      <c r="Q16" s="97">
        <f>IF(RES_hh_fec!Q16=0,0,1000000/0.086*RES_hh_fec!Q16/RES_hh_num!Q$3)</f>
        <v>33.493181455712602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2703.6428617021807</v>
      </c>
      <c r="C17" s="96">
        <f>IF(RES_hh_fec!C17=0,0,1000000/0.086*RES_hh_fec!C17/RES_hh_num!C17)</f>
        <v>2665.393037522294</v>
      </c>
      <c r="D17" s="96">
        <f>IF(RES_hh_fec!D17=0,0,1000000/0.086*RES_hh_fec!D17/RES_hh_num!D17)</f>
        <v>2654.7627541624115</v>
      </c>
      <c r="E17" s="96">
        <f>IF(RES_hh_fec!E17=0,0,1000000/0.086*RES_hh_fec!E17/RES_hh_num!E17)</f>
        <v>2679.8973026374147</v>
      </c>
      <c r="F17" s="96">
        <f>IF(RES_hh_fec!F17=0,0,1000000/0.086*RES_hh_fec!F17/RES_hh_num!F17)</f>
        <v>2694.1477646067069</v>
      </c>
      <c r="G17" s="96">
        <f>IF(RES_hh_fec!G17=0,0,1000000/0.086*RES_hh_fec!G17/RES_hh_num!G17)</f>
        <v>2737.3233462216535</v>
      </c>
      <c r="H17" s="96">
        <f>IF(RES_hh_fec!H17=0,0,1000000/0.086*RES_hh_fec!H17/RES_hh_num!H17)</f>
        <v>2733.8851369586378</v>
      </c>
      <c r="I17" s="96">
        <f>IF(RES_hh_fec!I17=0,0,1000000/0.086*RES_hh_fec!I17/RES_hh_num!I17)</f>
        <v>2686.3390547529266</v>
      </c>
      <c r="J17" s="96">
        <f>IF(RES_hh_fec!J17=0,0,1000000/0.086*RES_hh_fec!J17/RES_hh_num!J17)</f>
        <v>2670.5613275856722</v>
      </c>
      <c r="K17" s="96">
        <f>IF(RES_hh_fec!K17=0,0,1000000/0.086*RES_hh_fec!K17/RES_hh_num!K17)</f>
        <v>2823.9001483867387</v>
      </c>
      <c r="L17" s="96">
        <f>IF(RES_hh_fec!L17=0,0,1000000/0.086*RES_hh_fec!L17/RES_hh_num!L17)</f>
        <v>2808.4798382800827</v>
      </c>
      <c r="M17" s="96">
        <f>IF(RES_hh_fec!M17=0,0,1000000/0.086*RES_hh_fec!M17/RES_hh_num!M17)</f>
        <v>2923.5908276923674</v>
      </c>
      <c r="N17" s="96">
        <f>IF(RES_hh_fec!N17=0,0,1000000/0.086*RES_hh_fec!N17/RES_hh_num!N17)</f>
        <v>2977.3148136251671</v>
      </c>
      <c r="O17" s="96">
        <f>IF(RES_hh_fec!O17=0,0,1000000/0.086*RES_hh_fec!O17/RES_hh_num!O17)</f>
        <v>3104.7703361504514</v>
      </c>
      <c r="P17" s="96">
        <f>IF(RES_hh_fec!P17=0,0,1000000/0.086*RES_hh_fec!P17/RES_hh_num!P17)</f>
        <v>3083.5426280607408</v>
      </c>
      <c r="Q17" s="96">
        <f>IF(RES_hh_fec!Q17=0,0,1000000/0.086*RES_hh_fec!Q17/RES_hh_num!Q17)</f>
        <v>3275.3837146400779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0</v>
      </c>
      <c r="C19" s="95">
        <f>IF(RES_hh_fec!C19=0,0,1000000/0.086*RES_hh_fec!C19/RES_hh_num!C19)</f>
        <v>0</v>
      </c>
      <c r="D19" s="95">
        <f>IF(RES_hh_fec!D19=0,0,1000000/0.086*RES_hh_fec!D19/RES_hh_num!D19)</f>
        <v>0</v>
      </c>
      <c r="E19" s="95">
        <f>IF(RES_hh_fec!E19=0,0,1000000/0.086*RES_hh_fec!E19/RES_hh_num!E19)</f>
        <v>0</v>
      </c>
      <c r="F19" s="95">
        <f>IF(RES_hh_fec!F19=0,0,1000000/0.086*RES_hh_fec!F19/RES_hh_num!F19)</f>
        <v>0</v>
      </c>
      <c r="G19" s="95">
        <f>IF(RES_hh_fec!G19=0,0,1000000/0.086*RES_hh_fec!G19/RES_hh_num!G19)</f>
        <v>0</v>
      </c>
      <c r="H19" s="95">
        <f>IF(RES_hh_fec!H19=0,0,1000000/0.086*RES_hh_fec!H19/RES_hh_num!H19)</f>
        <v>0</v>
      </c>
      <c r="I19" s="95">
        <f>IF(RES_hh_fec!I19=0,0,1000000/0.086*RES_hh_fec!I19/RES_hh_num!I19)</f>
        <v>0</v>
      </c>
      <c r="J19" s="95">
        <f>IF(RES_hh_fec!J19=0,0,1000000/0.086*RES_hh_fec!J19/RES_hh_num!J19)</f>
        <v>0</v>
      </c>
      <c r="K19" s="95">
        <f>IF(RES_hh_fec!K19=0,0,1000000/0.086*RES_hh_fec!K19/RES_hh_num!K19)</f>
        <v>0</v>
      </c>
      <c r="L19" s="95">
        <f>IF(RES_hh_fec!L19=0,0,1000000/0.086*RES_hh_fec!L19/RES_hh_num!L19)</f>
        <v>0</v>
      </c>
      <c r="M19" s="95">
        <f>IF(RES_hh_fec!M19=0,0,1000000/0.086*RES_hh_fec!M19/RES_hh_num!M19)</f>
        <v>0</v>
      </c>
      <c r="N19" s="95">
        <f>IF(RES_hh_fec!N19=0,0,1000000/0.086*RES_hh_fec!N19/RES_hh_num!N19)</f>
        <v>0</v>
      </c>
      <c r="O19" s="95">
        <f>IF(RES_hh_fec!O19=0,0,1000000/0.086*RES_hh_fec!O19/RES_hh_num!O19)</f>
        <v>0</v>
      </c>
      <c r="P19" s="95">
        <f>IF(RES_hh_fec!P19=0,0,1000000/0.086*RES_hh_fec!P19/RES_hh_num!P19)</f>
        <v>0</v>
      </c>
      <c r="Q19" s="95">
        <f>IF(RES_hh_fec!Q19=0,0,1000000/0.086*RES_hh_fec!Q19/RES_hh_num!Q19)</f>
        <v>0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3546.1075429306111</v>
      </c>
      <c r="C20" s="95">
        <f>IF(RES_hh_fec!C20=0,0,1000000/0.086*RES_hh_fec!C20/RES_hh_num!C20)</f>
        <v>3559.7599842428499</v>
      </c>
      <c r="D20" s="95">
        <f>IF(RES_hh_fec!D20=0,0,1000000/0.086*RES_hh_fec!D20/RES_hh_num!D20)</f>
        <v>3546.562212448845</v>
      </c>
      <c r="E20" s="95">
        <f>IF(RES_hh_fec!E20=0,0,1000000/0.086*RES_hh_fec!E20/RES_hh_num!E20)</f>
        <v>3526.4399526264133</v>
      </c>
      <c r="F20" s="95">
        <f>IF(RES_hh_fec!F20=0,0,1000000/0.086*RES_hh_fec!F20/RES_hh_num!F20)</f>
        <v>3512.0000838654992</v>
      </c>
      <c r="G20" s="95">
        <f>IF(RES_hh_fec!G20=0,0,1000000/0.086*RES_hh_fec!G20/RES_hh_num!G20)</f>
        <v>3497.3610366999419</v>
      </c>
      <c r="H20" s="95">
        <f>IF(RES_hh_fec!H20=0,0,1000000/0.086*RES_hh_fec!H20/RES_hh_num!H20)</f>
        <v>3493.1817408399688</v>
      </c>
      <c r="I20" s="95">
        <f>IF(RES_hh_fec!I20=0,0,1000000/0.086*RES_hh_fec!I20/RES_hh_num!I20)</f>
        <v>3473.3071853528659</v>
      </c>
      <c r="J20" s="95">
        <f>IF(RES_hh_fec!J20=0,0,1000000/0.086*RES_hh_fec!J20/RES_hh_num!J20)</f>
        <v>3442.4442991487599</v>
      </c>
      <c r="K20" s="95">
        <f>IF(RES_hh_fec!K20=0,0,1000000/0.086*RES_hh_fec!K20/RES_hh_num!K20)</f>
        <v>3961.4314494226128</v>
      </c>
      <c r="L20" s="95">
        <f>IF(RES_hh_fec!L20=0,0,1000000/0.086*RES_hh_fec!L20/RES_hh_num!L20)</f>
        <v>3414.9357905176103</v>
      </c>
      <c r="M20" s="95">
        <f>IF(RES_hh_fec!M20=0,0,1000000/0.086*RES_hh_fec!M20/RES_hh_num!M20)</f>
        <v>3415.7106283144526</v>
      </c>
      <c r="N20" s="95">
        <f>IF(RES_hh_fec!N20=0,0,1000000/0.086*RES_hh_fec!N20/RES_hh_num!N20)</f>
        <v>3415.5407151060758</v>
      </c>
      <c r="O20" s="95">
        <f>IF(RES_hh_fec!O20=0,0,1000000/0.086*RES_hh_fec!O20/RES_hh_num!O20)</f>
        <v>3942.9978701740038</v>
      </c>
      <c r="P20" s="95">
        <f>IF(RES_hh_fec!P20=0,0,1000000/0.086*RES_hh_fec!P20/RES_hh_num!P20)</f>
        <v>3388.2231279630391</v>
      </c>
      <c r="Q20" s="95">
        <f>IF(RES_hh_fec!Q20=0,0,1000000/0.086*RES_hh_fec!Q20/RES_hh_num!Q20)</f>
        <v>3367.1686965430899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3309.7067724045205</v>
      </c>
      <c r="C21" s="95">
        <f>IF(RES_hh_fec!C21=0,0,1000000/0.086*RES_hh_fec!C21/RES_hh_num!C21)</f>
        <v>3322.4347383145705</v>
      </c>
      <c r="D21" s="95">
        <f>IF(RES_hh_fec!D21=0,0,1000000/0.086*RES_hh_fec!D21/RES_hh_num!D21)</f>
        <v>3310.169603117934</v>
      </c>
      <c r="E21" s="95">
        <f>IF(RES_hh_fec!E21=0,0,1000000/0.086*RES_hh_fec!E21/RES_hh_num!E21)</f>
        <v>3291.3864108846196</v>
      </c>
      <c r="F21" s="95">
        <f>IF(RES_hh_fec!F21=0,0,1000000/0.086*RES_hh_fec!F21/RES_hh_num!F21)</f>
        <v>3277.8620503029638</v>
      </c>
      <c r="G21" s="95">
        <f>IF(RES_hh_fec!G21=0,0,1000000/0.086*RES_hh_fec!G21/RES_hh_num!G21)</f>
        <v>3264.1791040092553</v>
      </c>
      <c r="H21" s="95">
        <f>IF(RES_hh_fec!H21=0,0,1000000/0.086*RES_hh_fec!H21/RES_hh_num!H21)</f>
        <v>3260.3141557131512</v>
      </c>
      <c r="I21" s="95">
        <f>IF(RES_hh_fec!I21=0,0,1000000/0.086*RES_hh_fec!I21/RES_hh_num!I21)</f>
        <v>3241.7870668691276</v>
      </c>
      <c r="J21" s="95">
        <f>IF(RES_hh_fec!J21=0,0,1000000/0.086*RES_hh_fec!J21/RES_hh_num!J21)</f>
        <v>3478.712355144427</v>
      </c>
      <c r="K21" s="95">
        <f>IF(RES_hh_fec!K21=0,0,1000000/0.086*RES_hh_fec!K21/RES_hh_num!K21)</f>
        <v>3292.2286568178743</v>
      </c>
      <c r="L21" s="95">
        <f>IF(RES_hh_fec!L21=0,0,1000000/0.086*RES_hh_fec!L21/RES_hh_num!L21)</f>
        <v>3187.294728469019</v>
      </c>
      <c r="M21" s="95">
        <f>IF(RES_hh_fec!M21=0,0,1000000/0.086*RES_hh_fec!M21/RES_hh_num!M21)</f>
        <v>3189.8729097069859</v>
      </c>
      <c r="N21" s="95">
        <f>IF(RES_hh_fec!N21=0,0,1000000/0.086*RES_hh_fec!N21/RES_hh_num!N21)</f>
        <v>3192.3368523019371</v>
      </c>
      <c r="O21" s="95">
        <f>IF(RES_hh_fec!O21=0,0,1000000/0.086*RES_hh_fec!O21/RES_hh_num!O21)</f>
        <v>3198.6269542282498</v>
      </c>
      <c r="P21" s="95">
        <f>IF(RES_hh_fec!P21=0,0,1000000/0.086*RES_hh_fec!P21/RES_hh_num!P21)</f>
        <v>3176.5825510023751</v>
      </c>
      <c r="Q21" s="95">
        <f>IF(RES_hh_fec!Q21=0,0,1000000/0.086*RES_hh_fec!Q21/RES_hh_num!Q21)</f>
        <v>3163.6804399524849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4137.1160187478263</v>
      </c>
      <c r="C22" s="95">
        <f>IF(RES_hh_fec!C22=0,0,1000000/0.086*RES_hh_fec!C22/RES_hh_num!C22)</f>
        <v>4153.0567440311361</v>
      </c>
      <c r="D22" s="95">
        <f>IF(RES_hh_fec!D22=0,0,1000000/0.086*RES_hh_fec!D22/RES_hh_num!D22)</f>
        <v>4137.6610554427016</v>
      </c>
      <c r="E22" s="95">
        <f>IF(RES_hh_fec!E22=0,0,1000000/0.086*RES_hh_fec!E22/RES_hh_num!E22)</f>
        <v>4114.1842037514234</v>
      </c>
      <c r="F22" s="95">
        <f>IF(RES_hh_fec!F22=0,0,1000000/0.086*RES_hh_fec!F22/RES_hh_num!F22)</f>
        <v>4097.3446019731928</v>
      </c>
      <c r="G22" s="95">
        <f>IF(RES_hh_fec!G22=0,0,1000000/0.086*RES_hh_fec!G22/RES_hh_num!G22)</f>
        <v>4080.2568273719899</v>
      </c>
      <c r="H22" s="95">
        <f>IF(RES_hh_fec!H22=0,0,1000000/0.086*RES_hh_fec!H22/RES_hh_num!H22)</f>
        <v>4075.3821244102246</v>
      </c>
      <c r="I22" s="95">
        <f>IF(RES_hh_fec!I22=0,0,1000000/0.086*RES_hh_fec!I22/RES_hh_num!I22)</f>
        <v>4052.2059863521786</v>
      </c>
      <c r="J22" s="95">
        <f>IF(RES_hh_fec!J22=0,0,1000000/0.086*RES_hh_fec!J22/RES_hh_num!J22)</f>
        <v>4016.162154383122</v>
      </c>
      <c r="K22" s="95">
        <f>IF(RES_hh_fec!K22=0,0,1000000/0.086*RES_hh_fec!K22/RES_hh_num!K22)</f>
        <v>4115.2962366430093</v>
      </c>
      <c r="L22" s="95">
        <f>IF(RES_hh_fec!L22=0,0,1000000/0.086*RES_hh_fec!L22/RES_hh_num!L22)</f>
        <v>4118.5505031362782</v>
      </c>
      <c r="M22" s="95">
        <f>IF(RES_hh_fec!M22=0,0,1000000/0.086*RES_hh_fec!M22/RES_hh_num!M22)</f>
        <v>3982.3223472395894</v>
      </c>
      <c r="N22" s="95">
        <f>IF(RES_hh_fec!N22=0,0,1000000/0.086*RES_hh_fec!N22/RES_hh_num!N22)</f>
        <v>3978.5390185522456</v>
      </c>
      <c r="O22" s="95">
        <f>IF(RES_hh_fec!O22=0,0,1000000/0.086*RES_hh_fec!O22/RES_hh_num!O22)</f>
        <v>3939.3731161960131</v>
      </c>
      <c r="P22" s="95">
        <f>IF(RES_hh_fec!P22=0,0,1000000/0.086*RES_hh_fec!P22/RES_hh_num!P22)</f>
        <v>3977.6447712835816</v>
      </c>
      <c r="Q22" s="95">
        <f>IF(RES_hh_fec!Q22=0,0,1000000/0.086*RES_hh_fec!Q22/RES_hh_num!Q22)</f>
        <v>3907.0269974953444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2143.1375768205198</v>
      </c>
      <c r="C24" s="95">
        <f>IF(RES_hh_fec!C24=0,0,1000000/0.086*RES_hh_fec!C24/RES_hh_num!C24)</f>
        <v>2157.6302489503887</v>
      </c>
      <c r="D24" s="95">
        <f>IF(RES_hh_fec!D24=0,0,1000000/0.086*RES_hh_fec!D24/RES_hh_num!D24)</f>
        <v>2155.9468845443334</v>
      </c>
      <c r="E24" s="95">
        <f>IF(RES_hh_fec!E24=0,0,1000000/0.086*RES_hh_fec!E24/RES_hh_num!E24)</f>
        <v>2150.0911889151321</v>
      </c>
      <c r="F24" s="95">
        <f>IF(RES_hh_fec!F24=0,0,1000000/0.086*RES_hh_fec!F24/RES_hh_num!F24)</f>
        <v>2151.0623486003205</v>
      </c>
      <c r="G24" s="95">
        <f>IF(RES_hh_fec!G24=0,0,1000000/0.086*RES_hh_fec!G24/RES_hh_num!G24)</f>
        <v>2137.478468622935</v>
      </c>
      <c r="H24" s="95">
        <f>IF(RES_hh_fec!H24=0,0,1000000/0.086*RES_hh_fec!H24/RES_hh_num!H24)</f>
        <v>2147.0341229621627</v>
      </c>
      <c r="I24" s="95">
        <f>IF(RES_hh_fec!I24=0,0,1000000/0.086*RES_hh_fec!I24/RES_hh_num!I24)</f>
        <v>2140.9021523946167</v>
      </c>
      <c r="J24" s="95">
        <f>IF(RES_hh_fec!J24=0,0,1000000/0.086*RES_hh_fec!J24/RES_hh_num!J24)</f>
        <v>2127.2252002277146</v>
      </c>
      <c r="K24" s="95">
        <f>IF(RES_hh_fec!K24=0,0,1000000/0.086*RES_hh_fec!K24/RES_hh_num!K24)</f>
        <v>2229.8379095977862</v>
      </c>
      <c r="L24" s="95">
        <f>IF(RES_hh_fec!L24=0,0,1000000/0.086*RES_hh_fec!L24/RES_hh_num!L24)</f>
        <v>2128.9318423126256</v>
      </c>
      <c r="M24" s="95">
        <f>IF(RES_hh_fec!M24=0,0,1000000/0.086*RES_hh_fec!M24/RES_hh_num!M24)</f>
        <v>2134.7325742474354</v>
      </c>
      <c r="N24" s="95">
        <f>IF(RES_hh_fec!N24=0,0,1000000/0.086*RES_hh_fec!N24/RES_hh_num!N24)</f>
        <v>2141.4950643758448</v>
      </c>
      <c r="O24" s="95">
        <f>IF(RES_hh_fec!O24=0,0,1000000/0.086*RES_hh_fec!O24/RES_hh_num!O24)</f>
        <v>2154.487888635691</v>
      </c>
      <c r="P24" s="95">
        <f>IF(RES_hh_fec!P24=0,0,1000000/0.086*RES_hh_fec!P24/RES_hh_num!P24)</f>
        <v>2148.165852146768</v>
      </c>
      <c r="Q24" s="95">
        <f>IF(RES_hh_fec!Q24=0,0,1000000/0.086*RES_hh_fec!Q24/RES_hh_num!Q24)</f>
        <v>2148.4578979442485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2764.237851049224</v>
      </c>
      <c r="C25" s="22">
        <f>IF(RES_hh_fec!C25=0,0,1000000/0.086*RES_hh_fec!C25/RES_hh_num!C25)</f>
        <v>2743.3253377215342</v>
      </c>
      <c r="D25" s="22">
        <f>IF(RES_hh_fec!D25=0,0,1000000/0.086*RES_hh_fec!D25/RES_hh_num!D25)</f>
        <v>2748.4562758470679</v>
      </c>
      <c r="E25" s="22">
        <f>IF(RES_hh_fec!E25=0,0,1000000/0.086*RES_hh_fec!E25/RES_hh_num!E25)</f>
        <v>2826.1382345029942</v>
      </c>
      <c r="F25" s="22">
        <f>IF(RES_hh_fec!F25=0,0,1000000/0.086*RES_hh_fec!F25/RES_hh_num!F25)</f>
        <v>2917.1748079734766</v>
      </c>
      <c r="G25" s="22">
        <f>IF(RES_hh_fec!G25=0,0,1000000/0.086*RES_hh_fec!G25/RES_hh_num!G25)</f>
        <v>3033.0316255042303</v>
      </c>
      <c r="H25" s="22">
        <f>IF(RES_hh_fec!H25=0,0,1000000/0.086*RES_hh_fec!H25/RES_hh_num!H25)</f>
        <v>3072.1579084405125</v>
      </c>
      <c r="I25" s="22">
        <f>IF(RES_hh_fec!I25=0,0,1000000/0.086*RES_hh_fec!I25/RES_hh_num!I25)</f>
        <v>3001.5042888599983</v>
      </c>
      <c r="J25" s="22">
        <f>IF(RES_hh_fec!J25=0,0,1000000/0.086*RES_hh_fec!J25/RES_hh_num!J25)</f>
        <v>2955.7482265483454</v>
      </c>
      <c r="K25" s="22">
        <f>IF(RES_hh_fec!K25=0,0,1000000/0.086*RES_hh_fec!K25/RES_hh_num!K25)</f>
        <v>3182.0648390374004</v>
      </c>
      <c r="L25" s="22">
        <f>IF(RES_hh_fec!L25=0,0,1000000/0.086*RES_hh_fec!L25/RES_hh_num!L25)</f>
        <v>3359.2843865472287</v>
      </c>
      <c r="M25" s="22">
        <f>IF(RES_hh_fec!M25=0,0,1000000/0.086*RES_hh_fec!M25/RES_hh_num!M25)</f>
        <v>3347.4027100211333</v>
      </c>
      <c r="N25" s="22">
        <f>IF(RES_hh_fec!N25=0,0,1000000/0.086*RES_hh_fec!N25/RES_hh_num!N25)</f>
        <v>3469.1434496466263</v>
      </c>
      <c r="O25" s="22">
        <f>IF(RES_hh_fec!O25=0,0,1000000/0.086*RES_hh_fec!O25/RES_hh_num!O25)</f>
        <v>3781.084383767874</v>
      </c>
      <c r="P25" s="22">
        <f>IF(RES_hh_fec!P25=0,0,1000000/0.086*RES_hh_fec!P25/RES_hh_num!P25)</f>
        <v>3701.5268176939985</v>
      </c>
      <c r="Q25" s="22">
        <f>IF(RES_hh_fec!Q25=0,0,1000000/0.086*RES_hh_fec!Q25/RES_hh_num!Q25)</f>
        <v>4051.7724137272494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346.76903517384142</v>
      </c>
      <c r="C26" s="18">
        <f>IF(RES_hh_fec!C26=0,0,1000000/0.086*RES_hh_fec!C26/RES_hh_num!C26)</f>
        <v>349.75854694836579</v>
      </c>
      <c r="D26" s="18">
        <f>IF(RES_hh_fec!D26=0,0,1000000/0.086*RES_hh_fec!D26/RES_hh_num!D26)</f>
        <v>351.27160320359701</v>
      </c>
      <c r="E26" s="18">
        <f>IF(RES_hh_fec!E26=0,0,1000000/0.086*RES_hh_fec!E26/RES_hh_num!E26)</f>
        <v>352.12739969320887</v>
      </c>
      <c r="F26" s="18">
        <f>IF(RES_hh_fec!F26=0,0,1000000/0.086*RES_hh_fec!F26/RES_hh_num!F26)</f>
        <v>353.29088248971152</v>
      </c>
      <c r="G26" s="18">
        <f>IF(RES_hh_fec!G26=0,0,1000000/0.086*RES_hh_fec!G26/RES_hh_num!G26)</f>
        <v>354.66587046557856</v>
      </c>
      <c r="H26" s="18">
        <f>IF(RES_hh_fec!H26=0,0,1000000/0.086*RES_hh_fec!H26/RES_hh_num!H26)</f>
        <v>356.43542938669998</v>
      </c>
      <c r="I26" s="18">
        <f>IF(RES_hh_fec!I26=0,0,1000000/0.086*RES_hh_fec!I26/RES_hh_num!I26)</f>
        <v>358.4216544026724</v>
      </c>
      <c r="J26" s="18">
        <f>IF(RES_hh_fec!J26=0,0,1000000/0.086*RES_hh_fec!J26/RES_hh_num!J26)</f>
        <v>358.0125045100155</v>
      </c>
      <c r="K26" s="18">
        <f>IF(RES_hh_fec!K26=0,0,1000000/0.086*RES_hh_fec!K26/RES_hh_num!K26)</f>
        <v>372.50119426140469</v>
      </c>
      <c r="L26" s="18">
        <f>IF(RES_hh_fec!L26=0,0,1000000/0.086*RES_hh_fec!L26/RES_hh_num!L26)</f>
        <v>363.24840032122586</v>
      </c>
      <c r="M26" s="18">
        <f>IF(RES_hh_fec!M26=0,0,1000000/0.086*RES_hh_fec!M26/RES_hh_num!M26)</f>
        <v>364.56037410288036</v>
      </c>
      <c r="N26" s="18">
        <f>IF(RES_hh_fec!N26=0,0,1000000/0.086*RES_hh_fec!N26/RES_hh_num!N26)</f>
        <v>365.86809077346288</v>
      </c>
      <c r="O26" s="18">
        <f>IF(RES_hh_fec!O26=0,0,1000000/0.086*RES_hh_fec!O26/RES_hh_num!O26)</f>
        <v>368.19524719198495</v>
      </c>
      <c r="P26" s="18">
        <f>IF(RES_hh_fec!P26=0,0,1000000/0.086*RES_hh_fec!P26/RES_hh_num!P26)</f>
        <v>367.30147091506132</v>
      </c>
      <c r="Q26" s="18">
        <f>IF(RES_hh_fec!Q26=0,0,1000000/0.086*RES_hh_fec!Q26/RES_hh_num!Q26)</f>
        <v>367.63679118245733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882.82787543719371</v>
      </c>
      <c r="C27" s="96">
        <f>IF(RES_hh_fec!C27=0,0,1000000/0.086*RES_hh_fec!C27/RES_hh_num!C27)</f>
        <v>873.81888135174006</v>
      </c>
      <c r="D27" s="96">
        <f>IF(RES_hh_fec!D27=0,0,1000000/0.086*RES_hh_fec!D27/RES_hh_num!D27)</f>
        <v>881.12382654841133</v>
      </c>
      <c r="E27" s="96">
        <f>IF(RES_hh_fec!E27=0,0,1000000/0.086*RES_hh_fec!E27/RES_hh_num!E27)</f>
        <v>912.06459222103354</v>
      </c>
      <c r="F27" s="96">
        <f>IF(RES_hh_fec!F27=0,0,1000000/0.086*RES_hh_fec!F27/RES_hh_num!F27)</f>
        <v>948.73667134676703</v>
      </c>
      <c r="G27" s="96">
        <f>IF(RES_hh_fec!G27=0,0,1000000/0.086*RES_hh_fec!G27/RES_hh_num!G27)</f>
        <v>983.75650971796665</v>
      </c>
      <c r="H27" s="96">
        <f>IF(RES_hh_fec!H27=0,0,1000000/0.086*RES_hh_fec!H27/RES_hh_num!H27)</f>
        <v>998.8807219267477</v>
      </c>
      <c r="I27" s="96">
        <f>IF(RES_hh_fec!I27=0,0,1000000/0.086*RES_hh_fec!I27/RES_hh_num!I27)</f>
        <v>985.71832709437683</v>
      </c>
      <c r="J27" s="96">
        <f>IF(RES_hh_fec!J27=0,0,1000000/0.086*RES_hh_fec!J27/RES_hh_num!J27)</f>
        <v>983.22906926418409</v>
      </c>
      <c r="K27" s="96">
        <f>IF(RES_hh_fec!K27=0,0,1000000/0.086*RES_hh_fec!K27/RES_hh_num!K27)</f>
        <v>1090.5223266236383</v>
      </c>
      <c r="L27" s="96">
        <f>IF(RES_hh_fec!L27=0,0,1000000/0.086*RES_hh_fec!L27/RES_hh_num!L27)</f>
        <v>1134.4115045719329</v>
      </c>
      <c r="M27" s="96">
        <f>IF(RES_hh_fec!M27=0,0,1000000/0.086*RES_hh_fec!M27/RES_hh_num!M27)</f>
        <v>1129.8799989401175</v>
      </c>
      <c r="N27" s="96">
        <f>IF(RES_hh_fec!N27=0,0,1000000/0.086*RES_hh_fec!N27/RES_hh_num!N27)</f>
        <v>1175.3059178907349</v>
      </c>
      <c r="O27" s="96">
        <f>IF(RES_hh_fec!O27=0,0,1000000/0.086*RES_hh_fec!O27/RES_hh_num!O27)</f>
        <v>1286.5972588916341</v>
      </c>
      <c r="P27" s="96">
        <f>IF(RES_hh_fec!P27=0,0,1000000/0.086*RES_hh_fec!P27/RES_hh_num!P27)</f>
        <v>1279.3218915340353</v>
      </c>
      <c r="Q27" s="96">
        <f>IF(RES_hh_fec!Q27=0,0,1000000/0.086*RES_hh_fec!Q27/RES_hh_num!Q27)</f>
        <v>1391.5259724846123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0</v>
      </c>
      <c r="C29" s="95">
        <f>IF(RES_hh_fec!C29=0,0,1000000/0.086*RES_hh_fec!C29/RES_hh_num!C29)</f>
        <v>0</v>
      </c>
      <c r="D29" s="95">
        <f>IF(RES_hh_fec!D29=0,0,1000000/0.086*RES_hh_fec!D29/RES_hh_num!D29)</f>
        <v>986.7842674292956</v>
      </c>
      <c r="E29" s="95">
        <f>IF(RES_hh_fec!E29=0,0,1000000/0.086*RES_hh_fec!E29/RES_hh_num!E29)</f>
        <v>2051.0628539039622</v>
      </c>
      <c r="F29" s="95">
        <f>IF(RES_hh_fec!F29=0,0,1000000/0.086*RES_hh_fec!F29/RES_hh_num!F29)</f>
        <v>2133.5613581379821</v>
      </c>
      <c r="G29" s="95">
        <f>IF(RES_hh_fec!G29=0,0,1000000/0.086*RES_hh_fec!G29/RES_hh_num!G29)</f>
        <v>1594.1507824225023</v>
      </c>
      <c r="H29" s="95">
        <f>IF(RES_hh_fec!H29=0,0,1000000/0.086*RES_hh_fec!H29/RES_hh_num!H29)</f>
        <v>0</v>
      </c>
      <c r="I29" s="95">
        <f>IF(RES_hh_fec!I29=0,0,1000000/0.086*RES_hh_fec!I29/RES_hh_num!I29)</f>
        <v>0</v>
      </c>
      <c r="J29" s="95">
        <f>IF(RES_hh_fec!J29=0,0,1000000/0.086*RES_hh_fec!J29/RES_hh_num!J29)</f>
        <v>0</v>
      </c>
      <c r="K29" s="95">
        <f>IF(RES_hh_fec!K29=0,0,1000000/0.086*RES_hh_fec!K29/RES_hh_num!K29)</f>
        <v>0</v>
      </c>
      <c r="L29" s="95">
        <f>IF(RES_hh_fec!L29=0,0,1000000/0.086*RES_hh_fec!L29/RES_hh_num!L29)</f>
        <v>0</v>
      </c>
      <c r="M29" s="95">
        <f>IF(RES_hh_fec!M29=0,0,1000000/0.086*RES_hh_fec!M29/RES_hh_num!M29)</f>
        <v>0</v>
      </c>
      <c r="N29" s="95">
        <f>IF(RES_hh_fec!N29=0,0,1000000/0.086*RES_hh_fec!N29/RES_hh_num!N29)</f>
        <v>0</v>
      </c>
      <c r="O29" s="95">
        <f>IF(RES_hh_fec!O29=0,0,1000000/0.086*RES_hh_fec!O29/RES_hh_num!O29)</f>
        <v>0</v>
      </c>
      <c r="P29" s="95">
        <f>IF(RES_hh_fec!P29=0,0,1000000/0.086*RES_hh_fec!P29/RES_hh_num!P29)</f>
        <v>0</v>
      </c>
      <c r="Q29" s="95">
        <f>IF(RES_hh_fec!Q29=0,0,1000000/0.086*RES_hh_fec!Q29/RES_hh_num!Q29)</f>
        <v>0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1496.0717316304101</v>
      </c>
      <c r="C30" s="95">
        <f>IF(RES_hh_fec!C30=0,0,1000000/0.086*RES_hh_fec!C30/RES_hh_num!C30)</f>
        <v>1490.7187176381913</v>
      </c>
      <c r="D30" s="95">
        <f>IF(RES_hh_fec!D30=0,0,1000000/0.086*RES_hh_fec!D30/RES_hh_num!D30)</f>
        <v>1491.7685963058573</v>
      </c>
      <c r="E30" s="95">
        <f>IF(RES_hh_fec!E30=0,0,1000000/0.086*RES_hh_fec!E30/RES_hh_num!E30)</f>
        <v>1487.2005633586514</v>
      </c>
      <c r="F30" s="95">
        <f>IF(RES_hh_fec!F30=0,0,1000000/0.086*RES_hh_fec!F30/RES_hh_num!F30)</f>
        <v>1485.4727516950065</v>
      </c>
      <c r="G30" s="95">
        <f>IF(RES_hh_fec!G30=0,0,1000000/0.086*RES_hh_fec!G30/RES_hh_num!G30)</f>
        <v>1480.1940504543622</v>
      </c>
      <c r="H30" s="95">
        <f>IF(RES_hh_fec!H30=0,0,1000000/0.086*RES_hh_fec!H30/RES_hh_num!H30)</f>
        <v>1475.8611918695201</v>
      </c>
      <c r="I30" s="95">
        <f>IF(RES_hh_fec!I30=0,0,1000000/0.086*RES_hh_fec!I30/RES_hh_num!I30)</f>
        <v>1476.6567824042609</v>
      </c>
      <c r="J30" s="95">
        <f>IF(RES_hh_fec!J30=0,0,1000000/0.086*RES_hh_fec!J30/RES_hh_num!J30)</f>
        <v>1629.4679469839518</v>
      </c>
      <c r="K30" s="95">
        <f>IF(RES_hh_fec!K30=0,0,1000000/0.086*RES_hh_fec!K30/RES_hh_num!K30)</f>
        <v>1566.5025204522994</v>
      </c>
      <c r="L30" s="95">
        <f>IF(RES_hh_fec!L30=0,0,1000000/0.086*RES_hh_fec!L30/RES_hh_num!L30)</f>
        <v>1463.7268896035523</v>
      </c>
      <c r="M30" s="95">
        <f>IF(RES_hh_fec!M30=0,0,1000000/0.086*RES_hh_fec!M30/RES_hh_num!M30)</f>
        <v>1470.9325450281128</v>
      </c>
      <c r="N30" s="95">
        <f>IF(RES_hh_fec!N30=0,0,1000000/0.086*RES_hh_fec!N30/RES_hh_num!N30)</f>
        <v>1476.1968276981829</v>
      </c>
      <c r="O30" s="95">
        <f>IF(RES_hh_fec!O30=0,0,1000000/0.086*RES_hh_fec!O30/RES_hh_num!O30)</f>
        <v>1482.8311857561625</v>
      </c>
      <c r="P30" s="95">
        <f>IF(RES_hh_fec!P30=0,0,1000000/0.086*RES_hh_fec!P30/RES_hh_num!P30)</f>
        <v>1487.0539079027935</v>
      </c>
      <c r="Q30" s="95">
        <f>IF(RES_hh_fec!Q30=0,0,1000000/0.086*RES_hh_fec!Q30/RES_hh_num!Q30)</f>
        <v>1471.6860818562945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875.75878199404406</v>
      </c>
      <c r="C32" s="18">
        <f>IF(RES_hh_fec!C32=0,0,1000000/0.086*RES_hh_fec!C32/RES_hh_num!C32)</f>
        <v>865.82766756856518</v>
      </c>
      <c r="D32" s="18">
        <f>IF(RES_hh_fec!D32=0,0,1000000/0.086*RES_hh_fec!D32/RES_hh_num!D32)</f>
        <v>875.50923974070736</v>
      </c>
      <c r="E32" s="18">
        <f>IF(RES_hh_fec!E32=0,0,1000000/0.086*RES_hh_fec!E32/RES_hh_num!E32)</f>
        <v>904.18599890936935</v>
      </c>
      <c r="F32" s="18">
        <f>IF(RES_hh_fec!F32=0,0,1000000/0.086*RES_hh_fec!F32/RES_hh_num!F32)</f>
        <v>940.92227232897551</v>
      </c>
      <c r="G32" s="18">
        <f>IF(RES_hh_fec!G32=0,0,1000000/0.086*RES_hh_fec!G32/RES_hh_num!G32)</f>
        <v>978.35331202391228</v>
      </c>
      <c r="H32" s="18">
        <f>IF(RES_hh_fec!H32=0,0,1000000/0.086*RES_hh_fec!H32/RES_hh_num!H32)</f>
        <v>995.4555022494219</v>
      </c>
      <c r="I32" s="18">
        <f>IF(RES_hh_fec!I32=0,0,1000000/0.086*RES_hh_fec!I32/RES_hh_num!I32)</f>
        <v>982.13057914813839</v>
      </c>
      <c r="J32" s="18">
        <f>IF(RES_hh_fec!J32=0,0,1000000/0.086*RES_hh_fec!J32/RES_hh_num!J32)</f>
        <v>974.23453719834231</v>
      </c>
      <c r="K32" s="18">
        <f>IF(RES_hh_fec!K32=0,0,1000000/0.086*RES_hh_fec!K32/RES_hh_num!K32)</f>
        <v>1081.7958364113429</v>
      </c>
      <c r="L32" s="18">
        <f>IF(RES_hh_fec!L32=0,0,1000000/0.086*RES_hh_fec!L32/RES_hh_num!L32)</f>
        <v>1128.8262691386817</v>
      </c>
      <c r="M32" s="18">
        <f>IF(RES_hh_fec!M32=0,0,1000000/0.086*RES_hh_fec!M32/RES_hh_num!M32)</f>
        <v>1126.181003753665</v>
      </c>
      <c r="N32" s="18">
        <f>IF(RES_hh_fec!N32=0,0,1000000/0.086*RES_hh_fec!N32/RES_hh_num!N32)</f>
        <v>1172.5897354408189</v>
      </c>
      <c r="O32" s="18">
        <f>IF(RES_hh_fec!O32=0,0,1000000/0.086*RES_hh_fec!O32/RES_hh_num!O32)</f>
        <v>1284.9507460139214</v>
      </c>
      <c r="P32" s="18">
        <f>IF(RES_hh_fec!P32=0,0,1000000/0.086*RES_hh_fec!P32/RES_hh_num!P32)</f>
        <v>1277.4124856891126</v>
      </c>
      <c r="Q32" s="18">
        <f>IF(RES_hh_fec!Q32=0,0,1000000/0.086*RES_hh_fec!Q32/RES_hh_num!Q32)</f>
        <v>1390.7778423003085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12024.996122205332</v>
      </c>
      <c r="C3" s="100">
        <f>IF(RES_hh_tes!C3=0,0,1000000/0.086*RES_hh_tes!C3/RES_hh_num!C3)</f>
        <v>12503.421771918645</v>
      </c>
      <c r="D3" s="100">
        <f>IF(RES_hh_tes!D3=0,0,1000000/0.086*RES_hh_tes!D3/RES_hh_num!D3)</f>
        <v>12251.147459016349</v>
      </c>
      <c r="E3" s="100">
        <f>IF(RES_hh_tes!E3=0,0,1000000/0.086*RES_hh_tes!E3/RES_hh_num!E3)</f>
        <v>12410.75086481176</v>
      </c>
      <c r="F3" s="100">
        <f>IF(RES_hh_tes!F3=0,0,1000000/0.086*RES_hh_tes!F3/RES_hh_num!F3)</f>
        <v>12091.043446221756</v>
      </c>
      <c r="G3" s="100">
        <f>IF(RES_hh_tes!G3=0,0,1000000/0.086*RES_hh_tes!G3/RES_hh_num!G3)</f>
        <v>12736.110358730402</v>
      </c>
      <c r="H3" s="100">
        <f>IF(RES_hh_tes!H3=0,0,1000000/0.086*RES_hh_tes!H3/RES_hh_num!H3)</f>
        <v>12477.047175143824</v>
      </c>
      <c r="I3" s="100">
        <f>IF(RES_hh_tes!I3=0,0,1000000/0.086*RES_hh_tes!I3/RES_hh_num!I3)</f>
        <v>11994.492944391593</v>
      </c>
      <c r="J3" s="100">
        <f>IF(RES_hh_tes!J3=0,0,1000000/0.086*RES_hh_tes!J3/RES_hh_num!J3)</f>
        <v>12005.897650478395</v>
      </c>
      <c r="K3" s="100">
        <f>IF(RES_hh_tes!K3=0,0,1000000/0.086*RES_hh_tes!K3/RES_hh_num!K3)</f>
        <v>12532.161864991302</v>
      </c>
      <c r="L3" s="100">
        <f>IF(RES_hh_tes!L3=0,0,1000000/0.086*RES_hh_tes!L3/RES_hh_num!L3)</f>
        <v>14947.842145761701</v>
      </c>
      <c r="M3" s="100">
        <f>IF(RES_hh_tes!M3=0,0,1000000/0.086*RES_hh_tes!M3/RES_hh_num!M3)</f>
        <v>13591.813106987354</v>
      </c>
      <c r="N3" s="100">
        <f>IF(RES_hh_tes!N3=0,0,1000000/0.086*RES_hh_tes!N3/RES_hh_num!N3)</f>
        <v>14879.916743427533</v>
      </c>
      <c r="O3" s="100">
        <f>IF(RES_hh_tes!O3=0,0,1000000/0.086*RES_hh_tes!O3/RES_hh_num!O3)</f>
        <v>14391.658470824288</v>
      </c>
      <c r="P3" s="100">
        <f>IF(RES_hh_tes!P3=0,0,1000000/0.086*RES_hh_tes!P3/RES_hh_num!P3)</f>
        <v>13622.460585518702</v>
      </c>
      <c r="Q3" s="100">
        <f>IF(RES_hh_tes!Q3=0,0,1000000/0.086*RES_hh_tes!Q3/RES_hh_num!Q3)</f>
        <v>14559.001630736981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9536.1523597212854</v>
      </c>
      <c r="C4" s="96">
        <f>IF(RES_hh_tes!C4=0,0,1000000/0.086*RES_hh_tes!C4/RES_hh_num!C4)</f>
        <v>10009.394294497853</v>
      </c>
      <c r="D4" s="96">
        <f>IF(RES_hh_tes!D4=0,0,1000000/0.086*RES_hh_tes!D4/RES_hh_num!D4)</f>
        <v>9726.3131621755347</v>
      </c>
      <c r="E4" s="96">
        <f>IF(RES_hh_tes!E4=0,0,1000000/0.086*RES_hh_tes!E4/RES_hh_num!E4)</f>
        <v>9815.6075705603234</v>
      </c>
      <c r="F4" s="96">
        <f>IF(RES_hh_tes!F4=0,0,1000000/0.086*RES_hh_tes!F4/RES_hh_num!F4)</f>
        <v>9413.2432404380215</v>
      </c>
      <c r="G4" s="96">
        <f>IF(RES_hh_tes!G4=0,0,1000000/0.086*RES_hh_tes!G4/RES_hh_num!G4)</f>
        <v>9966.1705748398672</v>
      </c>
      <c r="H4" s="96">
        <f>IF(RES_hh_tes!H4=0,0,1000000/0.086*RES_hh_tes!H4/RES_hh_num!H4)</f>
        <v>9649.4892124366161</v>
      </c>
      <c r="I4" s="96">
        <f>IF(RES_hh_tes!I4=0,0,1000000/0.086*RES_hh_tes!I4/RES_hh_num!I4)</f>
        <v>9171.6917647280534</v>
      </c>
      <c r="J4" s="96">
        <f>IF(RES_hh_tes!J4=0,0,1000000/0.086*RES_hh_tes!J4/RES_hh_num!J4)</f>
        <v>9170.8021275151605</v>
      </c>
      <c r="K4" s="96">
        <f>IF(RES_hh_tes!K4=0,0,1000000/0.086*RES_hh_tes!K4/RES_hh_num!K4)</f>
        <v>9470.566087427851</v>
      </c>
      <c r="L4" s="96">
        <f>IF(RES_hh_tes!L4=0,0,1000000/0.086*RES_hh_tes!L4/RES_hh_num!L4)</f>
        <v>11813.660569743117</v>
      </c>
      <c r="M4" s="96">
        <f>IF(RES_hh_tes!M4=0,0,1000000/0.086*RES_hh_tes!M4/RES_hh_num!M4)</f>
        <v>10428.230015568764</v>
      </c>
      <c r="N4" s="96">
        <f>IF(RES_hh_tes!N4=0,0,1000000/0.086*RES_hh_tes!N4/RES_hh_num!N4)</f>
        <v>11609.905577603231</v>
      </c>
      <c r="O4" s="96">
        <f>IF(RES_hh_tes!O4=0,0,1000000/0.086*RES_hh_tes!O4/RES_hh_num!O4)</f>
        <v>10886.53231659349</v>
      </c>
      <c r="P4" s="96">
        <f>IF(RES_hh_tes!P4=0,0,1000000/0.086*RES_hh_tes!P4/RES_hh_num!P4)</f>
        <v>10121.4811506523</v>
      </c>
      <c r="Q4" s="96">
        <f>IF(RES_hh_tes!Q4=0,0,1000000/0.086*RES_hh_tes!Q4/RES_hh_num!Q4)</f>
        <v>10786.149802255324</v>
      </c>
    </row>
    <row r="5" spans="1:17" ht="12" customHeight="1" x14ac:dyDescent="0.25">
      <c r="A5" s="87" t="s">
        <v>58</v>
      </c>
      <c r="B5" s="95">
        <f>IF(RES_hh_tes!B5=0,0,1000000/0.086*RES_hh_tes!B5/RES_hh_num!B5)</f>
        <v>0</v>
      </c>
      <c r="C5" s="95">
        <f>IF(RES_hh_tes!C5=0,0,1000000/0.086*RES_hh_tes!C5/RES_hh_num!C5)</f>
        <v>0</v>
      </c>
      <c r="D5" s="95">
        <f>IF(RES_hh_tes!D5=0,0,1000000/0.086*RES_hh_tes!D5/RES_hh_num!D5)</f>
        <v>0</v>
      </c>
      <c r="E5" s="95">
        <f>IF(RES_hh_tes!E5=0,0,1000000/0.086*RES_hh_tes!E5/RES_hh_num!E5)</f>
        <v>0</v>
      </c>
      <c r="F5" s="95">
        <f>IF(RES_hh_tes!F5=0,0,1000000/0.086*RES_hh_tes!F5/RES_hh_num!F5)</f>
        <v>0</v>
      </c>
      <c r="G5" s="95">
        <f>IF(RES_hh_tes!G5=0,0,1000000/0.086*RES_hh_tes!G5/RES_hh_num!G5)</f>
        <v>0</v>
      </c>
      <c r="H5" s="95">
        <f>IF(RES_hh_tes!H5=0,0,1000000/0.086*RES_hh_tes!H5/RES_hh_num!H5)</f>
        <v>0</v>
      </c>
      <c r="I5" s="95">
        <f>IF(RES_hh_tes!I5=0,0,1000000/0.086*RES_hh_tes!I5/RES_hh_num!I5)</f>
        <v>0</v>
      </c>
      <c r="J5" s="95">
        <f>IF(RES_hh_tes!J5=0,0,1000000/0.086*RES_hh_tes!J5/RES_hh_num!J5)</f>
        <v>0</v>
      </c>
      <c r="K5" s="95">
        <f>IF(RES_hh_tes!K5=0,0,1000000/0.086*RES_hh_tes!K5/RES_hh_num!K5)</f>
        <v>0</v>
      </c>
      <c r="L5" s="95">
        <f>IF(RES_hh_tes!L5=0,0,1000000/0.086*RES_hh_tes!L5/RES_hh_num!L5)</f>
        <v>0</v>
      </c>
      <c r="M5" s="95">
        <f>IF(RES_hh_tes!M5=0,0,1000000/0.086*RES_hh_tes!M5/RES_hh_num!M5)</f>
        <v>0</v>
      </c>
      <c r="N5" s="95">
        <f>IF(RES_hh_tes!N5=0,0,1000000/0.086*RES_hh_tes!N5/RES_hh_num!N5)</f>
        <v>0</v>
      </c>
      <c r="O5" s="95">
        <f>IF(RES_hh_tes!O5=0,0,1000000/0.086*RES_hh_tes!O5/RES_hh_num!O5)</f>
        <v>0</v>
      </c>
      <c r="P5" s="95">
        <f>IF(RES_hh_tes!P5=0,0,1000000/0.086*RES_hh_tes!P5/RES_hh_num!P5)</f>
        <v>0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9256.8328715759726</v>
      </c>
      <c r="C7" s="95">
        <f>IF(RES_hh_tes!C7=0,0,1000000/0.086*RES_hh_tes!C7/RES_hh_num!C7)</f>
        <v>9779.7589429164127</v>
      </c>
      <c r="D7" s="95">
        <f>IF(RES_hh_tes!D7=0,0,1000000/0.086*RES_hh_tes!D7/RES_hh_num!D7)</f>
        <v>9385.784189481843</v>
      </c>
      <c r="E7" s="95">
        <f>IF(RES_hh_tes!E7=0,0,1000000/0.086*RES_hh_tes!E7/RES_hh_num!E7)</f>
        <v>9367.9888244397589</v>
      </c>
      <c r="F7" s="95">
        <f>IF(RES_hh_tes!F7=0,0,1000000/0.086*RES_hh_tes!F7/RES_hh_num!F7)</f>
        <v>8875.561729208046</v>
      </c>
      <c r="G7" s="95">
        <f>IF(RES_hh_tes!G7=0,0,1000000/0.086*RES_hh_tes!G7/RES_hh_num!G7)</f>
        <v>9322.4500163046559</v>
      </c>
      <c r="H7" s="95">
        <f>IF(RES_hh_tes!H7=0,0,1000000/0.086*RES_hh_tes!H7/RES_hh_num!H7)</f>
        <v>9029.9018482573501</v>
      </c>
      <c r="I7" s="95">
        <f>IF(RES_hh_tes!I7=0,0,1000000/0.086*RES_hh_tes!I7/RES_hh_num!I7)</f>
        <v>8683.69071413251</v>
      </c>
      <c r="J7" s="95">
        <f>IF(RES_hh_tes!J7=0,0,1000000/0.086*RES_hh_tes!J7/RES_hh_num!J7)</f>
        <v>8802.6141244122136</v>
      </c>
      <c r="K7" s="95">
        <f>IF(RES_hh_tes!K7=0,0,1000000/0.086*RES_hh_tes!K7/RES_hh_num!K7)</f>
        <v>8713.4661259075092</v>
      </c>
      <c r="L7" s="95">
        <f>IF(RES_hh_tes!L7=0,0,1000000/0.086*RES_hh_tes!L7/RES_hh_num!L7)</f>
        <v>12542.95755328323</v>
      </c>
      <c r="M7" s="95">
        <f>IF(RES_hh_tes!M7=0,0,1000000/0.086*RES_hh_tes!M7/RES_hh_num!M7)</f>
        <v>10870.90180667867</v>
      </c>
      <c r="N7" s="95">
        <f>IF(RES_hh_tes!N7=0,0,1000000/0.086*RES_hh_tes!N7/RES_hh_num!N7)</f>
        <v>11104.368526243139</v>
      </c>
      <c r="O7" s="95">
        <f>IF(RES_hh_tes!O7=0,0,1000000/0.086*RES_hh_tes!O7/RES_hh_num!O7)</f>
        <v>11831.871335478338</v>
      </c>
      <c r="P7" s="95">
        <f>IF(RES_hh_tes!P7=0,0,1000000/0.086*RES_hh_tes!P7/RES_hh_num!P7)</f>
        <v>10112.898954094671</v>
      </c>
      <c r="Q7" s="95">
        <f>IF(RES_hh_tes!Q7=0,0,1000000/0.086*RES_hh_tes!Q7/RES_hh_num!Q7)</f>
        <v>10543.683564904957</v>
      </c>
    </row>
    <row r="8" spans="1:17" ht="12" customHeight="1" x14ac:dyDescent="0.25">
      <c r="A8" s="87" t="s">
        <v>109</v>
      </c>
      <c r="B8" s="95">
        <f>IF(RES_hh_tes!B8=0,0,1000000/0.086*RES_hh_tes!B8/RES_hh_num!B8)</f>
        <v>9256.819679962171</v>
      </c>
      <c r="C8" s="95">
        <f>IF(RES_hh_tes!C8=0,0,1000000/0.086*RES_hh_tes!C8/RES_hh_num!C8)</f>
        <v>9910.7879457252511</v>
      </c>
      <c r="D8" s="95">
        <f>IF(RES_hh_tes!D8=0,0,1000000/0.086*RES_hh_tes!D8/RES_hh_num!D8)</f>
        <v>9577.2735784051183</v>
      </c>
      <c r="E8" s="95">
        <f>IF(RES_hh_tes!E8=0,0,1000000/0.086*RES_hh_tes!E8/RES_hh_num!E8)</f>
        <v>9219.5625977362688</v>
      </c>
      <c r="F8" s="95">
        <f>IF(RES_hh_tes!F8=0,0,1000000/0.086*RES_hh_tes!F8/RES_hh_num!F8)</f>
        <v>9306.3843839281471</v>
      </c>
      <c r="G8" s="95">
        <f>IF(RES_hh_tes!G8=0,0,1000000/0.086*RES_hh_tes!G8/RES_hh_num!G8)</f>
        <v>9666.9679089895635</v>
      </c>
      <c r="H8" s="95">
        <f>IF(RES_hh_tes!H8=0,0,1000000/0.086*RES_hh_tes!H8/RES_hh_num!H8)</f>
        <v>9415.0023198950803</v>
      </c>
      <c r="I8" s="95">
        <f>IF(RES_hh_tes!I8=0,0,1000000/0.086*RES_hh_tes!I8/RES_hh_num!I8)</f>
        <v>9111.6844483349196</v>
      </c>
      <c r="J8" s="95">
        <f>IF(RES_hh_tes!J8=0,0,1000000/0.086*RES_hh_tes!J8/RES_hh_num!J8)</f>
        <v>9437.898905529104</v>
      </c>
      <c r="K8" s="95">
        <f>IF(RES_hh_tes!K8=0,0,1000000/0.086*RES_hh_tes!K8/RES_hh_num!K8)</f>
        <v>9685.3118650902688</v>
      </c>
      <c r="L8" s="95">
        <f>IF(RES_hh_tes!L8=0,0,1000000/0.086*RES_hh_tes!L8/RES_hh_num!L8)</f>
        <v>12077.340600585438</v>
      </c>
      <c r="M8" s="95">
        <f>IF(RES_hh_tes!M8=0,0,1000000/0.086*RES_hh_tes!M8/RES_hh_num!M8)</f>
        <v>10531.46178259891</v>
      </c>
      <c r="N8" s="95">
        <f>IF(RES_hh_tes!N8=0,0,1000000/0.086*RES_hh_tes!N8/RES_hh_num!N8)</f>
        <v>11663.92305989908</v>
      </c>
      <c r="O8" s="95">
        <f>IF(RES_hh_tes!O8=0,0,1000000/0.086*RES_hh_tes!O8/RES_hh_num!O8)</f>
        <v>10668.118163270452</v>
      </c>
      <c r="P8" s="95">
        <f>IF(RES_hh_tes!P8=0,0,1000000/0.086*RES_hh_tes!P8/RES_hh_num!P8)</f>
        <v>9904.7252074801472</v>
      </c>
      <c r="Q8" s="95">
        <f>IF(RES_hh_tes!Q8=0,0,1000000/0.086*RES_hh_tes!Q8/RES_hh_num!Q8)</f>
        <v>10243.658860458798</v>
      </c>
    </row>
    <row r="9" spans="1:17" ht="12" customHeight="1" x14ac:dyDescent="0.25">
      <c r="A9" s="87" t="s">
        <v>55</v>
      </c>
      <c r="B9" s="95">
        <f>IF(RES_hh_tes!B9=0,0,1000000/0.086*RES_hh_tes!B9/RES_hh_num!B9)</f>
        <v>9256.8296747677468</v>
      </c>
      <c r="C9" s="95">
        <f>IF(RES_hh_tes!C9=0,0,1000000/0.086*RES_hh_tes!C9/RES_hh_num!C9)</f>
        <v>9779.7476148191254</v>
      </c>
      <c r="D9" s="95">
        <f>IF(RES_hh_tes!D9=0,0,1000000/0.086*RES_hh_tes!D9/RES_hh_num!D9)</f>
        <v>9550.3743175553827</v>
      </c>
      <c r="E9" s="95">
        <f>IF(RES_hh_tes!E9=0,0,1000000/0.086*RES_hh_tes!E9/RES_hh_num!E9)</f>
        <v>9623.1450396142573</v>
      </c>
      <c r="F9" s="95">
        <f>IF(RES_hh_tes!F9=0,0,1000000/0.086*RES_hh_tes!F9/RES_hh_num!F9)</f>
        <v>9236.5874274517464</v>
      </c>
      <c r="G9" s="95">
        <f>IF(RES_hh_tes!G9=0,0,1000000/0.086*RES_hh_tes!G9/RES_hh_num!G9)</f>
        <v>9973.7945506969299</v>
      </c>
      <c r="H9" s="95">
        <f>IF(RES_hh_tes!H9=0,0,1000000/0.086*RES_hh_tes!H9/RES_hh_num!H9)</f>
        <v>9437.5360648304741</v>
      </c>
      <c r="I9" s="95">
        <f>IF(RES_hh_tes!I9=0,0,1000000/0.086*RES_hh_tes!I9/RES_hh_num!I9)</f>
        <v>9275.8395575638751</v>
      </c>
      <c r="J9" s="95">
        <f>IF(RES_hh_tes!J9=0,0,1000000/0.086*RES_hh_tes!J9/RES_hh_num!J9)</f>
        <v>9404.4381312277656</v>
      </c>
      <c r="K9" s="95">
        <f>IF(RES_hh_tes!K9=0,0,1000000/0.086*RES_hh_tes!K9/RES_hh_num!K9)</f>
        <v>9625.6455147620491</v>
      </c>
      <c r="L9" s="95">
        <f>IF(RES_hh_tes!L9=0,0,1000000/0.086*RES_hh_tes!L9/RES_hh_num!L9)</f>
        <v>12153.007447008051</v>
      </c>
      <c r="M9" s="95">
        <f>IF(RES_hh_tes!M9=0,0,1000000/0.086*RES_hh_tes!M9/RES_hh_num!M9)</f>
        <v>10906.790604033453</v>
      </c>
      <c r="N9" s="95">
        <f>IF(RES_hh_tes!N9=0,0,1000000/0.086*RES_hh_tes!N9/RES_hh_num!N9)</f>
        <v>12126.82225202227</v>
      </c>
      <c r="O9" s="95">
        <f>IF(RES_hh_tes!O9=0,0,1000000/0.086*RES_hh_tes!O9/RES_hh_num!O9)</f>
        <v>10986.977898505618</v>
      </c>
      <c r="P9" s="95">
        <f>IF(RES_hh_tes!P9=0,0,1000000/0.086*RES_hh_tes!P9/RES_hh_num!P9)</f>
        <v>10153.277758268352</v>
      </c>
      <c r="Q9" s="95">
        <f>IF(RES_hh_tes!Q9=0,0,1000000/0.086*RES_hh_tes!Q9/RES_hh_num!Q9)</f>
        <v>10472.972331904706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9256.8299366273823</v>
      </c>
      <c r="C11" s="95">
        <f>IF(RES_hh_tes!C11=0,0,1000000/0.086*RES_hh_tes!C11/RES_hh_num!C11)</f>
        <v>9817.0744280279905</v>
      </c>
      <c r="D11" s="95">
        <f>IF(RES_hh_tes!D11=0,0,1000000/0.086*RES_hh_tes!D11/RES_hh_num!D11)</f>
        <v>9450.1551632245337</v>
      </c>
      <c r="E11" s="95">
        <f>IF(RES_hh_tes!E11=0,0,1000000/0.086*RES_hh_tes!E11/RES_hh_num!E11)</f>
        <v>9432.7760941714023</v>
      </c>
      <c r="F11" s="95">
        <f>IF(RES_hh_tes!F11=0,0,1000000/0.086*RES_hh_tes!F11/RES_hh_num!F11)</f>
        <v>8954.2316977710507</v>
      </c>
      <c r="G11" s="95">
        <f>IF(RES_hh_tes!G11=0,0,1000000/0.086*RES_hh_tes!G11/RES_hh_num!G11)</f>
        <v>9396.4755100345501</v>
      </c>
      <c r="H11" s="95">
        <f>IF(RES_hh_tes!H11=0,0,1000000/0.086*RES_hh_tes!H11/RES_hh_num!H11)</f>
        <v>9141.8012208865202</v>
      </c>
      <c r="I11" s="95">
        <f>IF(RES_hh_tes!I11=0,0,1000000/0.086*RES_hh_tes!I11/RES_hh_num!I11)</f>
        <v>8752.8992314882362</v>
      </c>
      <c r="J11" s="95">
        <f>IF(RES_hh_tes!J11=0,0,1000000/0.086*RES_hh_tes!J11/RES_hh_num!J11)</f>
        <v>8790.1984089774942</v>
      </c>
      <c r="K11" s="95">
        <f>IF(RES_hh_tes!K11=0,0,1000000/0.086*RES_hh_tes!K11/RES_hh_num!K11)</f>
        <v>8983.2441271799416</v>
      </c>
      <c r="L11" s="95">
        <f>IF(RES_hh_tes!L11=0,0,1000000/0.086*RES_hh_tes!L11/RES_hh_num!L11)</f>
        <v>11169.767522261445</v>
      </c>
      <c r="M11" s="95">
        <f>IF(RES_hh_tes!M11=0,0,1000000/0.086*RES_hh_tes!M11/RES_hh_num!M11)</f>
        <v>9766.5059213073855</v>
      </c>
      <c r="N11" s="95">
        <f>IF(RES_hh_tes!N11=0,0,1000000/0.086*RES_hh_tes!N11/RES_hh_num!N11)</f>
        <v>10909.935592474789</v>
      </c>
      <c r="O11" s="95">
        <f>IF(RES_hh_tes!O11=0,0,1000000/0.086*RES_hh_tes!O11/RES_hh_num!O11)</f>
        <v>10104.698999373411</v>
      </c>
      <c r="P11" s="95">
        <f>IF(RES_hh_tes!P11=0,0,1000000/0.086*RES_hh_tes!P11/RES_hh_num!P11)</f>
        <v>9396.441113320232</v>
      </c>
      <c r="Q11" s="95">
        <f>IF(RES_hh_tes!Q11=0,0,1000000/0.086*RES_hh_tes!Q11/RES_hh_num!Q11)</f>
        <v>9924.7385584942822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9842.5299697754072</v>
      </c>
      <c r="C12" s="95">
        <f>IF(RES_hh_tes!C12=0,0,1000000/0.086*RES_hh_tes!C12/RES_hh_num!C12)</f>
        <v>10416.151698248283</v>
      </c>
      <c r="D12" s="95">
        <f>IF(RES_hh_tes!D12=0,0,1000000/0.086*RES_hh_tes!D12/RES_hh_num!D12)</f>
        <v>10416.859948508982</v>
      </c>
      <c r="E12" s="95">
        <f>IF(RES_hh_tes!E12=0,0,1000000/0.086*RES_hh_tes!E12/RES_hh_num!E12)</f>
        <v>10493.511854539025</v>
      </c>
      <c r="F12" s="95">
        <f>IF(RES_hh_tes!F12=0,0,1000000/0.086*RES_hh_tes!F12/RES_hh_num!F12)</f>
        <v>10022.206536638796</v>
      </c>
      <c r="G12" s="95">
        <f>IF(RES_hh_tes!G12=0,0,1000000/0.086*RES_hh_tes!G12/RES_hh_num!G12)</f>
        <v>10579.544555030036</v>
      </c>
      <c r="H12" s="95">
        <f>IF(RES_hh_tes!H12=0,0,1000000/0.086*RES_hh_tes!H12/RES_hh_num!H12)</f>
        <v>10253.431626648737</v>
      </c>
      <c r="I12" s="95">
        <f>IF(RES_hh_tes!I12=0,0,1000000/0.086*RES_hh_tes!I12/RES_hh_num!I12)</f>
        <v>9806.6152458762208</v>
      </c>
      <c r="J12" s="95">
        <f>IF(RES_hh_tes!J12=0,0,1000000/0.086*RES_hh_tes!J12/RES_hh_num!J12)</f>
        <v>9843.6944513216658</v>
      </c>
      <c r="K12" s="95">
        <f>IF(RES_hh_tes!K12=0,0,1000000/0.086*RES_hh_tes!K12/RES_hh_num!K12)</f>
        <v>10107.102832374585</v>
      </c>
      <c r="L12" s="95">
        <f>IF(RES_hh_tes!L12=0,0,1000000/0.086*RES_hh_tes!L12/RES_hh_num!L12)</f>
        <v>12591.580269655295</v>
      </c>
      <c r="M12" s="95">
        <f>IF(RES_hh_tes!M12=0,0,1000000/0.086*RES_hh_tes!M12/RES_hh_num!M12)</f>
        <v>11163.025546221328</v>
      </c>
      <c r="N12" s="95">
        <f>IF(RES_hh_tes!N12=0,0,1000000/0.086*RES_hh_tes!N12/RES_hh_num!N12)</f>
        <v>12416.877061915435</v>
      </c>
      <c r="O12" s="95">
        <f>IF(RES_hh_tes!O12=0,0,1000000/0.086*RES_hh_tes!O12/RES_hh_num!O12)</f>
        <v>11518.715225632926</v>
      </c>
      <c r="P12" s="95">
        <f>IF(RES_hh_tes!P12=0,0,1000000/0.086*RES_hh_tes!P12/RES_hh_num!P12)</f>
        <v>10688.938926252444</v>
      </c>
      <c r="Q12" s="95">
        <f>IF(RES_hh_tes!Q12=0,0,1000000/0.086*RES_hh_tes!Q12/RES_hh_num!Q12)</f>
        <v>11299.920867564773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9842.536521442571</v>
      </c>
      <c r="C13" s="22">
        <f>IF(RES_hh_tes!C13=0,0,1000000/0.086*RES_hh_tes!C13/RES_hh_num!C13)</f>
        <v>10218.248160447371</v>
      </c>
      <c r="D13" s="22">
        <f>IF(RES_hh_tes!D13=0,0,1000000/0.086*RES_hh_tes!D13/RES_hh_num!D13)</f>
        <v>9954.2169924288573</v>
      </c>
      <c r="E13" s="22">
        <f>IF(RES_hh_tes!E13=0,0,1000000/0.086*RES_hh_tes!E13/RES_hh_num!E13)</f>
        <v>10165.859351232679</v>
      </c>
      <c r="F13" s="22">
        <f>IF(RES_hh_tes!F13=0,0,1000000/0.086*RES_hh_tes!F13/RES_hh_num!F13)</f>
        <v>9845.6469871640656</v>
      </c>
      <c r="G13" s="22">
        <f>IF(RES_hh_tes!G13=0,0,1000000/0.086*RES_hh_tes!G13/RES_hh_num!G13)</f>
        <v>10471.967756509661</v>
      </c>
      <c r="H13" s="22">
        <f>IF(RES_hh_tes!H13=0,0,1000000/0.086*RES_hh_tes!H13/RES_hh_num!H13)</f>
        <v>10088.471493569225</v>
      </c>
      <c r="I13" s="22">
        <f>IF(RES_hh_tes!I13=0,0,1000000/0.086*RES_hh_tes!I13/RES_hh_num!I13)</f>
        <v>9390.7075868475986</v>
      </c>
      <c r="J13" s="22">
        <f>IF(RES_hh_tes!J13=0,0,1000000/0.086*RES_hh_tes!J13/RES_hh_num!J13)</f>
        <v>9238.7367186028405</v>
      </c>
      <c r="K13" s="22">
        <f>IF(RES_hh_tes!K13=0,0,1000000/0.086*RES_hh_tes!K13/RES_hh_num!K13)</f>
        <v>9734.8042059511536</v>
      </c>
      <c r="L13" s="22">
        <f>IF(RES_hh_tes!L13=0,0,1000000/0.086*RES_hh_tes!L13/RES_hh_num!L13)</f>
        <v>12204.544201608089</v>
      </c>
      <c r="M13" s="22">
        <f>IF(RES_hh_tes!M13=0,0,1000000/0.086*RES_hh_tes!M13/RES_hh_num!M13)</f>
        <v>10528.564894773983</v>
      </c>
      <c r="N13" s="22">
        <f>IF(RES_hh_tes!N13=0,0,1000000/0.086*RES_hh_tes!N13/RES_hh_num!N13)</f>
        <v>11692.660616630112</v>
      </c>
      <c r="O13" s="22">
        <f>IF(RES_hh_tes!O13=0,0,1000000/0.086*RES_hh_tes!O13/RES_hh_num!O13)</f>
        <v>11476.35163248672</v>
      </c>
      <c r="P13" s="22">
        <f>IF(RES_hh_tes!P13=0,0,1000000/0.086*RES_hh_tes!P13/RES_hh_num!P13)</f>
        <v>10715.814499959566</v>
      </c>
      <c r="Q13" s="22">
        <f>IF(RES_hh_tes!Q13=0,0,1000000/0.086*RES_hh_tes!Q13/RES_hh_num!Q13)</f>
        <v>11913.081978465369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73.82465243547334</v>
      </c>
      <c r="C14" s="98">
        <f>IF(RES_hh_tes!C14=0,0,1000000/0.086*RES_hh_tes!C14/RES_hh_num!C14)</f>
        <v>38.449484829235743</v>
      </c>
      <c r="D14" s="98">
        <f>IF(RES_hh_tes!D14=0,0,1000000/0.086*RES_hh_tes!D14/RES_hh_num!D14)</f>
        <v>53.034016922215066</v>
      </c>
      <c r="E14" s="98">
        <f>IF(RES_hh_tes!E14=0,0,1000000/0.086*RES_hh_tes!E14/RES_hh_num!E14)</f>
        <v>87.070692099805498</v>
      </c>
      <c r="F14" s="98">
        <f>IF(RES_hh_tes!F14=0,0,1000000/0.086*RES_hh_tes!F14/RES_hh_num!F14)</f>
        <v>112.54757149515538</v>
      </c>
      <c r="G14" s="98">
        <f>IF(RES_hh_tes!G14=0,0,1000000/0.086*RES_hh_tes!G14/RES_hh_num!G14)</f>
        <v>133.95102176525745</v>
      </c>
      <c r="H14" s="98">
        <f>IF(RES_hh_tes!H14=0,0,1000000/0.086*RES_hh_tes!H14/RES_hh_num!H14)</f>
        <v>122.73805377963232</v>
      </c>
      <c r="I14" s="98">
        <f>IF(RES_hh_tes!I14=0,0,1000000/0.086*RES_hh_tes!I14/RES_hh_num!I14)</f>
        <v>72.99372539753368</v>
      </c>
      <c r="J14" s="98">
        <f>IF(RES_hh_tes!J14=0,0,1000000/0.086*RES_hh_tes!J14/RES_hh_num!J14)</f>
        <v>39.242248163007034</v>
      </c>
      <c r="K14" s="98">
        <f>IF(RES_hh_tes!K14=0,0,1000000/0.086*RES_hh_tes!K14/RES_hh_num!K14)</f>
        <v>76.709138277147304</v>
      </c>
      <c r="L14" s="98">
        <f>IF(RES_hh_tes!L14=0,0,1000000/0.086*RES_hh_tes!L14/RES_hh_num!L14)</f>
        <v>87.098567519875786</v>
      </c>
      <c r="M14" s="98">
        <f>IF(RES_hh_tes!M14=0,0,1000000/0.086*RES_hh_tes!M14/RES_hh_num!M14)</f>
        <v>62.96886870714242</v>
      </c>
      <c r="N14" s="98">
        <f>IF(RES_hh_tes!N14=0,0,1000000/0.086*RES_hh_tes!N14/RES_hh_num!N14)</f>
        <v>59.245886634783147</v>
      </c>
      <c r="O14" s="98">
        <f>IF(RES_hh_tes!O14=0,0,1000000/0.086*RES_hh_tes!O14/RES_hh_num!O14)</f>
        <v>116.02896894050552</v>
      </c>
      <c r="P14" s="98">
        <f>IF(RES_hh_tes!P14=0,0,1000000/0.086*RES_hh_tes!P14/RES_hh_num!P14)</f>
        <v>105.07053802173665</v>
      </c>
      <c r="Q14" s="98">
        <f>IF(RES_hh_tes!Q14=0,0,1000000/0.086*RES_hh_tes!Q14/RES_hh_num!Q14)</f>
        <v>156.68879632398927</v>
      </c>
    </row>
    <row r="15" spans="1:17" ht="12.95" customHeight="1" x14ac:dyDescent="0.25">
      <c r="A15" s="89" t="s">
        <v>112</v>
      </c>
      <c r="B15" s="96">
        <f t="shared" ref="B15:Q15" si="0">B16</f>
        <v>20.113019404973006</v>
      </c>
      <c r="C15" s="96">
        <f t="shared" si="0"/>
        <v>21.522587383032274</v>
      </c>
      <c r="D15" s="96">
        <f t="shared" si="0"/>
        <v>22.925127601354689</v>
      </c>
      <c r="E15" s="96">
        <f t="shared" si="0"/>
        <v>24.243278704820799</v>
      </c>
      <c r="F15" s="96">
        <f t="shared" si="0"/>
        <v>26.05301764455772</v>
      </c>
      <c r="G15" s="96">
        <f t="shared" si="0"/>
        <v>29.635796718066651</v>
      </c>
      <c r="H15" s="96">
        <f t="shared" si="0"/>
        <v>33.648297760375229</v>
      </c>
      <c r="I15" s="96">
        <f t="shared" si="0"/>
        <v>38.071630314465693</v>
      </c>
      <c r="J15" s="96">
        <f t="shared" si="0"/>
        <v>45.659359494048068</v>
      </c>
      <c r="K15" s="96">
        <f t="shared" si="0"/>
        <v>51.334087335413663</v>
      </c>
      <c r="L15" s="96">
        <f t="shared" si="0"/>
        <v>63.54499799218155</v>
      </c>
      <c r="M15" s="96">
        <f t="shared" si="0"/>
        <v>64.746618559381929</v>
      </c>
      <c r="N15" s="96">
        <f t="shared" si="0"/>
        <v>71.089068439524695</v>
      </c>
      <c r="O15" s="96">
        <f t="shared" si="0"/>
        <v>85.109366883526576</v>
      </c>
      <c r="P15" s="96">
        <f t="shared" si="0"/>
        <v>94.865101441445262</v>
      </c>
      <c r="Q15" s="96">
        <f t="shared" si="0"/>
        <v>110.1220056291745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20.113019404973006</v>
      </c>
      <c r="C16" s="97">
        <f>IF(RES_hh_tes!C16=0,0,1000000/0.086*RES_hh_tes!C16/RES_hh_num!C$3)</f>
        <v>21.522587383032274</v>
      </c>
      <c r="D16" s="97">
        <f>IF(RES_hh_tes!D16=0,0,1000000/0.086*RES_hh_tes!D16/RES_hh_num!D$3)</f>
        <v>22.925127601354689</v>
      </c>
      <c r="E16" s="97">
        <f>IF(RES_hh_tes!E16=0,0,1000000/0.086*RES_hh_tes!E16/RES_hh_num!E$3)</f>
        <v>24.243278704820799</v>
      </c>
      <c r="F16" s="97">
        <f>IF(RES_hh_tes!F16=0,0,1000000/0.086*RES_hh_tes!F16/RES_hh_num!F$3)</f>
        <v>26.05301764455772</v>
      </c>
      <c r="G16" s="97">
        <f>IF(RES_hh_tes!G16=0,0,1000000/0.086*RES_hh_tes!G16/RES_hh_num!G$3)</f>
        <v>29.635796718066651</v>
      </c>
      <c r="H16" s="97">
        <f>IF(RES_hh_tes!H16=0,0,1000000/0.086*RES_hh_tes!H16/RES_hh_num!H$3)</f>
        <v>33.648297760375229</v>
      </c>
      <c r="I16" s="97">
        <f>IF(RES_hh_tes!I16=0,0,1000000/0.086*RES_hh_tes!I16/RES_hh_num!I$3)</f>
        <v>38.071630314465693</v>
      </c>
      <c r="J16" s="97">
        <f>IF(RES_hh_tes!J16=0,0,1000000/0.086*RES_hh_tes!J16/RES_hh_num!J$3)</f>
        <v>45.659359494048068</v>
      </c>
      <c r="K16" s="97">
        <f>IF(RES_hh_tes!K16=0,0,1000000/0.086*RES_hh_tes!K16/RES_hh_num!K$3)</f>
        <v>51.334087335413663</v>
      </c>
      <c r="L16" s="97">
        <f>IF(RES_hh_tes!L16=0,0,1000000/0.086*RES_hh_tes!L16/RES_hh_num!L$3)</f>
        <v>63.54499799218155</v>
      </c>
      <c r="M16" s="97">
        <f>IF(RES_hh_tes!M16=0,0,1000000/0.086*RES_hh_tes!M16/RES_hh_num!M$3)</f>
        <v>64.746618559381929</v>
      </c>
      <c r="N16" s="97">
        <f>IF(RES_hh_tes!N16=0,0,1000000/0.086*RES_hh_tes!N16/RES_hh_num!N$3)</f>
        <v>71.089068439524695</v>
      </c>
      <c r="O16" s="97">
        <f>IF(RES_hh_tes!O16=0,0,1000000/0.086*RES_hh_tes!O16/RES_hh_num!O$3)</f>
        <v>85.109366883526576</v>
      </c>
      <c r="P16" s="97">
        <f>IF(RES_hh_tes!P16=0,0,1000000/0.086*RES_hh_tes!P16/RES_hh_num!P$3)</f>
        <v>94.865101441445262</v>
      </c>
      <c r="Q16" s="97">
        <f>IF(RES_hh_tes!Q16=0,0,1000000/0.086*RES_hh_tes!Q16/RES_hh_num!Q$3)</f>
        <v>110.1220056291745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1754.0910598988171</v>
      </c>
      <c r="C17" s="96">
        <f>IF(RES_hh_tes!C17=0,0,1000000/0.086*RES_hh_tes!C17/RES_hh_num!C17)</f>
        <v>1763.039888540962</v>
      </c>
      <c r="D17" s="96">
        <f>IF(RES_hh_tes!D17=0,0,1000000/0.086*RES_hh_tes!D17/RES_hh_num!D17)</f>
        <v>1782.2371096009506</v>
      </c>
      <c r="E17" s="96">
        <f>IF(RES_hh_tes!E17=0,0,1000000/0.086*RES_hh_tes!E17/RES_hh_num!E17)</f>
        <v>1823.0648890715202</v>
      </c>
      <c r="F17" s="96">
        <f>IF(RES_hh_tes!F17=0,0,1000000/0.086*RES_hh_tes!F17/RES_hh_num!F17)</f>
        <v>1869.7727659678037</v>
      </c>
      <c r="G17" s="96">
        <f>IF(RES_hh_tes!G17=0,0,1000000/0.086*RES_hh_tes!G17/RES_hh_num!G17)</f>
        <v>1924.4284993233625</v>
      </c>
      <c r="H17" s="96">
        <f>IF(RES_hh_tes!H17=0,0,1000000/0.086*RES_hh_tes!H17/RES_hh_num!H17)</f>
        <v>1959.1055718388916</v>
      </c>
      <c r="I17" s="96">
        <f>IF(RES_hh_tes!I17=0,0,1000000/0.086*RES_hh_tes!I17/RES_hh_num!I17)</f>
        <v>1956.5500994330164</v>
      </c>
      <c r="J17" s="96">
        <f>IF(RES_hh_tes!J17=0,0,1000000/0.086*RES_hh_tes!J17/RES_hh_num!J17)</f>
        <v>1963.1161183654988</v>
      </c>
      <c r="K17" s="96">
        <f>IF(RES_hh_tes!K17=0,0,1000000/0.086*RES_hh_tes!K17/RES_hh_num!K17)</f>
        <v>2091.8578447348991</v>
      </c>
      <c r="L17" s="96">
        <f>IF(RES_hh_tes!L17=0,0,1000000/0.086*RES_hh_tes!L17/RES_hh_num!L17)</f>
        <v>2110.8165912512873</v>
      </c>
      <c r="M17" s="96">
        <f>IF(RES_hh_tes!M17=0,0,1000000/0.086*RES_hh_tes!M17/RES_hh_num!M17)</f>
        <v>2137.2584509067287</v>
      </c>
      <c r="N17" s="96">
        <f>IF(RES_hh_tes!N17=0,0,1000000/0.086*RES_hh_tes!N17/RES_hh_num!N17)</f>
        <v>2195.0232596229016</v>
      </c>
      <c r="O17" s="96">
        <f>IF(RES_hh_tes!O17=0,0,1000000/0.086*RES_hh_tes!O17/RES_hh_num!O17)</f>
        <v>2317.7006590711439</v>
      </c>
      <c r="P17" s="96">
        <f>IF(RES_hh_tes!P17=0,0,1000000/0.086*RES_hh_tes!P17/RES_hh_num!P17)</f>
        <v>2307.894226528565</v>
      </c>
      <c r="Q17" s="96">
        <f>IF(RES_hh_tes!Q17=0,0,1000000/0.086*RES_hh_tes!Q17/RES_hh_num!Q17)</f>
        <v>2465.1808843278941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0</v>
      </c>
      <c r="C19" s="95">
        <f>IF(RES_hh_tes!C19=0,0,1000000/0.086*RES_hh_tes!C19/RES_hh_num!C19)</f>
        <v>0</v>
      </c>
      <c r="D19" s="95">
        <f>IF(RES_hh_tes!D19=0,0,1000000/0.086*RES_hh_tes!D19/RES_hh_num!D19)</f>
        <v>0</v>
      </c>
      <c r="E19" s="95">
        <f>IF(RES_hh_tes!E19=0,0,1000000/0.086*RES_hh_tes!E19/RES_hh_num!E19)</f>
        <v>0</v>
      </c>
      <c r="F19" s="95">
        <f>IF(RES_hh_tes!F19=0,0,1000000/0.086*RES_hh_tes!F19/RES_hh_num!F19)</f>
        <v>0</v>
      </c>
      <c r="G19" s="95">
        <f>IF(RES_hh_tes!G19=0,0,1000000/0.086*RES_hh_tes!G19/RES_hh_num!G19)</f>
        <v>0</v>
      </c>
      <c r="H19" s="95">
        <f>IF(RES_hh_tes!H19=0,0,1000000/0.086*RES_hh_tes!H19/RES_hh_num!H19)</f>
        <v>0</v>
      </c>
      <c r="I19" s="95">
        <f>IF(RES_hh_tes!I19=0,0,1000000/0.086*RES_hh_tes!I19/RES_hh_num!I19)</f>
        <v>0</v>
      </c>
      <c r="J19" s="95">
        <f>IF(RES_hh_tes!J19=0,0,1000000/0.086*RES_hh_tes!J19/RES_hh_num!J19)</f>
        <v>0</v>
      </c>
      <c r="K19" s="95">
        <f>IF(RES_hh_tes!K19=0,0,1000000/0.086*RES_hh_tes!K19/RES_hh_num!K19)</f>
        <v>0</v>
      </c>
      <c r="L19" s="95">
        <f>IF(RES_hh_tes!L19=0,0,1000000/0.086*RES_hh_tes!L19/RES_hh_num!L19)</f>
        <v>0</v>
      </c>
      <c r="M19" s="95">
        <f>IF(RES_hh_tes!M19=0,0,1000000/0.086*RES_hh_tes!M19/RES_hh_num!M19)</f>
        <v>0</v>
      </c>
      <c r="N19" s="95">
        <f>IF(RES_hh_tes!N19=0,0,1000000/0.086*RES_hh_tes!N19/RES_hh_num!N19)</f>
        <v>0</v>
      </c>
      <c r="O19" s="95">
        <f>IF(RES_hh_tes!O19=0,0,1000000/0.086*RES_hh_tes!O19/RES_hh_num!O19)</f>
        <v>0</v>
      </c>
      <c r="P19" s="95">
        <f>IF(RES_hh_tes!P19=0,0,1000000/0.086*RES_hh_tes!P19/RES_hh_num!P19)</f>
        <v>0</v>
      </c>
      <c r="Q19" s="95">
        <f>IF(RES_hh_tes!Q19=0,0,1000000/0.086*RES_hh_tes!Q19/RES_hh_num!Q19)</f>
        <v>0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1719.2984592619141</v>
      </c>
      <c r="C20" s="95">
        <f>IF(RES_hh_tes!C20=0,0,1000000/0.086*RES_hh_tes!C20/RES_hh_num!C20)</f>
        <v>1725.9177230685314</v>
      </c>
      <c r="D20" s="95">
        <f>IF(RES_hh_tes!D20=0,0,1000000/0.086*RES_hh_tes!D20/RES_hh_num!D20)</f>
        <v>1719.7888885425571</v>
      </c>
      <c r="E20" s="95">
        <f>IF(RES_hh_tes!E20=0,0,1000000/0.086*RES_hh_tes!E20/RES_hh_num!E20)</f>
        <v>1717.0228160658705</v>
      </c>
      <c r="F20" s="95">
        <f>IF(RES_hh_tes!F20=0,0,1000000/0.086*RES_hh_tes!F20/RES_hh_num!F20)</f>
        <v>1712.1835867361647</v>
      </c>
      <c r="G20" s="95">
        <f>IF(RES_hh_tes!G20=0,0,1000000/0.086*RES_hh_tes!G20/RES_hh_num!G20)</f>
        <v>1707.2484367078052</v>
      </c>
      <c r="H20" s="95">
        <f>IF(RES_hh_tes!H20=0,0,1000000/0.086*RES_hh_tes!H20/RES_hh_num!H20)</f>
        <v>1710.4112924425635</v>
      </c>
      <c r="I20" s="95">
        <f>IF(RES_hh_tes!I20=0,0,1000000/0.086*RES_hh_tes!I20/RES_hh_num!I20)</f>
        <v>1709.8475133155473</v>
      </c>
      <c r="J20" s="95">
        <f>IF(RES_hh_tes!J20=0,0,1000000/0.086*RES_hh_tes!J20/RES_hh_num!J20)</f>
        <v>1707.4559758256798</v>
      </c>
      <c r="K20" s="95">
        <f>IF(RES_hh_tes!K20=0,0,1000000/0.086*RES_hh_tes!K20/RES_hh_num!K20)</f>
        <v>2007.7934949590351</v>
      </c>
      <c r="L20" s="95">
        <f>IF(RES_hh_tes!L20=0,0,1000000/0.086*RES_hh_tes!L20/RES_hh_num!L20)</f>
        <v>1791.9525498465298</v>
      </c>
      <c r="M20" s="95">
        <f>IF(RES_hh_tes!M20=0,0,1000000/0.086*RES_hh_tes!M20/RES_hh_num!M20)</f>
        <v>1818.5644236160231</v>
      </c>
      <c r="N20" s="95">
        <f>IF(RES_hh_tes!N20=0,0,1000000/0.086*RES_hh_tes!N20/RES_hh_num!N20)</f>
        <v>1882.508555077042</v>
      </c>
      <c r="O20" s="95">
        <f>IF(RES_hh_tes!O20=0,0,1000000/0.086*RES_hh_tes!O20/RES_hh_num!O20)</f>
        <v>2194.5122449887558</v>
      </c>
      <c r="P20" s="95">
        <f>IF(RES_hh_tes!P20=0,0,1000000/0.086*RES_hh_tes!P20/RES_hh_num!P20)</f>
        <v>1924.5679512133747</v>
      </c>
      <c r="Q20" s="95">
        <f>IF(RES_hh_tes!Q20=0,0,1000000/0.086*RES_hh_tes!Q20/RES_hh_num!Q20)</f>
        <v>1921.5944116136523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1719.3017833680562</v>
      </c>
      <c r="C21" s="95">
        <f>IF(RES_hh_tes!C21=0,0,1000000/0.086*RES_hh_tes!C21/RES_hh_num!C21)</f>
        <v>1764.9268691974492</v>
      </c>
      <c r="D21" s="95">
        <f>IF(RES_hh_tes!D21=0,0,1000000/0.086*RES_hh_tes!D21/RES_hh_num!D21)</f>
        <v>1778.4798642923381</v>
      </c>
      <c r="E21" s="95">
        <f>IF(RES_hh_tes!E21=0,0,1000000/0.086*RES_hh_tes!E21/RES_hh_num!E21)</f>
        <v>1773.7844745486098</v>
      </c>
      <c r="F21" s="95">
        <f>IF(RES_hh_tes!F21=0,0,1000000/0.086*RES_hh_tes!F21/RES_hh_num!F21)</f>
        <v>1789.9213615351416</v>
      </c>
      <c r="G21" s="95">
        <f>IF(RES_hh_tes!G21=0,0,1000000/0.086*RES_hh_tes!G21/RES_hh_num!G21)</f>
        <v>1795.689712022943</v>
      </c>
      <c r="H21" s="95">
        <f>IF(RES_hh_tes!H21=0,0,1000000/0.086*RES_hh_tes!H21/RES_hh_num!H21)</f>
        <v>1813.4821736387398</v>
      </c>
      <c r="I21" s="95">
        <f>IF(RES_hh_tes!I21=0,0,1000000/0.086*RES_hh_tes!I21/RES_hh_num!I21)</f>
        <v>1817.6321783680362</v>
      </c>
      <c r="J21" s="95">
        <f>IF(RES_hh_tes!J21=0,0,1000000/0.086*RES_hh_tes!J21/RES_hh_num!J21)</f>
        <v>2033.4592373971575</v>
      </c>
      <c r="K21" s="95">
        <f>IF(RES_hh_tes!K21=0,0,1000000/0.086*RES_hh_tes!K21/RES_hh_num!K21)</f>
        <v>1952.8478334153431</v>
      </c>
      <c r="L21" s="95">
        <f>IF(RES_hh_tes!L21=0,0,1000000/0.086*RES_hh_tes!L21/RES_hh_num!L21)</f>
        <v>1915.5332148069344</v>
      </c>
      <c r="M21" s="95">
        <f>IF(RES_hh_tes!M21=0,0,1000000/0.086*RES_hh_tes!M21/RES_hh_num!M21)</f>
        <v>1953.4772656839216</v>
      </c>
      <c r="N21" s="95">
        <f>IF(RES_hh_tes!N21=0,0,1000000/0.086*RES_hh_tes!N21/RES_hh_num!N21)</f>
        <v>1957.0008892869607</v>
      </c>
      <c r="O21" s="95">
        <f>IF(RES_hh_tes!O21=0,0,1000000/0.086*RES_hh_tes!O21/RES_hh_num!O21)</f>
        <v>1961.2043493860306</v>
      </c>
      <c r="P21" s="95">
        <f>IF(RES_hh_tes!P21=0,0,1000000/0.086*RES_hh_tes!P21/RES_hh_num!P21)</f>
        <v>1950.7424634924137</v>
      </c>
      <c r="Q21" s="95">
        <f>IF(RES_hh_tes!Q21=0,0,1000000/0.086*RES_hh_tes!Q21/RES_hh_num!Q21)</f>
        <v>1943.3040114566356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1719.294532878776</v>
      </c>
      <c r="C22" s="95">
        <f>IF(RES_hh_tes!C22=0,0,1000000/0.086*RES_hh_tes!C22/RES_hh_num!C22)</f>
        <v>1725.919148119325</v>
      </c>
      <c r="D22" s="95">
        <f>IF(RES_hh_tes!D22=0,0,1000000/0.086*RES_hh_tes!D22/RES_hh_num!D22)</f>
        <v>1752.6683366079883</v>
      </c>
      <c r="E22" s="95">
        <f>IF(RES_hh_tes!E22=0,0,1000000/0.086*RES_hh_tes!E22/RES_hh_num!E22)</f>
        <v>1764.7906683522565</v>
      </c>
      <c r="F22" s="95">
        <f>IF(RES_hh_tes!F22=0,0,1000000/0.086*RES_hh_tes!F22/RES_hh_num!F22)</f>
        <v>1781.8466264011249</v>
      </c>
      <c r="G22" s="95">
        <f>IF(RES_hh_tes!G22=0,0,1000000/0.086*RES_hh_tes!G22/RES_hh_num!G22)</f>
        <v>1801.4261017755823</v>
      </c>
      <c r="H22" s="95">
        <f>IF(RES_hh_tes!H22=0,0,1000000/0.086*RES_hh_tes!H22/RES_hh_num!H22)</f>
        <v>1816.4177554221567</v>
      </c>
      <c r="I22" s="95">
        <f>IF(RES_hh_tes!I22=0,0,1000000/0.086*RES_hh_tes!I22/RES_hh_num!I22)</f>
        <v>1832.6946037111347</v>
      </c>
      <c r="J22" s="95">
        <f>IF(RES_hh_tes!J22=0,0,1000000/0.086*RES_hh_tes!J22/RES_hh_num!J22)</f>
        <v>1834.8667820723761</v>
      </c>
      <c r="K22" s="95">
        <f>IF(RES_hh_tes!K22=0,0,1000000/0.086*RES_hh_tes!K22/RES_hh_num!K22)</f>
        <v>1896.2801162977194</v>
      </c>
      <c r="L22" s="95">
        <f>IF(RES_hh_tes!L22=0,0,1000000/0.086*RES_hh_tes!L22/RES_hh_num!L22)</f>
        <v>1938.3619317107787</v>
      </c>
      <c r="M22" s="95">
        <f>IF(RES_hh_tes!M22=0,0,1000000/0.086*RES_hh_tes!M22/RES_hh_num!M22)</f>
        <v>1941.7017613619932</v>
      </c>
      <c r="N22" s="95">
        <f>IF(RES_hh_tes!N22=0,0,1000000/0.086*RES_hh_tes!N22/RES_hh_num!N22)</f>
        <v>1954.7037880262083</v>
      </c>
      <c r="O22" s="95">
        <f>IF(RES_hh_tes!O22=0,0,1000000/0.086*RES_hh_tes!O22/RES_hh_num!O22)</f>
        <v>1952.6935102083896</v>
      </c>
      <c r="P22" s="95">
        <f>IF(RES_hh_tes!P22=0,0,1000000/0.086*RES_hh_tes!P22/RES_hh_num!P22)</f>
        <v>1971.7107135782521</v>
      </c>
      <c r="Q22" s="95">
        <f>IF(RES_hh_tes!Q22=0,0,1000000/0.086*RES_hh_tes!Q22/RES_hh_num!Q22)</f>
        <v>1938.2740692690156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1719.2967810581438</v>
      </c>
      <c r="C24" s="95">
        <f>IF(RES_hh_tes!C24=0,0,1000000/0.086*RES_hh_tes!C24/RES_hh_num!C24)</f>
        <v>1734.9873236745157</v>
      </c>
      <c r="D24" s="95">
        <f>IF(RES_hh_tes!D24=0,0,1000000/0.086*RES_hh_tes!D24/RES_hh_num!D24)</f>
        <v>1736.8641061475582</v>
      </c>
      <c r="E24" s="95">
        <f>IF(RES_hh_tes!E24=0,0,1000000/0.086*RES_hh_tes!E24/RES_hh_num!E24)</f>
        <v>1735.0848996783304</v>
      </c>
      <c r="F24" s="95">
        <f>IF(RES_hh_tes!F24=0,0,1000000/0.086*RES_hh_tes!F24/RES_hh_num!F24)</f>
        <v>1740.3257042595264</v>
      </c>
      <c r="G24" s="95">
        <f>IF(RES_hh_tes!G24=0,0,1000000/0.086*RES_hh_tes!G24/RES_hh_num!G24)</f>
        <v>1731.8343611909806</v>
      </c>
      <c r="H24" s="95">
        <f>IF(RES_hh_tes!H24=0,0,1000000/0.086*RES_hh_tes!H24/RES_hh_num!H24)</f>
        <v>1743.7263913700667</v>
      </c>
      <c r="I24" s="95">
        <f>IF(RES_hh_tes!I24=0,0,1000000/0.086*RES_hh_tes!I24/RES_hh_num!I24)</f>
        <v>1743.3029810484998</v>
      </c>
      <c r="J24" s="95">
        <f>IF(RES_hh_tes!J24=0,0,1000000/0.086*RES_hh_tes!J24/RES_hh_num!J24)</f>
        <v>1734.3569584500117</v>
      </c>
      <c r="K24" s="95">
        <f>IF(RES_hh_tes!K24=0,0,1000000/0.086*RES_hh_tes!K24/RES_hh_num!K24)</f>
        <v>1822.788349979623</v>
      </c>
      <c r="L24" s="95">
        <f>IF(RES_hh_tes!L24=0,0,1000000/0.086*RES_hh_tes!L24/RES_hh_num!L24)</f>
        <v>1746.2317619223838</v>
      </c>
      <c r="M24" s="95">
        <f>IF(RES_hh_tes!M24=0,0,1000000/0.086*RES_hh_tes!M24/RES_hh_num!M24)</f>
        <v>1756.3523925222025</v>
      </c>
      <c r="N24" s="95">
        <f>IF(RES_hh_tes!N24=0,0,1000000/0.086*RES_hh_tes!N24/RES_hh_num!N24)</f>
        <v>1764.2263694178334</v>
      </c>
      <c r="O24" s="95">
        <f>IF(RES_hh_tes!O24=0,0,1000000/0.086*RES_hh_tes!O24/RES_hh_num!O24)</f>
        <v>1779.0848642673805</v>
      </c>
      <c r="P24" s="95">
        <f>IF(RES_hh_tes!P24=0,0,1000000/0.086*RES_hh_tes!P24/RES_hh_num!P24)</f>
        <v>1775.926611481121</v>
      </c>
      <c r="Q24" s="95">
        <f>IF(RES_hh_tes!Q24=0,0,1000000/0.086*RES_hh_tes!Q24/RES_hh_num!Q24)</f>
        <v>1778.6028962065768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1761.4266730257327</v>
      </c>
      <c r="C25" s="22">
        <f>IF(RES_hh_tes!C25=0,0,1000000/0.086*RES_hh_tes!C25/RES_hh_num!C25)</f>
        <v>1774.8390773098804</v>
      </c>
      <c r="D25" s="22">
        <f>IF(RES_hh_tes!D25=0,0,1000000/0.086*RES_hh_tes!D25/RES_hh_num!D25)</f>
        <v>1810.9330347631089</v>
      </c>
      <c r="E25" s="22">
        <f>IF(RES_hh_tes!E25=0,0,1000000/0.086*RES_hh_tes!E25/RES_hh_num!E25)</f>
        <v>1899.3283012920072</v>
      </c>
      <c r="F25" s="22">
        <f>IF(RES_hh_tes!F25=0,0,1000000/0.086*RES_hh_tes!F25/RES_hh_num!F25)</f>
        <v>1999.8435923052732</v>
      </c>
      <c r="G25" s="22">
        <f>IF(RES_hh_tes!G25=0,0,1000000/0.086*RES_hh_tes!G25/RES_hh_num!G25)</f>
        <v>2121.1689457135476</v>
      </c>
      <c r="H25" s="22">
        <f>IF(RES_hh_tes!H25=0,0,1000000/0.086*RES_hh_tes!H25/RES_hh_num!H25)</f>
        <v>2190.9758883153727</v>
      </c>
      <c r="I25" s="22">
        <f>IF(RES_hh_tes!I25=0,0,1000000/0.086*RES_hh_tes!I25/RES_hh_num!I25)</f>
        <v>2179.3650011114864</v>
      </c>
      <c r="J25" s="22">
        <f>IF(RES_hh_tes!J25=0,0,1000000/0.086*RES_hh_tes!J25/RES_hh_num!J25)</f>
        <v>2185.1609605134458</v>
      </c>
      <c r="K25" s="22">
        <f>IF(RES_hh_tes!K25=0,0,1000000/0.086*RES_hh_tes!K25/RES_hh_num!K25)</f>
        <v>2370.2866448420223</v>
      </c>
      <c r="L25" s="22">
        <f>IF(RES_hh_tes!L25=0,0,1000000/0.086*RES_hh_tes!L25/RES_hh_num!L25)</f>
        <v>2515.3847586378429</v>
      </c>
      <c r="M25" s="22">
        <f>IF(RES_hh_tes!M25=0,0,1000000/0.086*RES_hh_tes!M25/RES_hh_num!M25)</f>
        <v>2521.3276565377955</v>
      </c>
      <c r="N25" s="22">
        <f>IF(RES_hh_tes!N25=0,0,1000000/0.086*RES_hh_tes!N25/RES_hh_num!N25)</f>
        <v>2626.9383576999112</v>
      </c>
      <c r="O25" s="22">
        <f>IF(RES_hh_tes!O25=0,0,1000000/0.086*RES_hh_tes!O25/RES_hh_num!O25)</f>
        <v>2879.1122152670723</v>
      </c>
      <c r="P25" s="22">
        <f>IF(RES_hh_tes!P25=0,0,1000000/0.086*RES_hh_tes!P25/RES_hh_num!P25)</f>
        <v>2831.9767903298557</v>
      </c>
      <c r="Q25" s="22">
        <f>IF(RES_hh_tes!Q25=0,0,1000000/0.086*RES_hh_tes!Q25/RES_hh_num!Q25)</f>
        <v>3113.9471020248807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346.76903517384142</v>
      </c>
      <c r="C26" s="18">
        <f>IF(RES_hh_tes!C26=0,0,1000000/0.086*RES_hh_tes!C26/RES_hh_num!C26)</f>
        <v>349.75854694836579</v>
      </c>
      <c r="D26" s="18">
        <f>IF(RES_hh_tes!D26=0,0,1000000/0.086*RES_hh_tes!D26/RES_hh_num!D26)</f>
        <v>351.2716032035969</v>
      </c>
      <c r="E26" s="18">
        <f>IF(RES_hh_tes!E26=0,0,1000000/0.086*RES_hh_tes!E26/RES_hh_num!E26)</f>
        <v>352.12739969320887</v>
      </c>
      <c r="F26" s="18">
        <f>IF(RES_hh_tes!F26=0,0,1000000/0.086*RES_hh_tes!F26/RES_hh_num!F26)</f>
        <v>353.29088248971152</v>
      </c>
      <c r="G26" s="18">
        <f>IF(RES_hh_tes!G26=0,0,1000000/0.086*RES_hh_tes!G26/RES_hh_num!G26)</f>
        <v>354.66587046557856</v>
      </c>
      <c r="H26" s="18">
        <f>IF(RES_hh_tes!H26=0,0,1000000/0.086*RES_hh_tes!H26/RES_hh_num!H26)</f>
        <v>356.43542938669998</v>
      </c>
      <c r="I26" s="18">
        <f>IF(RES_hh_tes!I26=0,0,1000000/0.086*RES_hh_tes!I26/RES_hh_num!I26)</f>
        <v>358.4216544026724</v>
      </c>
      <c r="J26" s="18">
        <f>IF(RES_hh_tes!J26=0,0,1000000/0.086*RES_hh_tes!J26/RES_hh_num!J26)</f>
        <v>358.01250451001556</v>
      </c>
      <c r="K26" s="18">
        <f>IF(RES_hh_tes!K26=0,0,1000000/0.086*RES_hh_tes!K26/RES_hh_num!K26)</f>
        <v>372.50119426140469</v>
      </c>
      <c r="L26" s="18">
        <f>IF(RES_hh_tes!L26=0,0,1000000/0.086*RES_hh_tes!L26/RES_hh_num!L26)</f>
        <v>363.24840032122603</v>
      </c>
      <c r="M26" s="18">
        <f>IF(RES_hh_tes!M26=0,0,1000000/0.086*RES_hh_tes!M26/RES_hh_num!M26)</f>
        <v>364.56037410288042</v>
      </c>
      <c r="N26" s="18">
        <f>IF(RES_hh_tes!N26=0,0,1000000/0.086*RES_hh_tes!N26/RES_hh_num!N26)</f>
        <v>365.86809077346282</v>
      </c>
      <c r="O26" s="18">
        <f>IF(RES_hh_tes!O26=0,0,1000000/0.086*RES_hh_tes!O26/RES_hh_num!O26)</f>
        <v>368.19524719198506</v>
      </c>
      <c r="P26" s="18">
        <f>IF(RES_hh_tes!P26=0,0,1000000/0.086*RES_hh_tes!P26/RES_hh_num!P26)</f>
        <v>367.30147091506132</v>
      </c>
      <c r="Q26" s="18">
        <f>IF(RES_hh_tes!Q26=0,0,1000000/0.086*RES_hh_tes!Q26/RES_hh_num!Q26)</f>
        <v>367.63679118245727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714.63968318025718</v>
      </c>
      <c r="C27" s="96">
        <f>IF(RES_hh_tes!C27=0,0,1000000/0.086*RES_hh_tes!C27/RES_hh_num!C27)</f>
        <v>709.46500149679673</v>
      </c>
      <c r="D27" s="96">
        <f>IF(RES_hh_tes!D27=0,0,1000000/0.086*RES_hh_tes!D27/RES_hh_num!D27)</f>
        <v>719.67205963850859</v>
      </c>
      <c r="E27" s="96">
        <f>IF(RES_hh_tes!E27=0,0,1000000/0.086*RES_hh_tes!E27/RES_hh_num!E27)</f>
        <v>747.83512647509701</v>
      </c>
      <c r="F27" s="96">
        <f>IF(RES_hh_tes!F27=0,0,1000000/0.086*RES_hh_tes!F27/RES_hh_num!F27)</f>
        <v>781.97442217137416</v>
      </c>
      <c r="G27" s="96">
        <f>IF(RES_hh_tes!G27=0,0,1000000/0.086*RES_hh_tes!G27/RES_hh_num!G27)</f>
        <v>815.87548784910484</v>
      </c>
      <c r="H27" s="96">
        <f>IF(RES_hh_tes!H27=0,0,1000000/0.086*RES_hh_tes!H27/RES_hh_num!H27)</f>
        <v>834.80409310794175</v>
      </c>
      <c r="I27" s="96">
        <f>IF(RES_hh_tes!I27=0,0,1000000/0.086*RES_hh_tes!I27/RES_hh_num!I27)</f>
        <v>828.17944991606169</v>
      </c>
      <c r="J27" s="96">
        <f>IF(RES_hh_tes!J27=0,0,1000000/0.086*RES_hh_tes!J27/RES_hh_num!J27)</f>
        <v>826.32004510368768</v>
      </c>
      <c r="K27" s="96">
        <f>IF(RES_hh_tes!K27=0,0,1000000/0.086*RES_hh_tes!K27/RES_hh_num!K27)</f>
        <v>918.40384549313785</v>
      </c>
      <c r="L27" s="96">
        <f>IF(RES_hh_tes!L27=0,0,1000000/0.086*RES_hh_tes!L27/RES_hh_num!L27)</f>
        <v>959.81998677511081</v>
      </c>
      <c r="M27" s="96">
        <f>IF(RES_hh_tes!M27=0,0,1000000/0.086*RES_hh_tes!M27/RES_hh_num!M27)</f>
        <v>961.57802195247984</v>
      </c>
      <c r="N27" s="96">
        <f>IF(RES_hh_tes!N27=0,0,1000000/0.086*RES_hh_tes!N27/RES_hh_num!N27)</f>
        <v>1003.8988377618767</v>
      </c>
      <c r="O27" s="96">
        <f>IF(RES_hh_tes!O27=0,0,1000000/0.086*RES_hh_tes!O27/RES_hh_num!O27)</f>
        <v>1102.3161282761291</v>
      </c>
      <c r="P27" s="96">
        <f>IF(RES_hh_tes!P27=0,0,1000000/0.086*RES_hh_tes!P27/RES_hh_num!P27)</f>
        <v>1098.2201068963907</v>
      </c>
      <c r="Q27" s="96">
        <f>IF(RES_hh_tes!Q27=0,0,1000000/0.086*RES_hh_tes!Q27/RES_hh_num!Q27)</f>
        <v>1197.5489385245871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0</v>
      </c>
      <c r="C29" s="95">
        <f>IF(RES_hh_tes!C29=0,0,1000000/0.086*RES_hh_tes!C29/RES_hh_num!C29)</f>
        <v>0</v>
      </c>
      <c r="D29" s="95">
        <f>IF(RES_hh_tes!D29=0,0,1000000/0.086*RES_hh_tes!D29/RES_hh_num!D29)</f>
        <v>461.32701154272945</v>
      </c>
      <c r="E29" s="95">
        <f>IF(RES_hh_tes!E29=0,0,1000000/0.086*RES_hh_tes!E29/RES_hh_num!E29)</f>
        <v>958.95831437397817</v>
      </c>
      <c r="F29" s="95">
        <f>IF(RES_hh_tes!F29=0,0,1000000/0.086*RES_hh_tes!F29/RES_hh_num!F29)</f>
        <v>997.748363335965</v>
      </c>
      <c r="G29" s="95">
        <f>IF(RES_hh_tes!G29=0,0,1000000/0.086*RES_hh_tes!G29/RES_hh_num!G29)</f>
        <v>745.60580564980876</v>
      </c>
      <c r="H29" s="95">
        <f>IF(RES_hh_tes!H29=0,0,1000000/0.086*RES_hh_tes!H29/RES_hh_num!H29)</f>
        <v>0</v>
      </c>
      <c r="I29" s="95">
        <f>IF(RES_hh_tes!I29=0,0,1000000/0.086*RES_hh_tes!I29/RES_hh_num!I29)</f>
        <v>0</v>
      </c>
      <c r="J29" s="95">
        <f>IF(RES_hh_tes!J29=0,0,1000000/0.086*RES_hh_tes!J29/RES_hh_num!J29)</f>
        <v>0</v>
      </c>
      <c r="K29" s="95">
        <f>IF(RES_hh_tes!K29=0,0,1000000/0.086*RES_hh_tes!K29/RES_hh_num!K29)</f>
        <v>0</v>
      </c>
      <c r="L29" s="95">
        <f>IF(RES_hh_tes!L29=0,0,1000000/0.086*RES_hh_tes!L29/RES_hh_num!L29)</f>
        <v>0</v>
      </c>
      <c r="M29" s="95">
        <f>IF(RES_hh_tes!M29=0,0,1000000/0.086*RES_hh_tes!M29/RES_hh_num!M29)</f>
        <v>0</v>
      </c>
      <c r="N29" s="95">
        <f>IF(RES_hh_tes!N29=0,0,1000000/0.086*RES_hh_tes!N29/RES_hh_num!N29)</f>
        <v>0</v>
      </c>
      <c r="O29" s="95">
        <f>IF(RES_hh_tes!O29=0,0,1000000/0.086*RES_hh_tes!O29/RES_hh_num!O29)</f>
        <v>0</v>
      </c>
      <c r="P29" s="95">
        <f>IF(RES_hh_tes!P29=0,0,1000000/0.086*RES_hh_tes!P29/RES_hh_num!P29)</f>
        <v>0</v>
      </c>
      <c r="Q29" s="95">
        <f>IF(RES_hh_tes!Q29=0,0,1000000/0.086*RES_hh_tes!Q29/RES_hh_num!Q29)</f>
        <v>0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697.73816767156222</v>
      </c>
      <c r="C30" s="95">
        <f>IF(RES_hh_tes!C30=0,0,1000000/0.086*RES_hh_tes!C30/RES_hh_num!C30)</f>
        <v>706.07249351072494</v>
      </c>
      <c r="D30" s="95">
        <f>IF(RES_hh_tes!D30=0,0,1000000/0.086*RES_hh_tes!D30/RES_hh_num!D30)</f>
        <v>711.79920877243387</v>
      </c>
      <c r="E30" s="95">
        <f>IF(RES_hh_tes!E30=0,0,1000000/0.086*RES_hh_tes!E30/RES_hh_num!E30)</f>
        <v>713.09602929092807</v>
      </c>
      <c r="F30" s="95">
        <f>IF(RES_hh_tes!F30=0,0,1000000/0.086*RES_hh_tes!F30/RES_hh_num!F30)</f>
        <v>721.58180296815465</v>
      </c>
      <c r="G30" s="95">
        <f>IF(RES_hh_tes!G30=0,0,1000000/0.086*RES_hh_tes!G30/RES_hh_num!G30)</f>
        <v>726.23364839580711</v>
      </c>
      <c r="H30" s="95">
        <f>IF(RES_hh_tes!H30=0,0,1000000/0.086*RES_hh_tes!H30/RES_hh_num!H30)</f>
        <v>731.28110880748807</v>
      </c>
      <c r="I30" s="95">
        <f>IF(RES_hh_tes!I30=0,0,1000000/0.086*RES_hh_tes!I30/RES_hh_num!I30)</f>
        <v>739.11039035460294</v>
      </c>
      <c r="J30" s="95">
        <f>IF(RES_hh_tes!J30=0,0,1000000/0.086*RES_hh_tes!J30/RES_hh_num!J30)</f>
        <v>831.45980937236345</v>
      </c>
      <c r="K30" s="95">
        <f>IF(RES_hh_tes!K30=0,0,1000000/0.086*RES_hh_tes!K30/RES_hh_num!K30)</f>
        <v>809.38033636047123</v>
      </c>
      <c r="L30" s="95">
        <f>IF(RES_hh_tes!L30=0,0,1000000/0.086*RES_hh_tes!L30/RES_hh_num!L30)</f>
        <v>757.35864660947402</v>
      </c>
      <c r="M30" s="95">
        <f>IF(RES_hh_tes!M30=0,0,1000000/0.086*RES_hh_tes!M30/RES_hh_num!M30)</f>
        <v>764.38181036595222</v>
      </c>
      <c r="N30" s="95">
        <f>IF(RES_hh_tes!N30=0,0,1000000/0.086*RES_hh_tes!N30/RES_hh_num!N30)</f>
        <v>768.298235102528</v>
      </c>
      <c r="O30" s="95">
        <f>IF(RES_hh_tes!O30=0,0,1000000/0.086*RES_hh_tes!O30/RES_hh_num!O30)</f>
        <v>772.11208517447881</v>
      </c>
      <c r="P30" s="95">
        <f>IF(RES_hh_tes!P30=0,0,1000000/0.086*RES_hh_tes!P30/RES_hh_num!P30)</f>
        <v>776.14526941897429</v>
      </c>
      <c r="Q30" s="95">
        <f>IF(RES_hh_tes!Q30=0,0,1000000/0.086*RES_hh_tes!Q30/RES_hh_num!Q30)</f>
        <v>768.59773755998367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714.83451333021321</v>
      </c>
      <c r="C32" s="18">
        <f>IF(RES_hh_tes!C32=0,0,1000000/0.086*RES_hh_tes!C32/RES_hh_num!C32)</f>
        <v>709.50894745849621</v>
      </c>
      <c r="D32" s="18">
        <f>IF(RES_hh_tes!D32=0,0,1000000/0.086*RES_hh_tes!D32/RES_hh_num!D32)</f>
        <v>720.52539400361206</v>
      </c>
      <c r="E32" s="18">
        <f>IF(RES_hh_tes!E32=0,0,1000000/0.086*RES_hh_tes!E32/RES_hh_num!E32)</f>
        <v>747.49909979579797</v>
      </c>
      <c r="F32" s="18">
        <f>IF(RES_hh_tes!F32=0,0,1000000/0.086*RES_hh_tes!F32/RES_hh_num!F32)</f>
        <v>781.88771016166856</v>
      </c>
      <c r="G32" s="18">
        <f>IF(RES_hh_tes!G32=0,0,1000000/0.086*RES_hh_tes!G32/RES_hh_num!G32)</f>
        <v>816.7765460337248</v>
      </c>
      <c r="H32" s="18">
        <f>IF(RES_hh_tes!H32=0,0,1000000/0.086*RES_hh_tes!H32/RES_hh_num!H32)</f>
        <v>835.5474966332979</v>
      </c>
      <c r="I32" s="18">
        <f>IF(RES_hh_tes!I32=0,0,1000000/0.086*RES_hh_tes!I32/RES_hh_num!I32)</f>
        <v>828.83036110881665</v>
      </c>
      <c r="J32" s="18">
        <f>IF(RES_hh_tes!J32=0,0,1000000/0.086*RES_hh_tes!J32/RES_hh_num!J32)</f>
        <v>826.24850843803767</v>
      </c>
      <c r="K32" s="18">
        <f>IF(RES_hh_tes!K32=0,0,1000000/0.086*RES_hh_tes!K32/RES_hh_num!K32)</f>
        <v>920.40265258152442</v>
      </c>
      <c r="L32" s="18">
        <f>IF(RES_hh_tes!L32=0,0,1000000/0.086*RES_hh_tes!L32/RES_hh_num!L32)</f>
        <v>963.25375969418678</v>
      </c>
      <c r="M32" s="18">
        <f>IF(RES_hh_tes!M32=0,0,1000000/0.086*RES_hh_tes!M32/RES_hh_num!M32)</f>
        <v>963.71677695024198</v>
      </c>
      <c r="N32" s="18">
        <f>IF(RES_hh_tes!N32=0,0,1000000/0.086*RES_hh_tes!N32/RES_hh_num!N32)</f>
        <v>1006.0256358846331</v>
      </c>
      <c r="O32" s="18">
        <f>IF(RES_hh_tes!O32=0,0,1000000/0.086*RES_hh_tes!O32/RES_hh_num!O32)</f>
        <v>1105.086725684675</v>
      </c>
      <c r="P32" s="18">
        <f>IF(RES_hh_tes!P32=0,0,1000000/0.086*RES_hh_tes!P32/RES_hh_num!P32)</f>
        <v>1101.1805151566668</v>
      </c>
      <c r="Q32" s="18">
        <f>IF(RES_hh_tes!Q32=0,0,1000000/0.086*RES_hh_tes!Q32/RES_hh_num!Q32)</f>
        <v>1201.5523180552593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696.60116867819954</v>
      </c>
      <c r="C3" s="100">
        <f>IF(RES_hh_emi!C3=0,0,1000000*RES_hh_emi!C3/RES_hh_num!C3)</f>
        <v>670.76006502138114</v>
      </c>
      <c r="D3" s="100">
        <f>IF(RES_hh_emi!D3=0,0,1000000*RES_hh_emi!D3/RES_hh_num!D3)</f>
        <v>577.11989765832698</v>
      </c>
      <c r="E3" s="100">
        <f>IF(RES_hh_emi!E3=0,0,1000000*RES_hh_emi!E3/RES_hh_num!E3)</f>
        <v>541.15987503960059</v>
      </c>
      <c r="F3" s="100">
        <f>IF(RES_hh_emi!F3=0,0,1000000*RES_hh_emi!F3/RES_hh_num!F3)</f>
        <v>391.00931726127072</v>
      </c>
      <c r="G3" s="100">
        <f>IF(RES_hh_emi!G3=0,0,1000000*RES_hh_emi!G3/RES_hh_num!G3)</f>
        <v>335.11236705268556</v>
      </c>
      <c r="H3" s="100">
        <f>IF(RES_hh_emi!H3=0,0,1000000*RES_hh_emi!H3/RES_hh_num!H3)</f>
        <v>208.13825585730555</v>
      </c>
      <c r="I3" s="100">
        <f>IF(RES_hh_emi!I3=0,0,1000000*RES_hh_emi!I3/RES_hh_num!I3)</f>
        <v>134.40665438794201</v>
      </c>
      <c r="J3" s="100">
        <f>IF(RES_hh_emi!J3=0,0,1000000*RES_hh_emi!J3/RES_hh_num!J3)</f>
        <v>97.739166521851075</v>
      </c>
      <c r="K3" s="100">
        <f>IF(RES_hh_emi!K3=0,0,1000000*RES_hh_emi!K3/RES_hh_num!K3)</f>
        <v>93.176554247218661</v>
      </c>
      <c r="L3" s="100">
        <f>IF(RES_hh_emi!L3=0,0,1000000*RES_hh_emi!L3/RES_hh_num!L3)</f>
        <v>92.262972390868583</v>
      </c>
      <c r="M3" s="100">
        <f>IF(RES_hh_emi!M3=0,0,1000000*RES_hh_emi!M3/RES_hh_num!M3)</f>
        <v>74.116905611968491</v>
      </c>
      <c r="N3" s="100">
        <f>IF(RES_hh_emi!N3=0,0,1000000*RES_hh_emi!N3/RES_hh_num!N3)</f>
        <v>53.203630033358777</v>
      </c>
      <c r="O3" s="100">
        <f>IF(RES_hh_emi!O3=0,0,1000000*RES_hh_emi!O3/RES_hh_num!O3)</f>
        <v>48.070826655197749</v>
      </c>
      <c r="P3" s="100">
        <f>IF(RES_hh_emi!P3=0,0,1000000*RES_hh_emi!P3/RES_hh_num!P3)</f>
        <v>36.215353441058113</v>
      </c>
      <c r="Q3" s="100">
        <f>IF(RES_hh_emi!Q3=0,0,1000000*RES_hh_emi!Q3/RES_hh_num!Q3)</f>
        <v>34.955976235385116</v>
      </c>
    </row>
    <row r="4" spans="1:17" ht="12.95" customHeight="1" x14ac:dyDescent="0.25">
      <c r="A4" s="89" t="s">
        <v>65</v>
      </c>
      <c r="B4" s="96">
        <f>IF(RES_hh_emi!B4=0,0,1000000*RES_hh_emi!B4/RES_hh_num!B4)</f>
        <v>603.61337029457218</v>
      </c>
      <c r="C4" s="96">
        <f>IF(RES_hh_emi!C4=0,0,1000000*RES_hh_emi!C4/RES_hh_num!C4)</f>
        <v>582.84842721539781</v>
      </c>
      <c r="D4" s="96">
        <f>IF(RES_hh_emi!D4=0,0,1000000*RES_hh_emi!D4/RES_hh_num!D4)</f>
        <v>498.98876946583601</v>
      </c>
      <c r="E4" s="96">
        <f>IF(RES_hh_emi!E4=0,0,1000000*RES_hh_emi!E4/RES_hh_num!E4)</f>
        <v>467.23862549134265</v>
      </c>
      <c r="F4" s="96">
        <f>IF(RES_hh_emi!F4=0,0,1000000*RES_hh_emi!F4/RES_hh_num!F4)</f>
        <v>332.50772511419314</v>
      </c>
      <c r="G4" s="96">
        <f>IF(RES_hh_emi!G4=0,0,1000000*RES_hh_emi!G4/RES_hh_num!G4)</f>
        <v>285.36189852516839</v>
      </c>
      <c r="H4" s="96">
        <f>IF(RES_hh_emi!H4=0,0,1000000*RES_hh_emi!H4/RES_hh_num!H4)</f>
        <v>173.07364479883282</v>
      </c>
      <c r="I4" s="96">
        <f>IF(RES_hh_emi!I4=0,0,1000000*RES_hh_emi!I4/RES_hh_num!I4)</f>
        <v>109.4236373441985</v>
      </c>
      <c r="J4" s="96">
        <f>IF(RES_hh_emi!J4=0,0,1000000*RES_hh_emi!J4/RES_hh_num!J4)</f>
        <v>78.908436440727897</v>
      </c>
      <c r="K4" s="96">
        <f>IF(RES_hh_emi!K4=0,0,1000000*RES_hh_emi!K4/RES_hh_num!K4)</f>
        <v>73.939249624167346</v>
      </c>
      <c r="L4" s="96">
        <f>IF(RES_hh_emi!L4=0,0,1000000*RES_hh_emi!L4/RES_hh_num!L4)</f>
        <v>76.397892111350018</v>
      </c>
      <c r="M4" s="96">
        <f>IF(RES_hh_emi!M4=0,0,1000000*RES_hh_emi!M4/RES_hh_num!M4)</f>
        <v>59.5810435616118</v>
      </c>
      <c r="N4" s="96">
        <f>IF(RES_hh_emi!N4=0,0,1000000*RES_hh_emi!N4/RES_hh_num!N4)</f>
        <v>43.732821793059109</v>
      </c>
      <c r="O4" s="96">
        <f>IF(RES_hh_emi!O4=0,0,1000000*RES_hh_emi!O4/RES_hh_num!O4)</f>
        <v>39.204008382611605</v>
      </c>
      <c r="P4" s="96">
        <f>IF(RES_hh_emi!P4=0,0,1000000*RES_hh_emi!P4/RES_hh_num!P4)</f>
        <v>29.031946278647567</v>
      </c>
      <c r="Q4" s="96">
        <f>IF(RES_hh_emi!Q4=0,0,1000000*RES_hh_emi!Q4/RES_hh_num!Q4)</f>
        <v>28.261324042381286</v>
      </c>
    </row>
    <row r="5" spans="1:17" ht="12" customHeight="1" x14ac:dyDescent="0.25">
      <c r="A5" s="87" t="s">
        <v>58</v>
      </c>
      <c r="B5" s="95">
        <f>IF(RES_hh_emi!B5=0,0,1000000*RES_hh_emi!B5/RES_hh_num!B5)</f>
        <v>0</v>
      </c>
      <c r="C5" s="95">
        <f>IF(RES_hh_emi!C5=0,0,1000000*RES_hh_emi!C5/RES_hh_num!C5)</f>
        <v>0</v>
      </c>
      <c r="D5" s="95">
        <f>IF(RES_hh_emi!D5=0,0,1000000*RES_hh_emi!D5/RES_hh_num!D5)</f>
        <v>0</v>
      </c>
      <c r="E5" s="95">
        <f>IF(RES_hh_emi!E5=0,0,1000000*RES_hh_emi!E5/RES_hh_num!E5)</f>
        <v>0</v>
      </c>
      <c r="F5" s="95">
        <f>IF(RES_hh_emi!F5=0,0,1000000*RES_hh_emi!F5/RES_hh_num!F5)</f>
        <v>0</v>
      </c>
      <c r="G5" s="95">
        <f>IF(RES_hh_emi!G5=0,0,1000000*RES_hh_emi!G5/RES_hh_num!G5)</f>
        <v>0</v>
      </c>
      <c r="H5" s="95">
        <f>IF(RES_hh_emi!H5=0,0,1000000*RES_hh_emi!H5/RES_hh_num!H5)</f>
        <v>0</v>
      </c>
      <c r="I5" s="95">
        <f>IF(RES_hh_emi!I5=0,0,1000000*RES_hh_emi!I5/RES_hh_num!I5)</f>
        <v>0</v>
      </c>
      <c r="J5" s="95">
        <f>IF(RES_hh_emi!J5=0,0,1000000*RES_hh_emi!J5/RES_hh_num!J5)</f>
        <v>0</v>
      </c>
      <c r="K5" s="95">
        <f>IF(RES_hh_emi!K5=0,0,1000000*RES_hh_emi!K5/RES_hh_num!K5)</f>
        <v>0</v>
      </c>
      <c r="L5" s="95">
        <f>IF(RES_hh_emi!L5=0,0,1000000*RES_hh_emi!L5/RES_hh_num!L5)</f>
        <v>0</v>
      </c>
      <c r="M5" s="95">
        <f>IF(RES_hh_emi!M5=0,0,1000000*RES_hh_emi!M5/RES_hh_num!M5)</f>
        <v>0</v>
      </c>
      <c r="N5" s="95">
        <f>IF(RES_hh_emi!N5=0,0,1000000*RES_hh_emi!N5/RES_hh_num!N5)</f>
        <v>0</v>
      </c>
      <c r="O5" s="95">
        <f>IF(RES_hh_emi!O5=0,0,1000000*RES_hh_emi!O5/RES_hh_num!O5)</f>
        <v>0</v>
      </c>
      <c r="P5" s="95">
        <f>IF(RES_hh_emi!P5=0,0,1000000*RES_hh_emi!P5/RES_hh_num!P5)</f>
        <v>0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4490.5116745319474</v>
      </c>
      <c r="C7" s="95">
        <f>IF(RES_hh_emi!C7=0,0,1000000*RES_hh_emi!C7/RES_hh_num!C7)</f>
        <v>4745.5029647520851</v>
      </c>
      <c r="D7" s="95">
        <f>IF(RES_hh_emi!D7=0,0,1000000*RES_hh_emi!D7/RES_hh_num!D7)</f>
        <v>4553.7029680375581</v>
      </c>
      <c r="E7" s="95">
        <f>IF(RES_hh_emi!E7=0,0,1000000*RES_hh_emi!E7/RES_hh_num!E7)</f>
        <v>4527.8706115540926</v>
      </c>
      <c r="F7" s="95">
        <f>IF(RES_hh_emi!F7=0,0,1000000*RES_hh_emi!F7/RES_hh_num!F7)</f>
        <v>4284.1545384613109</v>
      </c>
      <c r="G7" s="95">
        <f>IF(RES_hh_emi!G7=0,0,1000000*RES_hh_emi!G7/RES_hh_num!G7)</f>
        <v>4495.7967835209101</v>
      </c>
      <c r="H7" s="95">
        <f>IF(RES_hh_emi!H7=0,0,1000000*RES_hh_emi!H7/RES_hh_num!H7)</f>
        <v>4339.5341311256525</v>
      </c>
      <c r="I7" s="95">
        <f>IF(RES_hh_emi!I7=0,0,1000000*RES_hh_emi!I7/RES_hh_num!I7)</f>
        <v>4146.3923511775192</v>
      </c>
      <c r="J7" s="95">
        <f>IF(RES_hh_emi!J7=0,0,1000000*RES_hh_emi!J7/RES_hh_num!J7)</f>
        <v>4155.8731844328822</v>
      </c>
      <c r="K7" s="95">
        <f>IF(RES_hh_emi!K7=0,0,1000000*RES_hh_emi!K7/RES_hh_num!K7)</f>
        <v>3802.4803676429956</v>
      </c>
      <c r="L7" s="95">
        <f>IF(RES_hh_emi!L7=0,0,1000000*RES_hh_emi!L7/RES_hh_num!L7)</f>
        <v>5222.7730551862305</v>
      </c>
      <c r="M7" s="95">
        <f>IF(RES_hh_emi!M7=0,0,1000000*RES_hh_emi!M7/RES_hh_num!M7)</f>
        <v>4522.304140009147</v>
      </c>
      <c r="N7" s="95">
        <f>IF(RES_hh_emi!N7=0,0,1000000*RES_hh_emi!N7/RES_hh_num!N7)</f>
        <v>4616.490699902427</v>
      </c>
      <c r="O7" s="95">
        <f>IF(RES_hh_emi!O7=0,0,1000000*RES_hh_emi!O7/RES_hh_num!O7)</f>
        <v>4918.9228760008273</v>
      </c>
      <c r="P7" s="95">
        <f>IF(RES_hh_emi!P7=0,0,1000000*RES_hh_emi!P7/RES_hh_num!P7)</f>
        <v>4201.4664527856085</v>
      </c>
      <c r="Q7" s="95">
        <f>IF(RES_hh_emi!Q7=0,0,1000000*RES_hh_emi!Q7/RES_hh_num!Q7)</f>
        <v>4379.9422926307816</v>
      </c>
    </row>
    <row r="8" spans="1:17" ht="12" customHeight="1" x14ac:dyDescent="0.25">
      <c r="A8" s="87" t="s">
        <v>109</v>
      </c>
      <c r="B8" s="95">
        <f>IF(RES_hh_emi!B8=0,0,1000000*RES_hh_emi!B8/RES_hh_num!B8)</f>
        <v>3010.5908017070319</v>
      </c>
      <c r="C8" s="95">
        <f>IF(RES_hh_emi!C8=0,0,1000000*RES_hh_emi!C8/RES_hh_num!C8)</f>
        <v>3194.625634680659</v>
      </c>
      <c r="D8" s="95">
        <f>IF(RES_hh_emi!D8=0,0,1000000*RES_hh_emi!D8/RES_hh_num!D8)</f>
        <v>2973.0900104252401</v>
      </c>
      <c r="E8" s="95">
        <f>IF(RES_hh_emi!E8=0,0,1000000*RES_hh_emi!E8/RES_hh_num!E8)</f>
        <v>2814.9732094856699</v>
      </c>
      <c r="F8" s="95">
        <f>IF(RES_hh_emi!F8=0,0,1000000*RES_hh_emi!F8/RES_hh_num!F8)</f>
        <v>2849.4798176847812</v>
      </c>
      <c r="G8" s="95">
        <f>IF(RES_hh_emi!G8=0,0,1000000*RES_hh_emi!G8/RES_hh_num!G8)</f>
        <v>2953.1789986138738</v>
      </c>
      <c r="H8" s="95">
        <f>IF(RES_hh_emi!H8=0,0,1000000*RES_hh_emi!H8/RES_hh_num!H8)</f>
        <v>2808.2749907623888</v>
      </c>
      <c r="I8" s="95">
        <f>IF(RES_hh_emi!I8=0,0,1000000*RES_hh_emi!I8/RES_hh_num!I8)</f>
        <v>2784.8503126843507</v>
      </c>
      <c r="J8" s="95">
        <f>IF(RES_hh_emi!J8=0,0,1000000*RES_hh_emi!J8/RES_hh_num!J8)</f>
        <v>1338.7684833879034</v>
      </c>
      <c r="K8" s="95">
        <f>IF(RES_hh_emi!K8=0,0,1000000*RES_hh_emi!K8/RES_hh_num!K8)</f>
        <v>1552.3990406990856</v>
      </c>
      <c r="L8" s="95">
        <f>IF(RES_hh_emi!L8=0,0,1000000*RES_hh_emi!L8/RES_hh_num!L8)</f>
        <v>2029.0358272476335</v>
      </c>
      <c r="M8" s="95">
        <f>IF(RES_hh_emi!M8=0,0,1000000*RES_hh_emi!M8/RES_hh_num!M8)</f>
        <v>2710.4687887417017</v>
      </c>
      <c r="N8" s="95">
        <f>IF(RES_hh_emi!N8=0,0,1000000*RES_hh_emi!N8/RES_hh_num!N8)</f>
        <v>2164.4384787689128</v>
      </c>
      <c r="O8" s="95">
        <f>IF(RES_hh_emi!O8=0,0,1000000*RES_hh_emi!O8/RES_hh_num!O8)</f>
        <v>1632.2852800629109</v>
      </c>
      <c r="P8" s="95">
        <f>IF(RES_hh_emi!P8=0,0,1000000*RES_hh_emi!P8/RES_hh_num!P8)</f>
        <v>1298.4333437111704</v>
      </c>
      <c r="Q8" s="95">
        <f>IF(RES_hh_emi!Q8=0,0,1000000*RES_hh_emi!Q8/RES_hh_num!Q8)</f>
        <v>1224.3943979050628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89.733257920433374</v>
      </c>
      <c r="C17" s="96">
        <f>IF(RES_hh_emi!C17=0,0,1000000*RES_hh_emi!C17/RES_hh_num!C17)</f>
        <v>84.256611757674634</v>
      </c>
      <c r="D17" s="96">
        <f>IF(RES_hh_emi!D17=0,0,1000000*RES_hh_emi!D17/RES_hh_num!D17)</f>
        <v>75.081243429495203</v>
      </c>
      <c r="E17" s="96">
        <f>IF(RES_hh_emi!E17=0,0,1000000*RES_hh_emi!E17/RES_hh_num!E17)</f>
        <v>70.435264253100016</v>
      </c>
      <c r="F17" s="96">
        <f>IF(RES_hh_emi!F17=0,0,1000000*RES_hh_emi!F17/RES_hh_num!F17)</f>
        <v>54.869591945870035</v>
      </c>
      <c r="G17" s="96">
        <f>IF(RES_hh_emi!G17=0,0,1000000*RES_hh_emi!G17/RES_hh_num!G17)</f>
        <v>46.728173922756746</v>
      </c>
      <c r="H17" s="96">
        <f>IF(RES_hh_emi!H17=0,0,1000000*RES_hh_emi!H17/RES_hh_num!H17)</f>
        <v>33.124969337993718</v>
      </c>
      <c r="I17" s="96">
        <f>IF(RES_hh_emi!I17=0,0,1000000*RES_hh_emi!I17/RES_hh_num!I17)</f>
        <v>22.934117810919815</v>
      </c>
      <c r="J17" s="96">
        <f>IF(RES_hh_emi!J17=0,0,1000000*RES_hh_emi!J17/RES_hh_num!J17)</f>
        <v>16.778276373961354</v>
      </c>
      <c r="K17" s="96">
        <f>IF(RES_hh_emi!K17=0,0,1000000*RES_hh_emi!K17/RES_hh_num!K17)</f>
        <v>16.279374210162544</v>
      </c>
      <c r="L17" s="96">
        <f>IF(RES_hh_emi!L17=0,0,1000000*RES_hh_emi!L17/RES_hh_num!L17)</f>
        <v>13.164478654188505</v>
      </c>
      <c r="M17" s="96">
        <f>IF(RES_hh_emi!M17=0,0,1000000*RES_hh_emi!M17/RES_hh_num!M17)</f>
        <v>11.844862040825467</v>
      </c>
      <c r="N17" s="96">
        <f>IF(RES_hh_emi!N17=0,0,1000000*RES_hh_emi!N17/RES_hh_num!N17)</f>
        <v>7.8459130800825765</v>
      </c>
      <c r="O17" s="96">
        <f>IF(RES_hh_emi!O17=0,0,1000000*RES_hh_emi!O17/RES_hh_num!O17)</f>
        <v>7.6150194604998713</v>
      </c>
      <c r="P17" s="96">
        <f>IF(RES_hh_emi!P17=0,0,1000000*RES_hh_emi!P17/RES_hh_num!P17)</f>
        <v>6.0036487837659998</v>
      </c>
      <c r="Q17" s="96">
        <f>IF(RES_hh_emi!Q17=0,0,1000000*RES_hh_emi!Q17/RES_hh_num!Q17)</f>
        <v>5.613861710371947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0</v>
      </c>
      <c r="C19" s="95">
        <f>IF(RES_hh_emi!C19=0,0,1000000*RES_hh_emi!C19/RES_hh_num!C19)</f>
        <v>0</v>
      </c>
      <c r="D19" s="95">
        <f>IF(RES_hh_emi!D19=0,0,1000000*RES_hh_emi!D19/RES_hh_num!D19)</f>
        <v>0</v>
      </c>
      <c r="E19" s="95">
        <f>IF(RES_hh_emi!E19=0,0,1000000*RES_hh_emi!E19/RES_hh_num!E19)</f>
        <v>0</v>
      </c>
      <c r="F19" s="95">
        <f>IF(RES_hh_emi!F19=0,0,1000000*RES_hh_emi!F19/RES_hh_num!F19)</f>
        <v>0</v>
      </c>
      <c r="G19" s="95">
        <f>IF(RES_hh_emi!G19=0,0,1000000*RES_hh_emi!G19/RES_hh_num!G19)</f>
        <v>0</v>
      </c>
      <c r="H19" s="95">
        <f>IF(RES_hh_emi!H19=0,0,1000000*RES_hh_emi!H19/RES_hh_num!H19)</f>
        <v>0</v>
      </c>
      <c r="I19" s="95">
        <f>IF(RES_hh_emi!I19=0,0,1000000*RES_hh_emi!I19/RES_hh_num!I19)</f>
        <v>0</v>
      </c>
      <c r="J19" s="95">
        <f>IF(RES_hh_emi!J19=0,0,1000000*RES_hh_emi!J19/RES_hh_num!J19)</f>
        <v>0</v>
      </c>
      <c r="K19" s="95">
        <f>IF(RES_hh_emi!K19=0,0,1000000*RES_hh_emi!K19/RES_hh_num!K19)</f>
        <v>0</v>
      </c>
      <c r="L19" s="95">
        <f>IF(RES_hh_emi!L19=0,0,1000000*RES_hh_emi!L19/RES_hh_num!L19)</f>
        <v>0</v>
      </c>
      <c r="M19" s="95">
        <f>IF(RES_hh_emi!M19=0,0,1000000*RES_hh_emi!M19/RES_hh_num!M19)</f>
        <v>0</v>
      </c>
      <c r="N19" s="95">
        <f>IF(RES_hh_emi!N19=0,0,1000000*RES_hh_emi!N19/RES_hh_num!N19)</f>
        <v>0</v>
      </c>
      <c r="O19" s="95">
        <f>IF(RES_hh_emi!O19=0,0,1000000*RES_hh_emi!O19/RES_hh_num!O19)</f>
        <v>0</v>
      </c>
      <c r="P19" s="95">
        <f>IF(RES_hh_emi!P19=0,0,1000000*RES_hh_emi!P19/RES_hh_num!P19)</f>
        <v>0</v>
      </c>
      <c r="Q19" s="95">
        <f>IF(RES_hh_emi!Q19=0,0,1000000*RES_hh_emi!Q19/RES_hh_num!Q19)</f>
        <v>0</v>
      </c>
    </row>
    <row r="20" spans="1:17" ht="12" customHeight="1" x14ac:dyDescent="0.25">
      <c r="A20" s="87" t="s">
        <v>110</v>
      </c>
      <c r="B20" s="95">
        <f>IF(RES_hh_emi!B20=0,0,1000000*RES_hh_emi!B20/RES_hh_num!B20)</f>
        <v>946.5663094304665</v>
      </c>
      <c r="C20" s="95">
        <f>IF(RES_hh_emi!C20=0,0,1000000*RES_hh_emi!C20/RES_hh_num!C20)</f>
        <v>950.47467361149631</v>
      </c>
      <c r="D20" s="95">
        <f>IF(RES_hh_emi!D20=0,0,1000000*RES_hh_emi!D20/RES_hh_num!D20)</f>
        <v>946.8200599211898</v>
      </c>
      <c r="E20" s="95">
        <f>IF(RES_hh_emi!E20=0,0,1000000*RES_hh_emi!E20/RES_hh_num!E20)</f>
        <v>941.15641803040921</v>
      </c>
      <c r="F20" s="95">
        <f>IF(RES_hh_emi!F20=0,0,1000000*RES_hh_emi!F20/RES_hh_num!F20)</f>
        <v>937.20160741725658</v>
      </c>
      <c r="G20" s="95">
        <f>IF(RES_hh_emi!G20=0,0,1000000*RES_hh_emi!G20/RES_hh_num!G20)</f>
        <v>933.58508863559143</v>
      </c>
      <c r="H20" s="95">
        <f>IF(RES_hh_emi!H20=0,0,1000000*RES_hh_emi!H20/RES_hh_num!H20)</f>
        <v>932.80685436261388</v>
      </c>
      <c r="I20" s="95">
        <f>IF(RES_hh_emi!I20=0,0,1000000*RES_hh_emi!I20/RES_hh_num!I20)</f>
        <v>927.23661391733424</v>
      </c>
      <c r="J20" s="95">
        <f>IF(RES_hh_emi!J20=0,0,1000000*RES_hh_emi!J20/RES_hh_num!J20)</f>
        <v>919.27133649229665</v>
      </c>
      <c r="K20" s="95">
        <f>IF(RES_hh_emi!K20=0,0,1000000*RES_hh_emi!K20/RES_hh_num!K20)</f>
        <v>1056.9416687095968</v>
      </c>
      <c r="L20" s="95">
        <f>IF(RES_hh_emi!L20=0,0,1000000*RES_hh_emi!L20/RES_hh_num!L20)</f>
        <v>911.68112335386229</v>
      </c>
      <c r="M20" s="95">
        <f>IF(RES_hh_emi!M20=0,0,1000000*RES_hh_emi!M20/RES_hh_num!M20)</f>
        <v>911.33897870326086</v>
      </c>
      <c r="N20" s="95">
        <f>IF(RES_hh_emi!N20=0,0,1000000*RES_hh_emi!N20/RES_hh_num!N20)</f>
        <v>911.2936444971059</v>
      </c>
      <c r="O20" s="95">
        <f>IF(RES_hh_emi!O20=0,0,1000000*RES_hh_emi!O20/RES_hh_num!O20)</f>
        <v>1052.0234419877499</v>
      </c>
      <c r="P20" s="95">
        <f>IF(RES_hh_emi!P20=0,0,1000000*RES_hh_emi!P20/RES_hh_num!P20)</f>
        <v>904.00509324771122</v>
      </c>
      <c r="Q20" s="95">
        <f>IF(RES_hh_emi!Q20=0,0,1000000*RES_hh_emi!Q20/RES_hh_num!Q20)</f>
        <v>898.38760215570289</v>
      </c>
    </row>
    <row r="21" spans="1:17" ht="12" customHeight="1" x14ac:dyDescent="0.25">
      <c r="A21" s="87" t="s">
        <v>109</v>
      </c>
      <c r="B21" s="95">
        <f>IF(RES_hh_emi!B21=0,0,1000000*RES_hh_emi!B21/RES_hh_num!B21)</f>
        <v>631.7916796552887</v>
      </c>
      <c r="C21" s="95">
        <f>IF(RES_hh_emi!C21=0,0,1000000*RES_hh_emi!C21/RES_hh_num!C21)</f>
        <v>637.00491929459713</v>
      </c>
      <c r="D21" s="95">
        <f>IF(RES_hh_emi!D21=0,0,1000000*RES_hh_emi!D21/RES_hh_num!D21)</f>
        <v>615.43026945748124</v>
      </c>
      <c r="E21" s="95">
        <f>IF(RES_hh_emi!E21=0,0,1000000*RES_hh_emi!E21/RES_hh_num!E21)</f>
        <v>604.35453186466941</v>
      </c>
      <c r="F21" s="95">
        <f>IF(RES_hh_emi!F21=0,0,1000000*RES_hh_emi!F21/RES_hh_num!F21)</f>
        <v>608.75667378269759</v>
      </c>
      <c r="G21" s="95">
        <f>IF(RES_hh_emi!G21=0,0,1000000*RES_hh_emi!G21/RES_hh_num!G21)</f>
        <v>610.51522496429129</v>
      </c>
      <c r="H21" s="95">
        <f>IF(RES_hh_emi!H21=0,0,1000000*RES_hh_emi!H21/RES_hh_num!H21)</f>
        <v>600.97328322872386</v>
      </c>
      <c r="I21" s="95">
        <f>IF(RES_hh_emi!I21=0,0,1000000*RES_hh_emi!I21/RES_hh_num!I21)</f>
        <v>620.00173450433545</v>
      </c>
      <c r="J21" s="95">
        <f>IF(RES_hh_emi!J21=0,0,1000000*RES_hh_emi!J21/RES_hh_num!J21)</f>
        <v>319.2004738343897</v>
      </c>
      <c r="K21" s="95">
        <f>IF(RES_hh_emi!K21=0,0,1000000*RES_hh_emi!K21/RES_hh_num!K21)</f>
        <v>345.29178687902606</v>
      </c>
      <c r="L21" s="95">
        <f>IF(RES_hh_emi!L21=0,0,1000000*RES_hh_emi!L21/RES_hh_num!L21)</f>
        <v>352.612062965446</v>
      </c>
      <c r="M21" s="95">
        <f>IF(RES_hh_emi!M21=0,0,1000000*RES_hh_emi!M21/RES_hh_num!M21)</f>
        <v>543.89713715890309</v>
      </c>
      <c r="N21" s="95">
        <f>IF(RES_hh_emi!N21=0,0,1000000*RES_hh_emi!N21/RES_hh_num!N21)</f>
        <v>392.77402798389397</v>
      </c>
      <c r="O21" s="95">
        <f>IF(RES_hh_emi!O21=0,0,1000000*RES_hh_emi!O21/RES_hh_num!O21)</f>
        <v>324.52200578449282</v>
      </c>
      <c r="P21" s="95">
        <f>IF(RES_hh_emi!P21=0,0,1000000*RES_hh_emi!P21/RES_hh_num!P21)</f>
        <v>276.6975752739603</v>
      </c>
      <c r="Q21" s="95">
        <f>IF(RES_hh_emi!Q21=0,0,1000000*RES_hh_emi!Q21/RES_hh_num!Q21)</f>
        <v>251.26645515020846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3.2545404631939912</v>
      </c>
      <c r="C27" s="96">
        <f>IF(RES_hh_emi!C27=0,0,1000000*RES_hh_emi!C27/RES_hh_num!C27)</f>
        <v>3.655026048308827</v>
      </c>
      <c r="D27" s="96">
        <f>IF(RES_hh_emi!D27=0,0,1000000*RES_hh_emi!D27/RES_hh_num!D27)</f>
        <v>3.0498847629957555</v>
      </c>
      <c r="E27" s="96">
        <f>IF(RES_hh_emi!E27=0,0,1000000*RES_hh_emi!E27/RES_hh_num!E27)</f>
        <v>3.485985295157835</v>
      </c>
      <c r="F27" s="96">
        <f>IF(RES_hh_emi!F27=0,0,1000000*RES_hh_emi!F27/RES_hh_num!F27)</f>
        <v>3.6320002012075676</v>
      </c>
      <c r="G27" s="96">
        <f>IF(RES_hh_emi!G27=0,0,1000000*RES_hh_emi!G27/RES_hh_num!G27)</f>
        <v>3.022294604760472</v>
      </c>
      <c r="H27" s="96">
        <f>IF(RES_hh_emi!H27=0,0,1000000*RES_hh_emi!H27/RES_hh_num!H27)</f>
        <v>1.9396417204790126</v>
      </c>
      <c r="I27" s="96">
        <f>IF(RES_hh_emi!I27=0,0,1000000*RES_hh_emi!I27/RES_hh_num!I27)</f>
        <v>2.0488992328237194</v>
      </c>
      <c r="J27" s="96">
        <f>IF(RES_hh_emi!J27=0,0,1000000*RES_hh_emi!J27/RES_hh_num!J27)</f>
        <v>2.0524537071618218</v>
      </c>
      <c r="K27" s="96">
        <f>IF(RES_hh_emi!K27=0,0,1000000*RES_hh_emi!K27/RES_hh_num!K27)</f>
        <v>2.9579304128887749</v>
      </c>
      <c r="L27" s="96">
        <f>IF(RES_hh_emi!L27=0,0,1000000*RES_hh_emi!L27/RES_hh_num!L27)</f>
        <v>2.7006016253300777</v>
      </c>
      <c r="M27" s="96">
        <f>IF(RES_hh_emi!M27=0,0,1000000*RES_hh_emi!M27/RES_hh_num!M27)</f>
        <v>2.6910000095312232</v>
      </c>
      <c r="N27" s="96">
        <f>IF(RES_hh_emi!N27=0,0,1000000*RES_hh_emi!N27/RES_hh_num!N27)</f>
        <v>1.6248951602170845</v>
      </c>
      <c r="O27" s="96">
        <f>IF(RES_hh_emi!O27=0,0,1000000*RES_hh_emi!O27/RES_hh_num!O27)</f>
        <v>1.25179881208627</v>
      </c>
      <c r="P27" s="96">
        <f>IF(RES_hh_emi!P27=0,0,1000000*RES_hh_emi!P27/RES_hh_num!P27)</f>
        <v>1.1797583786445494</v>
      </c>
      <c r="Q27" s="96">
        <f>IF(RES_hh_emi!Q27=0,0,1000000*RES_hh_emi!Q27/RES_hh_num!Q27)</f>
        <v>1.0807904826318782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0</v>
      </c>
      <c r="C29" s="95">
        <f>IF(RES_hh_emi!C29=0,0,1000000*RES_hh_emi!C29/RES_hh_num!C29)</f>
        <v>0</v>
      </c>
      <c r="D29" s="95">
        <f>IF(RES_hh_emi!D29=0,0,1000000*RES_hh_emi!D29/RES_hh_num!D29)</f>
        <v>224.19826261379296</v>
      </c>
      <c r="E29" s="95">
        <f>IF(RES_hh_emi!E29=0,0,1000000*RES_hh_emi!E29/RES_hh_num!E29)</f>
        <v>466.00330339164486</v>
      </c>
      <c r="F29" s="95">
        <f>IF(RES_hh_emi!F29=0,0,1000000*RES_hh_emi!F29/RES_hh_num!F29)</f>
        <v>484.74703687828475</v>
      </c>
      <c r="G29" s="95">
        <f>IF(RES_hh_emi!G29=0,0,1000000*RES_hh_emi!G29/RES_hh_num!G29)</f>
        <v>362.19247464760809</v>
      </c>
      <c r="H29" s="95">
        <f>IF(RES_hh_emi!H29=0,0,1000000*RES_hh_emi!H29/RES_hh_num!H29)</f>
        <v>0</v>
      </c>
      <c r="I29" s="95">
        <f>IF(RES_hh_emi!I29=0,0,1000000*RES_hh_emi!I29/RES_hh_num!I29)</f>
        <v>0</v>
      </c>
      <c r="J29" s="95">
        <f>IF(RES_hh_emi!J29=0,0,1000000*RES_hh_emi!J29/RES_hh_num!J29)</f>
        <v>0</v>
      </c>
      <c r="K29" s="95">
        <f>IF(RES_hh_emi!K29=0,0,1000000*RES_hh_emi!K29/RES_hh_num!K29)</f>
        <v>0</v>
      </c>
      <c r="L29" s="95">
        <f>IF(RES_hh_emi!L29=0,0,1000000*RES_hh_emi!L29/RES_hh_num!L29)</f>
        <v>0</v>
      </c>
      <c r="M29" s="95">
        <f>IF(RES_hh_emi!M29=0,0,1000000*RES_hh_emi!M29/RES_hh_num!M29)</f>
        <v>0</v>
      </c>
      <c r="N29" s="95">
        <f>IF(RES_hh_emi!N29=0,0,1000000*RES_hh_emi!N29/RES_hh_num!N29)</f>
        <v>0</v>
      </c>
      <c r="O29" s="95">
        <f>IF(RES_hh_emi!O29=0,0,1000000*RES_hh_emi!O29/RES_hh_num!O29)</f>
        <v>0</v>
      </c>
      <c r="P29" s="95">
        <f>IF(RES_hh_emi!P29=0,0,1000000*RES_hh_emi!P29/RES_hh_num!P29)</f>
        <v>0</v>
      </c>
      <c r="Q29" s="95">
        <f>IF(RES_hh_emi!Q29=0,0,1000000*RES_hh_emi!Q29/RES_hh_num!Q29)</f>
        <v>0</v>
      </c>
    </row>
    <row r="30" spans="1:17" ht="12" customHeight="1" x14ac:dyDescent="0.25">
      <c r="A30" s="87" t="s">
        <v>109</v>
      </c>
      <c r="B30" s="95">
        <f>IF(RES_hh_emi!B30=0,0,1000000*RES_hh_emi!B30/RES_hh_num!B30)</f>
        <v>285.58592564527271</v>
      </c>
      <c r="C30" s="95">
        <f>IF(RES_hh_emi!C30=0,0,1000000*RES_hh_emi!C30/RES_hh_num!C30)</f>
        <v>285.81303508215149</v>
      </c>
      <c r="D30" s="95">
        <f>IF(RES_hh_emi!D30=0,0,1000000*RES_hh_emi!D30/RES_hh_num!D30)</f>
        <v>277.35121134819178</v>
      </c>
      <c r="E30" s="95">
        <f>IF(RES_hh_emi!E30=0,0,1000000*RES_hh_emi!E30/RES_hh_num!E30)</f>
        <v>273.07532086939699</v>
      </c>
      <c r="F30" s="95">
        <f>IF(RES_hh_emi!F30=0,0,1000000*RES_hh_emi!F30/RES_hh_num!F30)</f>
        <v>275.87843461353162</v>
      </c>
      <c r="G30" s="95">
        <f>IF(RES_hh_emi!G30=0,0,1000000*RES_hh_emi!G30/RES_hh_num!G30)</f>
        <v>276.84786125675413</v>
      </c>
      <c r="H30" s="95">
        <f>IF(RES_hh_emi!H30=0,0,1000000*RES_hh_emi!H30/RES_hh_num!H30)</f>
        <v>272.04530106813382</v>
      </c>
      <c r="I30" s="95">
        <f>IF(RES_hh_emi!I30=0,0,1000000*RES_hh_emi!I30/RES_hh_num!I30)</f>
        <v>282.41514555810681</v>
      </c>
      <c r="J30" s="95">
        <f>IF(RES_hh_emi!J30=0,0,1000000*RES_hh_emi!J30/RES_hh_num!J30)</f>
        <v>149.51708784028895</v>
      </c>
      <c r="K30" s="95">
        <f>IF(RES_hh_emi!K30=0,0,1000000*RES_hh_emi!K30/RES_hh_num!K30)</f>
        <v>164.29613821546749</v>
      </c>
      <c r="L30" s="95">
        <f>IF(RES_hh_emi!L30=0,0,1000000*RES_hh_emi!L30/RES_hh_num!L30)</f>
        <v>161.93286223298853</v>
      </c>
      <c r="M30" s="95">
        <f>IF(RES_hh_emi!M30=0,0,1000000*RES_hh_emi!M30/RES_hh_num!M30)</f>
        <v>250.80497651178814</v>
      </c>
      <c r="N30" s="95">
        <f>IF(RES_hh_emi!N30=0,0,1000000*RES_hh_emi!N30/RES_hh_num!N30)</f>
        <v>181.6261256057517</v>
      </c>
      <c r="O30" s="95">
        <f>IF(RES_hh_emi!O30=0,0,1000000*RES_hh_emi!O30/RES_hh_num!O30)</f>
        <v>150.44309871936665</v>
      </c>
      <c r="P30" s="95">
        <f>IF(RES_hh_emi!P30=0,0,1000000*RES_hh_emi!P30/RES_hh_num!P30)</f>
        <v>129.53046363883476</v>
      </c>
      <c r="Q30" s="95">
        <f>IF(RES_hh_emi!Q30=0,0,1000000*RES_hh_emi!Q30/RES_hh_num!Q30)</f>
        <v>116.88454377758974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178.83818897083844</v>
      </c>
      <c r="C3" s="100">
        <f>IF(RES_hh_fech!C3=0,0,RES_hh_fech!C3/RES_summary!C$19)</f>
        <v>182.77172123991545</v>
      </c>
      <c r="D3" s="100">
        <f>IF(RES_hh_fech!D3=0,0,RES_hh_fech!D3/RES_summary!D$19)</f>
        <v>176.05016252004279</v>
      </c>
      <c r="E3" s="100">
        <f>IF(RES_hh_fech!E3=0,0,RES_hh_fech!E3/RES_summary!E$19)</f>
        <v>175.30057528337113</v>
      </c>
      <c r="F3" s="100">
        <f>IF(RES_hh_fech!F3=0,0,RES_hh_fech!F3/RES_summary!F$19)</f>
        <v>166.663593337826</v>
      </c>
      <c r="G3" s="100">
        <f>IF(RES_hh_fech!G3=0,0,RES_hh_fech!G3/RES_summary!G$19)</f>
        <v>172.16765170319096</v>
      </c>
      <c r="H3" s="100">
        <f>IF(RES_hh_fech!H3=0,0,RES_hh_fech!H3/RES_summary!H$19)</f>
        <v>164.4445145749583</v>
      </c>
      <c r="I3" s="100">
        <f>IF(RES_hh_fech!I3=0,0,RES_hh_fech!I3/RES_summary!I$19)</f>
        <v>155.07893291401996</v>
      </c>
      <c r="J3" s="100">
        <f>IF(RES_hh_fech!J3=0,0,RES_hh_fech!J3/RES_summary!J$19)</f>
        <v>152.70941663472192</v>
      </c>
      <c r="K3" s="100">
        <f>IF(RES_hh_fech!K3=0,0,RES_hh_fech!K3/RES_summary!K$19)</f>
        <v>154.95432325635153</v>
      </c>
      <c r="L3" s="100">
        <f>IF(RES_hh_fech!L3=0,0,RES_hh_fech!L3/RES_summary!L$19)</f>
        <v>179.54718606637505</v>
      </c>
      <c r="M3" s="100">
        <f>IF(RES_hh_fech!M3=0,0,RES_hh_fech!M3/RES_summary!M$19)</f>
        <v>163.09995137254521</v>
      </c>
      <c r="N3" s="100">
        <f>IF(RES_hh_fech!N3=0,0,RES_hh_fech!N3/RES_summary!N$19)</f>
        <v>173.48870887285855</v>
      </c>
      <c r="O3" s="100">
        <f>IF(RES_hh_fech!O3=0,0,RES_hh_fech!O3/RES_summary!O$19)</f>
        <v>159.95707340263527</v>
      </c>
      <c r="P3" s="100">
        <f>IF(RES_hh_fech!P3=0,0,RES_hh_fech!P3/RES_summary!P$19)</f>
        <v>146.9439516750916</v>
      </c>
      <c r="Q3" s="100">
        <f>IF(RES_hh_fech!Q3=0,0,RES_hh_fech!Q3/RES_summary!Q$19)</f>
        <v>149.85491617012434</v>
      </c>
    </row>
    <row r="4" spans="1:17" ht="12.95" customHeight="1" x14ac:dyDescent="0.25">
      <c r="A4" s="89" t="s">
        <v>65</v>
      </c>
      <c r="B4" s="96">
        <f>IF(RES_hh_fech!B4=0,0,RES_hh_fech!B4/RES_summary!B$19)</f>
        <v>142.33169316493664</v>
      </c>
      <c r="C4" s="96">
        <f>IF(RES_hh_fech!C4=0,0,RES_hh_fech!C4/RES_summary!C$19)</f>
        <v>146.78300210629124</v>
      </c>
      <c r="D4" s="96">
        <f>IF(RES_hh_fech!D4=0,0,RES_hh_fech!D4/RES_summary!D$19)</f>
        <v>140.15666371855363</v>
      </c>
      <c r="E4" s="96">
        <f>IF(RES_hh_fech!E4=0,0,RES_hh_fech!E4/RES_summary!E$19)</f>
        <v>138.91708097791732</v>
      </c>
      <c r="F4" s="96">
        <f>IF(RES_hh_fech!F4=0,0,RES_hh_fech!F4/RES_summary!F$19)</f>
        <v>129.85641214964744</v>
      </c>
      <c r="G4" s="96">
        <f>IF(RES_hh_fech!G4=0,0,RES_hh_fech!G4/RES_summary!G$19)</f>
        <v>134.64396257361858</v>
      </c>
      <c r="H4" s="96">
        <f>IF(RES_hh_fech!H4=0,0,RES_hh_fech!H4/RES_summary!H$19)</f>
        <v>126.89825825208391</v>
      </c>
      <c r="I4" s="96">
        <f>IF(RES_hh_fech!I4=0,0,RES_hh_fech!I4/RES_summary!I$19)</f>
        <v>118.27848641523246</v>
      </c>
      <c r="J4" s="96">
        <f>IF(RES_hh_fech!J4=0,0,RES_hh_fech!J4/RES_summary!J$19)</f>
        <v>116.2196016613857</v>
      </c>
      <c r="K4" s="96">
        <f>IF(RES_hh_fech!K4=0,0,RES_hh_fech!K4/RES_summary!K$19)</f>
        <v>116.20935070472119</v>
      </c>
      <c r="L4" s="96">
        <f>IF(RES_hh_fech!L4=0,0,RES_hh_fech!L4/RES_summary!L$19)</f>
        <v>140.73910066945095</v>
      </c>
      <c r="M4" s="96">
        <f>IF(RES_hh_fech!M4=0,0,RES_hh_fech!M4/RES_summary!M$19)</f>
        <v>123.44156622502835</v>
      </c>
      <c r="N4" s="96">
        <f>IF(RES_hh_fech!N4=0,0,RES_hh_fech!N4/RES_summary!N$19)</f>
        <v>133.03989741942567</v>
      </c>
      <c r="O4" s="96">
        <f>IF(RES_hh_fech!O4=0,0,RES_hh_fech!O4/RES_summary!O$19)</f>
        <v>117.57377839154516</v>
      </c>
      <c r="P4" s="96">
        <f>IF(RES_hh_fech!P4=0,0,RES_hh_fech!P4/RES_summary!P$19)</f>
        <v>105.09695337195194</v>
      </c>
      <c r="Q4" s="96">
        <f>IF(RES_hh_fech!Q4=0,0,RES_hh_fech!Q4/RES_summary!Q$19)</f>
        <v>105.37624501223681</v>
      </c>
    </row>
    <row r="5" spans="1:17" ht="12" customHeight="1" x14ac:dyDescent="0.25">
      <c r="A5" s="87" t="s">
        <v>58</v>
      </c>
      <c r="B5" s="95">
        <f>IF(RES_hh_fech!B5=0,0,RES_hh_fech!B5/RES_summary!B$19)</f>
        <v>0</v>
      </c>
      <c r="C5" s="95">
        <f>IF(RES_hh_fech!C5=0,0,RES_hh_fech!C5/RES_summary!C$19)</f>
        <v>0</v>
      </c>
      <c r="D5" s="95">
        <f>IF(RES_hh_fech!D5=0,0,RES_hh_fech!D5/RES_summary!D$19)</f>
        <v>0</v>
      </c>
      <c r="E5" s="95">
        <f>IF(RES_hh_fech!E5=0,0,RES_hh_fech!E5/RES_summary!E$19)</f>
        <v>0</v>
      </c>
      <c r="F5" s="95">
        <f>IF(RES_hh_fech!F5=0,0,RES_hh_fech!F5/RES_summary!F$19)</f>
        <v>0</v>
      </c>
      <c r="G5" s="95">
        <f>IF(RES_hh_fech!G5=0,0,RES_hh_fech!G5/RES_summary!G$19)</f>
        <v>0</v>
      </c>
      <c r="H5" s="95">
        <f>IF(RES_hh_fech!H5=0,0,RES_hh_fech!H5/RES_summary!H$19)</f>
        <v>0</v>
      </c>
      <c r="I5" s="95">
        <f>IF(RES_hh_fech!I5=0,0,RES_hh_fech!I5/RES_summary!I$19)</f>
        <v>0</v>
      </c>
      <c r="J5" s="95">
        <f>IF(RES_hh_fech!J5=0,0,RES_hh_fech!J5/RES_summary!J$19)</f>
        <v>0</v>
      </c>
      <c r="K5" s="95">
        <f>IF(RES_hh_fech!K5=0,0,RES_hh_fech!K5/RES_summary!K$19)</f>
        <v>0</v>
      </c>
      <c r="L5" s="95">
        <f>IF(RES_hh_fech!L5=0,0,RES_hh_fech!L5/RES_summary!L$19)</f>
        <v>0</v>
      </c>
      <c r="M5" s="95">
        <f>IF(RES_hh_fech!M5=0,0,RES_hh_fech!M5/RES_summary!M$19)</f>
        <v>0</v>
      </c>
      <c r="N5" s="95">
        <f>IF(RES_hh_fech!N5=0,0,RES_hh_fech!N5/RES_summary!N$19)</f>
        <v>0</v>
      </c>
      <c r="O5" s="95">
        <f>IF(RES_hh_fech!O5=0,0,RES_hh_fech!O5/RES_summary!O$19)</f>
        <v>0</v>
      </c>
      <c r="P5" s="95">
        <f>IF(RES_hh_fech!P5=0,0,RES_hh_fech!P5/RES_summary!P$19)</f>
        <v>0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170.62255729297047</v>
      </c>
      <c r="C7" s="95">
        <f>IF(RES_hh_fech!C7=0,0,RES_hh_fech!C7/RES_summary!C$19)</f>
        <v>180.04470979563715</v>
      </c>
      <c r="D7" s="95">
        <f>IF(RES_hh_fech!D7=0,0,RES_hh_fech!D7/RES_summary!D$19)</f>
        <v>172.47525163107497</v>
      </c>
      <c r="E7" s="95">
        <f>IF(RES_hh_fech!E7=0,0,RES_hh_fech!E7/RES_summary!E$19)</f>
        <v>171.17142324353426</v>
      </c>
      <c r="F7" s="95">
        <f>IF(RES_hh_fech!F7=0,0,RES_hh_fech!F7/RES_summary!F$19)</f>
        <v>161.55703709224326</v>
      </c>
      <c r="G7" s="95">
        <f>IF(RES_hh_fech!G7=0,0,RES_hh_fech!G7/RES_summary!G$19)</f>
        <v>169.1076454567</v>
      </c>
      <c r="H7" s="95">
        <f>IF(RES_hh_fech!H7=0,0,RES_hh_fech!H7/RES_summary!H$19)</f>
        <v>162.69994180847371</v>
      </c>
      <c r="I7" s="95">
        <f>IF(RES_hh_fech!I7=0,0,RES_hh_fech!I7/RES_summary!I$19)</f>
        <v>154.86531837518046</v>
      </c>
      <c r="J7" s="95">
        <f>IF(RES_hh_fech!J7=0,0,RES_hh_fech!J7/RES_summary!J$19)</f>
        <v>154.55947274223405</v>
      </c>
      <c r="K7" s="95">
        <f>IF(RES_hh_fech!K7=0,0,RES_hh_fech!K7/RES_summary!K$19)</f>
        <v>140.28661479198971</v>
      </c>
      <c r="L7" s="95">
        <f>IF(RES_hh_fech!L7=0,0,RES_hh_fech!L7/RES_summary!L$19)</f>
        <v>191.33504069283137</v>
      </c>
      <c r="M7" s="95">
        <f>IF(RES_hh_fech!M7=0,0,RES_hh_fech!M7/RES_summary!M$19)</f>
        <v>164.83504673759609</v>
      </c>
      <c r="N7" s="95">
        <f>IF(RES_hh_fech!N7=0,0,RES_hh_fech!N7/RES_summary!N$19)</f>
        <v>167.49921219939273</v>
      </c>
      <c r="O7" s="95">
        <f>IF(RES_hh_fech!O7=0,0,RES_hh_fech!O7/RES_summary!O$19)</f>
        <v>176.77940109814443</v>
      </c>
      <c r="P7" s="95">
        <f>IF(RES_hh_fech!P7=0,0,RES_hh_fech!P7/RES_summary!P$19)</f>
        <v>149.99423016658324</v>
      </c>
      <c r="Q7" s="95">
        <f>IF(RES_hh_fech!Q7=0,0,RES_hh_fech!Q7/RES_summary!Q$19)</f>
        <v>155.34104951390313</v>
      </c>
    </row>
    <row r="8" spans="1:17" ht="12" customHeight="1" x14ac:dyDescent="0.25">
      <c r="A8" s="87" t="s">
        <v>109</v>
      </c>
      <c r="B8" s="95">
        <f>IF(RES_hh_fech!B8=0,0,RES_hh_fech!B8/RES_summary!B$19)</f>
        <v>159.95841951025318</v>
      </c>
      <c r="C8" s="95">
        <f>IF(RES_hh_fech!C8=0,0,RES_hh_fech!C8/RES_summary!C$19)</f>
        <v>168.79189674059015</v>
      </c>
      <c r="D8" s="95">
        <f>IF(RES_hh_fech!D8=0,0,RES_hh_fech!D8/RES_summary!D$19)</f>
        <v>161.69679346072223</v>
      </c>
      <c r="E8" s="95">
        <f>IF(RES_hh_fech!E8=0,0,RES_hh_fech!E8/RES_summary!E$19)</f>
        <v>154.67635291078773</v>
      </c>
      <c r="F8" s="95">
        <f>IF(RES_hh_fech!F8=0,0,RES_hh_fech!F8/RES_summary!F$19)</f>
        <v>154.40159439862973</v>
      </c>
      <c r="G8" s="95">
        <f>IF(RES_hh_fech!G8=0,0,RES_hh_fech!G8/RES_summary!G$19)</f>
        <v>158.53941902523866</v>
      </c>
      <c r="H8" s="95">
        <f>IF(RES_hh_fech!H8=0,0,RES_hh_fech!H8/RES_summary!H$19)</f>
        <v>152.53122312589983</v>
      </c>
      <c r="I8" s="95">
        <f>IF(RES_hh_fech!I8=0,0,RES_hh_fech!I8/RES_summary!I$19)</f>
        <v>145.18594976793213</v>
      </c>
      <c r="J8" s="95">
        <f>IF(RES_hh_fech!J8=0,0,RES_hh_fech!J8/RES_summary!J$19)</f>
        <v>144.90074217119758</v>
      </c>
      <c r="K8" s="95">
        <f>IF(RES_hh_fech!K8=0,0,RES_hh_fech!K8/RES_summary!K$19)</f>
        <v>145.6985528061565</v>
      </c>
      <c r="L8" s="95">
        <f>IF(RES_hh_fech!L8=0,0,RES_hh_fech!L8/RES_summary!L$19)</f>
        <v>179.37774210384217</v>
      </c>
      <c r="M8" s="95">
        <f>IF(RES_hh_fech!M8=0,0,RES_hh_fech!M8/RES_summary!M$19)</f>
        <v>154.59294896235261</v>
      </c>
      <c r="N8" s="95">
        <f>IF(RES_hh_fech!N8=0,0,RES_hh_fech!N8/RES_summary!N$19)</f>
        <v>170.29851991685362</v>
      </c>
      <c r="O8" s="95">
        <f>IF(RES_hh_fech!O8=0,0,RES_hh_fech!O8/RES_summary!O$19)</f>
        <v>154.26806242803087</v>
      </c>
      <c r="P8" s="95">
        <f>IF(RES_hh_fech!P8=0,0,RES_hh_fech!P8/RES_summary!P$19)</f>
        <v>141.98647587957041</v>
      </c>
      <c r="Q8" s="95">
        <f>IF(RES_hh_fech!Q8=0,0,RES_hh_fech!Q8/RES_summary!Q$19)</f>
        <v>145.88013335150794</v>
      </c>
    </row>
    <row r="9" spans="1:17" ht="12" customHeight="1" x14ac:dyDescent="0.25">
      <c r="A9" s="87" t="s">
        <v>55</v>
      </c>
      <c r="B9" s="95">
        <f>IF(RES_hh_fech!B9=0,0,RES_hh_fech!B9/RES_summary!B$19)</f>
        <v>206.39818351111597</v>
      </c>
      <c r="C9" s="95">
        <f>IF(RES_hh_fech!C9=0,0,RES_hh_fech!C9/RES_summary!C$19)</f>
        <v>217.79576763643749</v>
      </c>
      <c r="D9" s="95">
        <f>IF(RES_hh_fech!D9=0,0,RES_hh_fech!D9/RES_summary!D$19)</f>
        <v>208.63896280565558</v>
      </c>
      <c r="E9" s="95">
        <f>IF(RES_hh_fech!E9=0,0,RES_hh_fech!E9/RES_summary!E$19)</f>
        <v>207.06282272347579</v>
      </c>
      <c r="F9" s="95">
        <f>IF(RES_hh_fech!F9=0,0,RES_hh_fech!F9/RES_summary!F$19)</f>
        <v>195.43229677092233</v>
      </c>
      <c r="G9" s="95">
        <f>IF(RES_hh_fech!G9=0,0,RES_hh_fech!G9/RES_summary!G$19)</f>
        <v>207.60848611332074</v>
      </c>
      <c r="H9" s="95">
        <f>IF(RES_hh_fech!H9=0,0,RES_hh_fech!H9/RES_summary!H$19)</f>
        <v>193.89048018722008</v>
      </c>
      <c r="I9" s="95">
        <f>IF(RES_hh_fech!I9=0,0,RES_hh_fech!I9/RES_summary!I$19)</f>
        <v>187.33635971827664</v>
      </c>
      <c r="J9" s="95">
        <f>IF(RES_hh_fech!J9=0,0,RES_hh_fech!J9/RES_summary!J$19)</f>
        <v>186.96930603076282</v>
      </c>
      <c r="K9" s="95">
        <f>IF(RES_hh_fech!K9=0,0,RES_hh_fech!K9/RES_summary!K$19)</f>
        <v>187.99678931308168</v>
      </c>
      <c r="L9" s="95">
        <f>IF(RES_hh_fech!L9=0,0,RES_hh_fech!L9/RES_summary!L$19)</f>
        <v>231.45411164827439</v>
      </c>
      <c r="M9" s="95">
        <f>IF(RES_hh_fech!M9=0,0,RES_hh_fech!M9/RES_summary!M$19)</f>
        <v>198.26875537612838</v>
      </c>
      <c r="N9" s="95">
        <f>IF(RES_hh_fech!N9=0,0,RES_hh_fech!N9/RES_summary!N$19)</f>
        <v>217.18360072656191</v>
      </c>
      <c r="O9" s="95">
        <f>IF(RES_hh_fech!O9=0,0,RES_hh_fech!O9/RES_summary!O$19)</f>
        <v>193.93226569993897</v>
      </c>
      <c r="P9" s="95">
        <f>IF(RES_hh_fech!P9=0,0,RES_hh_fech!P9/RES_summary!P$19)</f>
        <v>178.00686652216461</v>
      </c>
      <c r="Q9" s="95">
        <f>IF(RES_hh_fech!Q9=0,0,RES_hh_fech!Q9/RES_summary!Q$19)</f>
        <v>182.34360601384893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127.96687739685247</v>
      </c>
      <c r="C11" s="95">
        <f>IF(RES_hh_fech!C11=0,0,RES_hh_fech!C11/RES_summary!C$19)</f>
        <v>135.03362407299301</v>
      </c>
      <c r="D11" s="95">
        <f>IF(RES_hh_fech!D11=0,0,RES_hh_fech!D11/RES_summary!D$19)</f>
        <v>129.35633369714384</v>
      </c>
      <c r="E11" s="95">
        <f>IF(RES_hh_fech!E11=0,0,RES_hh_fech!E11/RES_summary!E$19)</f>
        <v>128.48043144801406</v>
      </c>
      <c r="F11" s="95">
        <f>IF(RES_hh_fech!F11=0,0,RES_hh_fech!F11/RES_summary!F$19)</f>
        <v>121.11972915010149</v>
      </c>
      <c r="G11" s="95">
        <f>IF(RES_hh_fech!G11=0,0,RES_hh_fech!G11/RES_summary!G$19)</f>
        <v>126.54438090404507</v>
      </c>
      <c r="H11" s="95">
        <f>IF(RES_hh_fech!H11=0,0,RES_hh_fech!H11/RES_summary!H$19)</f>
        <v>122.29121961750992</v>
      </c>
      <c r="I11" s="95">
        <f>IF(RES_hh_fech!I11=0,0,RES_hh_fech!I11/RES_summary!I$19)</f>
        <v>116.14847854496665</v>
      </c>
      <c r="J11" s="95">
        <f>IF(RES_hh_fech!J11=0,0,RES_hh_fech!J11/RES_summary!J$19)</f>
        <v>115.92116255610496</v>
      </c>
      <c r="K11" s="95">
        <f>IF(RES_hh_fech!K11=0,0,RES_hh_fech!K11/RES_summary!K$19)</f>
        <v>116.83109444841864</v>
      </c>
      <c r="L11" s="95">
        <f>IF(RES_hh_fech!L11=0,0,RES_hh_fech!L11/RES_summary!L$19)</f>
        <v>143.50152900789331</v>
      </c>
      <c r="M11" s="95">
        <f>IF(RES_hh_fech!M11=0,0,RES_hh_fech!M11/RES_summary!M$19)</f>
        <v>124.11195948391304</v>
      </c>
      <c r="N11" s="95">
        <f>IF(RES_hh_fech!N11=0,0,RES_hh_fech!N11/RES_summary!N$19)</f>
        <v>137.41998556694804</v>
      </c>
      <c r="O11" s="95">
        <f>IF(RES_hh_fech!O11=0,0,RES_hh_fech!O11/RES_summary!O$19)</f>
        <v>125.33249420316614</v>
      </c>
      <c r="P11" s="95">
        <f>IF(RES_hh_fech!P11=0,0,RES_hh_fech!P11/RES_summary!P$19)</f>
        <v>115.29742414488275</v>
      </c>
      <c r="Q11" s="95">
        <f>IF(RES_hh_fech!Q11=0,0,RES_hh_fech!Q11/RES_summary!Q$19)</f>
        <v>120.71752044500005</v>
      </c>
    </row>
    <row r="12" spans="1:17" ht="12" customHeight="1" x14ac:dyDescent="0.25">
      <c r="A12" s="87" t="s">
        <v>115</v>
      </c>
      <c r="B12" s="95">
        <f>IF(RES_hh_fech!B12=0,0,RES_hh_fech!B12/RES_summary!B$19)</f>
        <v>90.709082521756358</v>
      </c>
      <c r="C12" s="95">
        <f>IF(RES_hh_fech!C12=0,0,RES_hh_fech!C12/RES_summary!C$19)</f>
        <v>93.996807137364556</v>
      </c>
      <c r="D12" s="95">
        <f>IF(RES_hh_fech!D12=0,0,RES_hh_fech!D12/RES_summary!D$19)</f>
        <v>91.278451551278238</v>
      </c>
      <c r="E12" s="95">
        <f>IF(RES_hh_fech!E12=0,0,RES_hh_fech!E12/RES_summary!E$19)</f>
        <v>88.827045696796077</v>
      </c>
      <c r="F12" s="95">
        <f>IF(RES_hh_fech!F12=0,0,RES_hh_fech!F12/RES_summary!F$19)</f>
        <v>81.721507590368617</v>
      </c>
      <c r="G12" s="95">
        <f>IF(RES_hh_fech!G12=0,0,RES_hh_fech!G12/RES_summary!G$19)</f>
        <v>82.961794269553877</v>
      </c>
      <c r="H12" s="95">
        <f>IF(RES_hh_fech!H12=0,0,RES_hh_fech!H12/RES_summary!H$19)</f>
        <v>77.472187669691635</v>
      </c>
      <c r="I12" s="95">
        <f>IF(RES_hh_fech!I12=0,0,RES_hh_fech!I12/RES_summary!I$19)</f>
        <v>71.6510115867639</v>
      </c>
      <c r="J12" s="95">
        <f>IF(RES_hh_fech!J12=0,0,RES_hh_fech!J12/RES_summary!J$19)</f>
        <v>69.255985613697177</v>
      </c>
      <c r="K12" s="95">
        <f>IF(RES_hh_fech!K12=0,0,RES_hh_fech!K12/RES_summary!K$19)</f>
        <v>66.4647679873801</v>
      </c>
      <c r="L12" s="95">
        <f>IF(RES_hh_fech!L12=0,0,RES_hh_fech!L12/RES_summary!L$19)</f>
        <v>79.084916565012023</v>
      </c>
      <c r="M12" s="95">
        <f>IF(RES_hh_fech!M12=0,0,RES_hh_fech!M12/RES_summary!M$19)</f>
        <v>64.244630832974522</v>
      </c>
      <c r="N12" s="95">
        <f>IF(RES_hh_fech!N12=0,0,RES_hh_fech!N12/RES_summary!N$19)</f>
        <v>67.234844682645189</v>
      </c>
      <c r="O12" s="95">
        <f>IF(RES_hh_fech!O12=0,0,RES_hh_fech!O12/RES_summary!O$19)</f>
        <v>55.589272066935628</v>
      </c>
      <c r="P12" s="95">
        <f>IF(RES_hh_fech!P12=0,0,RES_hh_fech!P12/RES_summary!P$19)</f>
        <v>47.919897475660896</v>
      </c>
      <c r="Q12" s="95">
        <f>IF(RES_hh_fech!Q12=0,0,RES_hh_fech!Q12/RES_summary!Q$19)</f>
        <v>46.00292957082938</v>
      </c>
    </row>
    <row r="13" spans="1:17" ht="12" customHeight="1" x14ac:dyDescent="0.25">
      <c r="A13" s="51" t="s">
        <v>114</v>
      </c>
      <c r="B13" s="22">
        <f>IF(RES_hh_fech!B13=0,0,RES_hh_fech!B13/RES_summary!B$19)</f>
        <v>143.22496247706016</v>
      </c>
      <c r="C13" s="22">
        <f>IF(RES_hh_fech!C13=0,0,RES_hh_fech!C13/RES_summary!C$19)</f>
        <v>148.41600212961646</v>
      </c>
      <c r="D13" s="22">
        <f>IF(RES_hh_fech!D13=0,0,RES_hh_fech!D13/RES_summary!D$19)</f>
        <v>144.12381044954162</v>
      </c>
      <c r="E13" s="22">
        <f>IF(RES_hh_fech!E13=0,0,RES_hh_fech!E13/RES_summary!E$19)</f>
        <v>146.64837973674224</v>
      </c>
      <c r="F13" s="22">
        <f>IF(RES_hh_fech!F13=0,0,RES_hh_fech!F13/RES_summary!F$19)</f>
        <v>141.43024211694285</v>
      </c>
      <c r="G13" s="22">
        <f>IF(RES_hh_fech!G13=0,0,RES_hh_fech!G13/RES_summary!G$19)</f>
        <v>149.57303983016058</v>
      </c>
      <c r="H13" s="22">
        <f>IF(RES_hh_fech!H13=0,0,RES_hh_fech!H13/RES_summary!H$19)</f>
        <v>143.09944498024706</v>
      </c>
      <c r="I13" s="22">
        <f>IF(RES_hh_fech!I13=0,0,RES_hh_fech!I13/RES_summary!I$19)</f>
        <v>131.75200883382144</v>
      </c>
      <c r="J13" s="22">
        <f>IF(RES_hh_fech!J13=0,0,RES_hh_fech!J13/RES_summary!J$19)</f>
        <v>128.14901342491063</v>
      </c>
      <c r="K13" s="22">
        <f>IF(RES_hh_fech!K13=0,0,RES_hh_fech!K13/RES_summary!K$19)</f>
        <v>132.78008628285414</v>
      </c>
      <c r="L13" s="22">
        <f>IF(RES_hh_fech!L13=0,0,RES_hh_fech!L13/RES_summary!L$19)</f>
        <v>163.57642964755576</v>
      </c>
      <c r="M13" s="22">
        <f>IF(RES_hh_fech!M13=0,0,RES_hh_fech!M13/RES_summary!M$19)</f>
        <v>139.17681224335743</v>
      </c>
      <c r="N13" s="22">
        <f>IF(RES_hh_fech!N13=0,0,RES_hh_fech!N13/RES_summary!N$19)</f>
        <v>152.13900562996551</v>
      </c>
      <c r="O13" s="22">
        <f>IF(RES_hh_fech!O13=0,0,RES_hh_fech!O13/RES_summary!O$19)</f>
        <v>146.69025510822826</v>
      </c>
      <c r="P13" s="22">
        <f>IF(RES_hh_fech!P13=0,0,RES_hh_fech!P13/RES_summary!P$19)</f>
        <v>134.24236050621522</v>
      </c>
      <c r="Q13" s="22">
        <f>IF(RES_hh_fech!Q13=0,0,RES_hh_fech!Q13/RES_summary!Q$19)</f>
        <v>146.02309116027772</v>
      </c>
    </row>
    <row r="14" spans="1:17" ht="12" customHeight="1" x14ac:dyDescent="0.25">
      <c r="A14" s="99" t="s">
        <v>117</v>
      </c>
      <c r="B14" s="98">
        <f>IF(RES_hh_fech!B14=0,0,RES_hh_fech!B14/RES_summary!B$19)</f>
        <v>0.74875747066115261</v>
      </c>
      <c r="C14" s="98">
        <f>IF(RES_hh_fech!C14=0,0,RES_hh_fech!C14/RES_summary!C$19)</f>
        <v>0.38950090729385856</v>
      </c>
      <c r="D14" s="98">
        <f>IF(RES_hh_fech!D14=0,0,RES_hh_fech!D14/RES_summary!D$19)</f>
        <v>0.53626132812642469</v>
      </c>
      <c r="E14" s="98">
        <f>IF(RES_hh_fech!E14=0,0,RES_hh_fech!E14/RES_summary!E$19)</f>
        <v>0.87848543475063123</v>
      </c>
      <c r="F14" s="98">
        <f>IF(RES_hh_fech!F14=0,0,RES_hh_fech!F14/RES_summary!F$19)</f>
        <v>1.1325969479516576</v>
      </c>
      <c r="G14" s="98">
        <f>IF(RES_hh_fech!G14=0,0,RES_hh_fech!G14/RES_summary!G$19)</f>
        <v>1.3449806625427658</v>
      </c>
      <c r="H14" s="98">
        <f>IF(RES_hh_fech!H14=0,0,RES_hh_fech!H14/RES_summary!H$19)</f>
        <v>1.2288364043858557</v>
      </c>
      <c r="I14" s="98">
        <f>IF(RES_hh_fech!I14=0,0,RES_hh_fech!I14/RES_summary!I$19)</f>
        <v>0.72780776031147787</v>
      </c>
      <c r="J14" s="98">
        <f>IF(RES_hh_fech!J14=0,0,RES_hh_fech!J14/RES_summary!J$19)</f>
        <v>0.38973016164348312</v>
      </c>
      <c r="K14" s="98">
        <f>IF(RES_hh_fech!K14=0,0,RES_hh_fech!K14/RES_summary!K$19)</f>
        <v>0.7550839410134178</v>
      </c>
      <c r="L14" s="98">
        <f>IF(RES_hh_fech!L14=0,0,RES_hh_fech!L14/RES_summary!L$19)</f>
        <v>0.85185326244502702</v>
      </c>
      <c r="M14" s="98">
        <f>IF(RES_hh_fech!M14=0,0,RES_hh_fech!M14/RES_summary!M$19)</f>
        <v>0.61237091366096086</v>
      </c>
      <c r="N14" s="98">
        <f>IF(RES_hh_fech!N14=0,0,RES_hh_fech!N14/RES_summary!N$19)</f>
        <v>0.57353230043352521</v>
      </c>
      <c r="O14" s="98">
        <f>IF(RES_hh_fech!O14=0,0,RES_hh_fech!O14/RES_summary!O$19)</f>
        <v>1.1125689945095296</v>
      </c>
      <c r="P14" s="98">
        <f>IF(RES_hh_fech!P14=0,0,RES_hh_fech!P14/RES_summary!P$19)</f>
        <v>1.0008142582469819</v>
      </c>
      <c r="Q14" s="98">
        <f>IF(RES_hh_fech!Q14=0,0,RES_hh_fech!Q14/RES_summary!Q$19)</f>
        <v>1.48270470440011</v>
      </c>
    </row>
    <row r="15" spans="1:17" ht="12.95" customHeight="1" x14ac:dyDescent="0.25">
      <c r="A15" s="89" t="s">
        <v>112</v>
      </c>
      <c r="B15" s="96">
        <f>IF(RES_hh_fech!B15=0,0,RES_hh_fech!B15/RES_summary!B$19)</f>
        <v>0.13115682157134989</v>
      </c>
      <c r="C15" s="96">
        <f>IF(RES_hh_fech!C15=0,0,RES_hh_fech!C15/RES_summary!C$19)</f>
        <v>0.13580043707805395</v>
      </c>
      <c r="D15" s="96">
        <f>IF(RES_hh_fech!D15=0,0,RES_hh_fech!D15/RES_summary!D$19)</f>
        <v>0.13985719713013359</v>
      </c>
      <c r="E15" s="96">
        <f>IF(RES_hh_fech!E15=0,0,RES_hh_fech!E15/RES_summary!E$19)</f>
        <v>0.14298523501459567</v>
      </c>
      <c r="F15" s="96">
        <f>IF(RES_hh_fech!F15=0,0,RES_hh_fech!F15/RES_summary!F$19)</f>
        <v>0.14784026158106556</v>
      </c>
      <c r="G15" s="96">
        <f>IF(RES_hh_fech!G15=0,0,RES_hh_fech!G15/RES_summary!G$19)</f>
        <v>0.16092485901053827</v>
      </c>
      <c r="H15" s="96">
        <f>IF(RES_hh_fech!H15=0,0,RES_hh_fech!H15/RES_summary!H$19)</f>
        <v>0.17432125306655041</v>
      </c>
      <c r="I15" s="96">
        <f>IF(RES_hh_fech!I15=0,0,RES_hh_fech!I15/RES_summary!I$19)</f>
        <v>0.18700001057995572</v>
      </c>
      <c r="J15" s="96">
        <f>IF(RES_hh_fech!J15=0,0,RES_hh_fech!J15/RES_summary!J$19)</f>
        <v>0.20258912275226085</v>
      </c>
      <c r="K15" s="96">
        <f>IF(RES_hh_fech!K15=0,0,RES_hh_fech!K15/RES_summary!K$19)</f>
        <v>0.21348053377674064</v>
      </c>
      <c r="L15" s="96">
        <f>IF(RES_hh_fech!L15=0,0,RES_hh_fech!L15/RES_summary!L$19)</f>
        <v>0.24528293627193157</v>
      </c>
      <c r="M15" s="96">
        <f>IF(RES_hh_fech!M15=0,0,RES_hh_fech!M15/RES_summary!M$19)</f>
        <v>0.23846726480233149</v>
      </c>
      <c r="N15" s="96">
        <f>IF(RES_hh_fech!N15=0,0,RES_hh_fech!N15/RES_summary!N$19)</f>
        <v>0.24919159364677393</v>
      </c>
      <c r="O15" s="96">
        <f>IF(RES_hh_fech!O15=0,0,RES_hh_fech!O15/RES_summary!O$19)</f>
        <v>0.27571210011146041</v>
      </c>
      <c r="P15" s="96">
        <f>IF(RES_hh_fech!P15=0,0,RES_hh_fech!P15/RES_summary!P$19)</f>
        <v>0.28999193179118404</v>
      </c>
      <c r="Q15" s="96">
        <f>IF(RES_hh_fech!Q15=0,0,RES_hh_fech!Q15/RES_summary!Q$19)</f>
        <v>0.31693713191227391</v>
      </c>
    </row>
    <row r="16" spans="1:17" ht="12" customHeight="1" x14ac:dyDescent="0.25">
      <c r="A16" s="87" t="s">
        <v>111</v>
      </c>
      <c r="B16" s="97">
        <f>IF(RES_hh_fech!B16=0,0,RES_hh_fech!B16/RES_summary!B$19)</f>
        <v>0.13115682157134989</v>
      </c>
      <c r="C16" s="97">
        <f>IF(RES_hh_fech!C16=0,0,RES_hh_fech!C16/RES_summary!C$19)</f>
        <v>0.13580043707805395</v>
      </c>
      <c r="D16" s="97">
        <f>IF(RES_hh_fech!D16=0,0,RES_hh_fech!D16/RES_summary!D$19)</f>
        <v>0.13985719713013359</v>
      </c>
      <c r="E16" s="97">
        <f>IF(RES_hh_fech!E16=0,0,RES_hh_fech!E16/RES_summary!E$19)</f>
        <v>0.14298523501459567</v>
      </c>
      <c r="F16" s="97">
        <f>IF(RES_hh_fech!F16=0,0,RES_hh_fech!F16/RES_summary!F$19)</f>
        <v>0.14784026158106556</v>
      </c>
      <c r="G16" s="97">
        <f>IF(RES_hh_fech!G16=0,0,RES_hh_fech!G16/RES_summary!G$19)</f>
        <v>0.16092485901053827</v>
      </c>
      <c r="H16" s="97">
        <f>IF(RES_hh_fech!H16=0,0,RES_hh_fech!H16/RES_summary!H$19)</f>
        <v>0.17432125306655041</v>
      </c>
      <c r="I16" s="97">
        <f>IF(RES_hh_fech!I16=0,0,RES_hh_fech!I16/RES_summary!I$19)</f>
        <v>0.18700001057995572</v>
      </c>
      <c r="J16" s="97">
        <f>IF(RES_hh_fech!J16=0,0,RES_hh_fech!J16/RES_summary!J$19)</f>
        <v>0.20258912275226085</v>
      </c>
      <c r="K16" s="97">
        <f>IF(RES_hh_fech!K16=0,0,RES_hh_fech!K16/RES_summary!K$19)</f>
        <v>0.21348053377674064</v>
      </c>
      <c r="L16" s="97">
        <f>IF(RES_hh_fech!L16=0,0,RES_hh_fech!L16/RES_summary!L$19)</f>
        <v>0.24528293627193157</v>
      </c>
      <c r="M16" s="97">
        <f>IF(RES_hh_fech!M16=0,0,RES_hh_fech!M16/RES_summary!M$19)</f>
        <v>0.23846726480233149</v>
      </c>
      <c r="N16" s="97">
        <f>IF(RES_hh_fech!N16=0,0,RES_hh_fech!N16/RES_summary!N$19)</f>
        <v>0.24919159364677393</v>
      </c>
      <c r="O16" s="97">
        <f>IF(RES_hh_fech!O16=0,0,RES_hh_fech!O16/RES_summary!O$19)</f>
        <v>0.27571210011146041</v>
      </c>
      <c r="P16" s="97">
        <f>IF(RES_hh_fech!P16=0,0,RES_hh_fech!P16/RES_summary!P$19)</f>
        <v>0.28999193179118404</v>
      </c>
      <c r="Q16" s="97">
        <f>IF(RES_hh_fech!Q16=0,0,RES_hh_fech!Q16/RES_summary!Q$19)</f>
        <v>0.31693713191227391</v>
      </c>
    </row>
    <row r="17" spans="1:17" ht="12.95" customHeight="1" x14ac:dyDescent="0.25">
      <c r="A17" s="89" t="s">
        <v>63</v>
      </c>
      <c r="B17" s="96">
        <f>IF(RES_hh_fech!B17=0,0,RES_hh_fech!B17/RES_summary!B$19)</f>
        <v>27.421365680910107</v>
      </c>
      <c r="C17" s="96">
        <f>IF(RES_hh_fech!C17=0,0,RES_hh_fech!C17/RES_summary!C$19)</f>
        <v>27.000960117423315</v>
      </c>
      <c r="D17" s="96">
        <f>IF(RES_hh_fech!D17=0,0,RES_hh_fech!D17/RES_summary!D$19)</f>
        <v>26.844027343728474</v>
      </c>
      <c r="E17" s="96">
        <f>IF(RES_hh_fech!E17=0,0,RES_hh_fech!E17/RES_summary!E$19)</f>
        <v>27.038383297744925</v>
      </c>
      <c r="F17" s="96">
        <f>IF(RES_hh_fech!F17=0,0,RES_hh_fech!F17/RES_summary!F$19)</f>
        <v>27.111944709137379</v>
      </c>
      <c r="G17" s="96">
        <f>IF(RES_hh_fech!G17=0,0,RES_hh_fech!G17/RES_summary!G$19)</f>
        <v>27.485023400918035</v>
      </c>
      <c r="H17" s="96">
        <f>IF(RES_hh_fech!H17=0,0,RES_hh_fech!H17/RES_summary!H$19)</f>
        <v>27.371279552272615</v>
      </c>
      <c r="I17" s="96">
        <f>IF(RES_hh_fech!I17=0,0,RES_hh_fech!I17/RES_summary!I$19)</f>
        <v>26.785020222341476</v>
      </c>
      <c r="J17" s="96">
        <f>IF(RES_hh_fech!J17=0,0,RES_hh_fech!J17/RES_summary!J$19)</f>
        <v>26.522392232867542</v>
      </c>
      <c r="K17" s="96">
        <f>IF(RES_hh_fech!K17=0,0,RES_hh_fech!K17/RES_summary!K$19)</f>
        <v>27.796970490900033</v>
      </c>
      <c r="L17" s="96">
        <f>IF(RES_hh_fech!L17=0,0,RES_hh_fech!L17/RES_summary!L$19)</f>
        <v>27.467876692736944</v>
      </c>
      <c r="M17" s="96">
        <f>IF(RES_hh_fech!M17=0,0,RES_hh_fech!M17/RES_summary!M$19)</f>
        <v>28.431858838869502</v>
      </c>
      <c r="N17" s="96">
        <f>IF(RES_hh_fech!N17=0,0,RES_hh_fech!N17/RES_summary!N$19)</f>
        <v>28.822021429091649</v>
      </c>
      <c r="O17" s="96">
        <f>IF(RES_hh_fech!O17=0,0,RES_hh_fech!O17/RES_summary!O$19)</f>
        <v>29.770765375370328</v>
      </c>
      <c r="P17" s="96">
        <f>IF(RES_hh_fech!P17=0,0,RES_hh_fech!P17/RES_summary!P$19)</f>
        <v>29.371253694704862</v>
      </c>
      <c r="Q17" s="96">
        <f>IF(RES_hh_fech!Q17=0,0,RES_hh_fech!Q17/RES_summary!Q$19)</f>
        <v>30.994091194437402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0</v>
      </c>
      <c r="C19" s="95">
        <f>IF(RES_hh_fech!C19=0,0,RES_hh_fech!C19/RES_summary!C$19)</f>
        <v>0</v>
      </c>
      <c r="D19" s="95">
        <f>IF(RES_hh_fech!D19=0,0,RES_hh_fech!D19/RES_summary!D$19)</f>
        <v>0</v>
      </c>
      <c r="E19" s="95">
        <f>IF(RES_hh_fech!E19=0,0,RES_hh_fech!E19/RES_summary!E$19)</f>
        <v>0</v>
      </c>
      <c r="F19" s="95">
        <f>IF(RES_hh_fech!F19=0,0,RES_hh_fech!F19/RES_summary!F$19)</f>
        <v>0</v>
      </c>
      <c r="G19" s="95">
        <f>IF(RES_hh_fech!G19=0,0,RES_hh_fech!G19/RES_summary!G$19)</f>
        <v>0</v>
      </c>
      <c r="H19" s="95">
        <f>IF(RES_hh_fech!H19=0,0,RES_hh_fech!H19/RES_summary!H$19)</f>
        <v>0</v>
      </c>
      <c r="I19" s="95">
        <f>IF(RES_hh_fech!I19=0,0,RES_hh_fech!I19/RES_summary!I$19)</f>
        <v>0</v>
      </c>
      <c r="J19" s="95">
        <f>IF(RES_hh_fech!J19=0,0,RES_hh_fech!J19/RES_summary!J$19)</f>
        <v>0</v>
      </c>
      <c r="K19" s="95">
        <f>IF(RES_hh_fech!K19=0,0,RES_hh_fech!K19/RES_summary!K$19)</f>
        <v>0</v>
      </c>
      <c r="L19" s="95">
        <f>IF(RES_hh_fech!L19=0,0,RES_hh_fech!L19/RES_summary!L$19)</f>
        <v>0</v>
      </c>
      <c r="M19" s="95">
        <f>IF(RES_hh_fech!M19=0,0,RES_hh_fech!M19/RES_summary!M$19)</f>
        <v>0</v>
      </c>
      <c r="N19" s="95">
        <f>IF(RES_hh_fech!N19=0,0,RES_hh_fech!N19/RES_summary!N$19)</f>
        <v>0</v>
      </c>
      <c r="O19" s="95">
        <f>IF(RES_hh_fech!O19=0,0,RES_hh_fech!O19/RES_summary!O$19)</f>
        <v>0</v>
      </c>
      <c r="P19" s="95">
        <f>IF(RES_hh_fech!P19=0,0,RES_hh_fech!P19/RES_summary!P$19)</f>
        <v>0</v>
      </c>
      <c r="Q19" s="95">
        <f>IF(RES_hh_fech!Q19=0,0,RES_hh_fech!Q19/RES_summary!Q$19)</f>
        <v>0</v>
      </c>
    </row>
    <row r="20" spans="1:17" ht="12" customHeight="1" x14ac:dyDescent="0.25">
      <c r="A20" s="87" t="s">
        <v>110</v>
      </c>
      <c r="B20" s="95">
        <f>IF(RES_hh_fech!B20=0,0,RES_hh_fech!B20/RES_summary!B$19)</f>
        <v>35.965960244214116</v>
      </c>
      <c r="C20" s="95">
        <f>IF(RES_hh_fech!C20=0,0,RES_hh_fech!C20/RES_summary!C$19)</f>
        <v>36.061074674183651</v>
      </c>
      <c r="D20" s="95">
        <f>IF(RES_hh_fech!D20=0,0,RES_hh_fech!D20/RES_summary!D$19)</f>
        <v>35.861589838090147</v>
      </c>
      <c r="E20" s="95">
        <f>IF(RES_hh_fech!E20=0,0,RES_hh_fech!E20/RES_summary!E$19)</f>
        <v>35.579436205169763</v>
      </c>
      <c r="F20" s="95">
        <f>IF(RES_hh_fech!F20=0,0,RES_hh_fech!F20/RES_summary!F$19)</f>
        <v>35.342215947886992</v>
      </c>
      <c r="G20" s="95">
        <f>IF(RES_hh_fech!G20=0,0,RES_hh_fech!G20/RES_summary!G$19)</f>
        <v>35.116439593385614</v>
      </c>
      <c r="H20" s="95">
        <f>IF(RES_hh_fech!H20=0,0,RES_hh_fech!H20/RES_summary!H$19)</f>
        <v>34.973252044448152</v>
      </c>
      <c r="I20" s="95">
        <f>IF(RES_hh_fech!I20=0,0,RES_hh_fech!I20/RES_summary!I$19)</f>
        <v>34.631742792659892</v>
      </c>
      <c r="J20" s="95">
        <f>IF(RES_hh_fech!J20=0,0,RES_hh_fech!J20/RES_summary!J$19)</f>
        <v>34.188264841071408</v>
      </c>
      <c r="K20" s="95">
        <f>IF(RES_hh_fech!K20=0,0,RES_hh_fech!K20/RES_summary!K$19)</f>
        <v>38.994223348949355</v>
      </c>
      <c r="L20" s="95">
        <f>IF(RES_hh_fech!L20=0,0,RES_hh_fech!L20/RES_summary!L$19)</f>
        <v>33.399219723434356</v>
      </c>
      <c r="M20" s="95">
        <f>IF(RES_hh_fech!M20=0,0,RES_hh_fech!M20/RES_summary!M$19)</f>
        <v>33.217713470293326</v>
      </c>
      <c r="N20" s="95">
        <f>IF(RES_hh_fech!N20=0,0,RES_hh_fech!N20/RES_summary!N$19)</f>
        <v>33.064285722227261</v>
      </c>
      <c r="O20" s="95">
        <f>IF(RES_hh_fech!O20=0,0,RES_hh_fech!O20/RES_summary!O$19)</f>
        <v>37.808292324153044</v>
      </c>
      <c r="P20" s="95">
        <f>IF(RES_hh_fech!P20=0,0,RES_hh_fech!P20/RES_summary!P$19)</f>
        <v>32.273385864704373</v>
      </c>
      <c r="Q20" s="95">
        <f>IF(RES_hh_fech!Q20=0,0,RES_hh_fech!Q20/RES_summary!Q$19)</f>
        <v>31.862628241460715</v>
      </c>
    </row>
    <row r="21" spans="1:17" ht="12" customHeight="1" x14ac:dyDescent="0.25">
      <c r="A21" s="87" t="s">
        <v>109</v>
      </c>
      <c r="B21" s="95">
        <f>IF(RES_hh_fech!B21=0,0,RES_hh_fech!B21/RES_summary!B$19)</f>
        <v>33.568294462364669</v>
      </c>
      <c r="C21" s="95">
        <f>IF(RES_hh_fech!C21=0,0,RES_hh_fech!C21/RES_summary!C$19)</f>
        <v>33.656922862440375</v>
      </c>
      <c r="D21" s="95">
        <f>IF(RES_hh_fech!D21=0,0,RES_hh_fech!D21/RES_summary!D$19)</f>
        <v>33.471270907035084</v>
      </c>
      <c r="E21" s="95">
        <f>IF(RES_hh_fech!E21=0,0,RES_hh_fech!E21/RES_summary!E$19)</f>
        <v>33.207902135243877</v>
      </c>
      <c r="F21" s="95">
        <f>IF(RES_hh_fech!F21=0,0,RES_hh_fech!F21/RES_summary!F$19)</f>
        <v>32.986020974601892</v>
      </c>
      <c r="G21" s="95">
        <f>IF(RES_hh_fech!G21=0,0,RES_hh_fech!G21/RES_summary!G$19)</f>
        <v>32.775097316258865</v>
      </c>
      <c r="H21" s="95">
        <f>IF(RES_hh_fech!H21=0,0,RES_hh_fech!H21/RES_summary!H$19)</f>
        <v>32.641814016931193</v>
      </c>
      <c r="I21" s="95">
        <f>IF(RES_hh_fech!I21=0,0,RES_hh_fech!I21/RES_summary!I$19)</f>
        <v>32.323295895573715</v>
      </c>
      <c r="J21" s="95">
        <f>IF(RES_hh_fech!J21=0,0,RES_hh_fech!J21/RES_summary!J$19)</f>
        <v>34.548457133494928</v>
      </c>
      <c r="K21" s="95">
        <f>IF(RES_hh_fech!K21=0,0,RES_hh_fech!K21/RES_summary!K$19)</f>
        <v>32.406947134849219</v>
      </c>
      <c r="L21" s="95">
        <f>IF(RES_hh_fech!L21=0,0,RES_hh_fech!L21/RES_summary!L$19)</f>
        <v>31.172813630954231</v>
      </c>
      <c r="M21" s="95">
        <f>IF(RES_hh_fech!M21=0,0,RES_hh_fech!M21/RES_summary!M$19)</f>
        <v>31.021446443074609</v>
      </c>
      <c r="N21" s="95">
        <f>IF(RES_hh_fech!N21=0,0,RES_hh_fech!N21/RES_summary!N$19)</f>
        <v>30.903551329157185</v>
      </c>
      <c r="O21" s="95">
        <f>IF(RES_hh_fech!O21=0,0,RES_hh_fech!O21/RES_summary!O$19)</f>
        <v>30.670729963148609</v>
      </c>
      <c r="P21" s="95">
        <f>IF(RES_hh_fech!P21=0,0,RES_hh_fech!P21/RES_summary!P$19)</f>
        <v>30.257474353886458</v>
      </c>
      <c r="Q21" s="95">
        <f>IF(RES_hh_fech!Q21=0,0,RES_hh_fech!Q21/RES_summary!Q$19)</f>
        <v>29.937072602414208</v>
      </c>
    </row>
    <row r="22" spans="1:17" ht="12" customHeight="1" x14ac:dyDescent="0.25">
      <c r="A22" s="87" t="s">
        <v>55</v>
      </c>
      <c r="B22" s="95">
        <f>IF(RES_hh_fech!B22=0,0,RES_hh_fech!B22/RES_summary!B$19)</f>
        <v>41.960191126357302</v>
      </c>
      <c r="C22" s="95">
        <f>IF(RES_hh_fech!C22=0,0,RES_hh_fech!C22/RES_summary!C$19)</f>
        <v>42.071288523819703</v>
      </c>
      <c r="D22" s="95">
        <f>IF(RES_hh_fech!D22=0,0,RES_hh_fech!D22/RES_summary!D$19)</f>
        <v>41.838573460937305</v>
      </c>
      <c r="E22" s="95">
        <f>IF(RES_hh_fech!E22=0,0,RES_hh_fech!E22/RES_summary!E$19)</f>
        <v>41.509385210053019</v>
      </c>
      <c r="F22" s="95">
        <f>IF(RES_hh_fech!F22=0,0,RES_hh_fech!F22/RES_summary!F$19)</f>
        <v>41.232697687313461</v>
      </c>
      <c r="G22" s="95">
        <f>IF(RES_hh_fech!G22=0,0,RES_hh_fech!G22/RES_summary!G$19)</f>
        <v>40.969202464469738</v>
      </c>
      <c r="H22" s="95">
        <f>IF(RES_hh_fech!H22=0,0,RES_hh_fech!H22/RES_summary!H$19)</f>
        <v>40.802161693472264</v>
      </c>
      <c r="I22" s="95">
        <f>IF(RES_hh_fech!I22=0,0,RES_hh_fech!I22/RES_summary!I$19)</f>
        <v>40.403842209530396</v>
      </c>
      <c r="J22" s="95">
        <f>IF(RES_hh_fech!J22=0,0,RES_hh_fech!J22/RES_summary!J$19)</f>
        <v>39.886081936805986</v>
      </c>
      <c r="K22" s="95">
        <f>IF(RES_hh_fech!K22=0,0,RES_hh_fech!K22/RES_summary!K$19)</f>
        <v>40.508786444389315</v>
      </c>
      <c r="L22" s="95">
        <f>IF(RES_hh_fech!L22=0,0,RES_hh_fech!L22/RES_summary!L$19)</f>
        <v>40.280808083791214</v>
      </c>
      <c r="M22" s="95">
        <f>IF(RES_hh_fech!M22=0,0,RES_hh_fech!M22/RES_summary!M$19)</f>
        <v>38.72800042848727</v>
      </c>
      <c r="N22" s="95">
        <f>IF(RES_hh_fech!N22=0,0,RES_hh_fech!N22/RES_summary!N$19)</f>
        <v>38.514414506798119</v>
      </c>
      <c r="O22" s="95">
        <f>IF(RES_hh_fech!O22=0,0,RES_hh_fech!O22/RES_summary!O$19)</f>
        <v>37.773535582578397</v>
      </c>
      <c r="P22" s="95">
        <f>IF(RES_hh_fech!P22=0,0,RES_hh_fech!P22/RES_summary!P$19)</f>
        <v>37.887724535288974</v>
      </c>
      <c r="Q22" s="95">
        <f>IF(RES_hh_fech!Q22=0,0,RES_hh_fech!Q22/RES_summary!Q$19)</f>
        <v>36.971164788491471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21.73650966662645</v>
      </c>
      <c r="C24" s="95">
        <f>IF(RES_hh_fech!C24=0,0,RES_hh_fech!C24/RES_summary!C$19)</f>
        <v>21.857222360801</v>
      </c>
      <c r="D24" s="95">
        <f>IF(RES_hh_fech!D24=0,0,RES_hh_fech!D24/RES_summary!D$19)</f>
        <v>21.800176693602094</v>
      </c>
      <c r="E24" s="95">
        <f>IF(RES_hh_fech!E24=0,0,RES_hh_fech!E24/RES_summary!E$19)</f>
        <v>21.692991605976101</v>
      </c>
      <c r="F24" s="95">
        <f>IF(RES_hh_fech!F24=0,0,RES_hh_fech!F24/RES_summary!F$19)</f>
        <v>21.646727854837092</v>
      </c>
      <c r="G24" s="95">
        <f>IF(RES_hh_fech!G24=0,0,RES_hh_fech!G24/RES_summary!G$19)</f>
        <v>21.462077474387883</v>
      </c>
      <c r="H24" s="95">
        <f>IF(RES_hh_fech!H24=0,0,RES_hh_fech!H24/RES_summary!H$19)</f>
        <v>21.495808435186252</v>
      </c>
      <c r="I24" s="95">
        <f>IF(RES_hh_fech!I24=0,0,RES_hh_fech!I24/RES_summary!I$19)</f>
        <v>21.346563586039352</v>
      </c>
      <c r="J24" s="95">
        <f>IF(RES_hh_fech!J24=0,0,RES_hh_fech!J24/RES_summary!J$19)</f>
        <v>21.126307995737164</v>
      </c>
      <c r="K24" s="95">
        <f>IF(RES_hh_fech!K24=0,0,RES_hh_fech!K24/RES_summary!K$19)</f>
        <v>21.949337907004217</v>
      </c>
      <c r="L24" s="95">
        <f>IF(RES_hh_fech!L24=0,0,RES_hh_fech!L24/RES_summary!L$19)</f>
        <v>20.821668909574953</v>
      </c>
      <c r="M24" s="95">
        <f>IF(RES_hh_fech!M24=0,0,RES_hh_fech!M24/RES_summary!M$19)</f>
        <v>20.760229042600525</v>
      </c>
      <c r="N24" s="95">
        <f>IF(RES_hh_fech!N24=0,0,RES_hh_fech!N24/RES_summary!N$19)</f>
        <v>20.730833149814568</v>
      </c>
      <c r="O24" s="95">
        <f>IF(RES_hh_fech!O24=0,0,RES_hh_fech!O24/RES_summary!O$19)</f>
        <v>20.658775526751878</v>
      </c>
      <c r="P24" s="95">
        <f>IF(RES_hh_fech!P24=0,0,RES_hh_fech!P24/RES_summary!P$19)</f>
        <v>20.4616351489796</v>
      </c>
      <c r="Q24" s="95">
        <f>IF(RES_hh_fech!Q24=0,0,RES_hh_fech!Q24/RES_summary!Q$19)</f>
        <v>20.33028976686191</v>
      </c>
    </row>
    <row r="25" spans="1:17" ht="12" customHeight="1" x14ac:dyDescent="0.25">
      <c r="A25" s="51" t="s">
        <v>60</v>
      </c>
      <c r="B25" s="22">
        <f>IF(RES_hh_fech!B25=0,0,RES_hh_fech!B25/RES_summary!B$19)</f>
        <v>28.035942918478387</v>
      </c>
      <c r="C25" s="22">
        <f>IF(RES_hh_fech!C25=0,0,RES_hh_fech!C25/RES_summary!C$19)</f>
        <v>27.790429775337188</v>
      </c>
      <c r="D25" s="22">
        <f>IF(RES_hh_fech!D25=0,0,RES_hh_fech!D25/RES_summary!D$19)</f>
        <v>27.791423284887316</v>
      </c>
      <c r="E25" s="22">
        <f>IF(RES_hh_fech!E25=0,0,RES_hh_fech!E25/RES_summary!E$19)</f>
        <v>28.513857139861749</v>
      </c>
      <c r="F25" s="22">
        <f>IF(RES_hh_fech!F25=0,0,RES_hh_fech!F25/RES_summary!F$19)</f>
        <v>29.3563267537447</v>
      </c>
      <c r="G25" s="22">
        <f>IF(RES_hh_fech!G25=0,0,RES_hh_fech!G25/RES_summary!G$19)</f>
        <v>30.4541826663535</v>
      </c>
      <c r="H25" s="22">
        <f>IF(RES_hh_fech!H25=0,0,RES_hh_fech!H25/RES_summary!H$19)</f>
        <v>30.758019714828503</v>
      </c>
      <c r="I25" s="22">
        <f>IF(RES_hh_fech!I25=0,0,RES_hh_fech!I25/RES_summary!I$19)</f>
        <v>29.927478042027722</v>
      </c>
      <c r="J25" s="22">
        <f>IF(RES_hh_fech!J25=0,0,RES_hh_fech!J25/RES_summary!J$19)</f>
        <v>29.354695208212917</v>
      </c>
      <c r="K25" s="22">
        <f>IF(RES_hh_fech!K25=0,0,RES_hh_fech!K25/RES_summary!K$19)</f>
        <v>31.322553129714819</v>
      </c>
      <c r="L25" s="22">
        <f>IF(RES_hh_fech!L25=0,0,RES_hh_fech!L25/RES_summary!L$19)</f>
        <v>32.854930289271188</v>
      </c>
      <c r="M25" s="22">
        <f>IF(RES_hh_fech!M25=0,0,RES_hh_fech!M25/RES_summary!M$19)</f>
        <v>32.553420412558694</v>
      </c>
      <c r="N25" s="22">
        <f>IF(RES_hh_fech!N25=0,0,RES_hh_fech!N25/RES_summary!N$19)</f>
        <v>33.583189251177409</v>
      </c>
      <c r="O25" s="22">
        <f>IF(RES_hh_fech!O25=0,0,RES_hh_fech!O25/RES_summary!O$19)</f>
        <v>36.255749658185131</v>
      </c>
      <c r="P25" s="22">
        <f>IF(RES_hh_fech!P25=0,0,RES_hh_fech!P25/RES_summary!P$19)</f>
        <v>35.257655344501501</v>
      </c>
      <c r="Q25" s="22">
        <f>IF(RES_hh_fech!Q25=0,0,RES_hh_fech!Q25/RES_summary!Q$19)</f>
        <v>38.340852440846867</v>
      </c>
    </row>
    <row r="26" spans="1:17" ht="12" customHeight="1" x14ac:dyDescent="0.25">
      <c r="A26" s="49" t="s">
        <v>59</v>
      </c>
      <c r="B26" s="18">
        <f>IF(RES_hh_fech!B26=0,0,RES_hh_fech!B26/RES_summary!B$19)</f>
        <v>3.5170623513238759</v>
      </c>
      <c r="C26" s="18">
        <f>IF(RES_hh_fech!C26=0,0,RES_hh_fech!C26/RES_summary!C$19)</f>
        <v>3.5431234508136829</v>
      </c>
      <c r="D26" s="18">
        <f>IF(RES_hh_fech!D26=0,0,RES_hh_fech!D26/RES_summary!D$19)</f>
        <v>3.5519349164772192</v>
      </c>
      <c r="E26" s="18">
        <f>IF(RES_hh_fech!E26=0,0,RES_hh_fech!E26/RES_summary!E$19)</f>
        <v>3.5527315144401928</v>
      </c>
      <c r="F26" s="18">
        <f>IF(RES_hh_fech!F26=0,0,RES_hh_fech!F26/RES_summary!F$19)</f>
        <v>3.5552626318926759</v>
      </c>
      <c r="G26" s="18">
        <f>IF(RES_hh_fech!G26=0,0,RES_hh_fech!G26/RES_summary!G$19)</f>
        <v>3.5611429547439557</v>
      </c>
      <c r="H26" s="18">
        <f>IF(RES_hh_fech!H26=0,0,RES_hh_fech!H26/RES_summary!H$19)</f>
        <v>3.5685821793270516</v>
      </c>
      <c r="I26" s="18">
        <f>IF(RES_hh_fech!I26=0,0,RES_hh_fech!I26/RES_summary!I$19)</f>
        <v>3.5737600748181242</v>
      </c>
      <c r="J26" s="18">
        <f>IF(RES_hh_fech!J26=0,0,RES_hh_fech!J26/RES_summary!J$19)</f>
        <v>3.5555626342684237</v>
      </c>
      <c r="K26" s="18">
        <f>IF(RES_hh_fech!K26=0,0,RES_hh_fech!K26/RES_summary!K$19)</f>
        <v>3.6667035520447273</v>
      </c>
      <c r="L26" s="18">
        <f>IF(RES_hh_fech!L26=0,0,RES_hh_fech!L26/RES_summary!L$19)</f>
        <v>3.5526914357226484</v>
      </c>
      <c r="M26" s="18">
        <f>IF(RES_hh_fech!M26=0,0,RES_hh_fech!M26/RES_summary!M$19)</f>
        <v>3.5453419119254446</v>
      </c>
      <c r="N26" s="18">
        <f>IF(RES_hh_fech!N26=0,0,RES_hh_fech!N26/RES_summary!N$19)</f>
        <v>3.5418014595688567</v>
      </c>
      <c r="O26" s="18">
        <f>IF(RES_hh_fech!O26=0,0,RES_hh_fech!O26/RES_summary!O$19)</f>
        <v>3.5305201769190995</v>
      </c>
      <c r="P26" s="18">
        <f>IF(RES_hh_fech!P26=0,0,RES_hh_fech!P26/RES_summary!P$19)</f>
        <v>3.4986072793387106</v>
      </c>
      <c r="Q26" s="18">
        <f>IF(RES_hh_fech!Q26=0,0,RES_hh_fech!Q26/RES_summary!Q$19)</f>
        <v>3.4788498768583325</v>
      </c>
    </row>
    <row r="27" spans="1:17" ht="12.95" customHeight="1" x14ac:dyDescent="0.25">
      <c r="A27" s="89" t="s">
        <v>62</v>
      </c>
      <c r="B27" s="96">
        <f>IF(RES_hh_fech!B27=0,0,RES_hh_fech!B27/RES_summary!B$19)</f>
        <v>8.9539733034203213</v>
      </c>
      <c r="C27" s="96">
        <f>IF(RES_hh_fech!C27=0,0,RES_hh_fech!C27/RES_summary!C$19)</f>
        <v>8.8519585791228526</v>
      </c>
      <c r="D27" s="96">
        <f>IF(RES_hh_fech!D27=0,0,RES_hh_fech!D27/RES_summary!D$19)</f>
        <v>8.9096142606305353</v>
      </c>
      <c r="E27" s="96">
        <f>IF(RES_hh_fech!E27=0,0,RES_hh_fech!E27/RES_summary!E$19)</f>
        <v>9.2021257726943144</v>
      </c>
      <c r="F27" s="96">
        <f>IF(RES_hh_fech!F27=0,0,RES_hh_fech!F27/RES_summary!F$19)</f>
        <v>9.5473962174600739</v>
      </c>
      <c r="G27" s="96">
        <f>IF(RES_hh_fech!G27=0,0,RES_hh_fech!G27/RES_summary!G$19)</f>
        <v>9.8777408696438052</v>
      </c>
      <c r="H27" s="96">
        <f>IF(RES_hh_fech!H27=0,0,RES_hh_fech!H27/RES_summary!H$19)</f>
        <v>10.000655517535208</v>
      </c>
      <c r="I27" s="96">
        <f>IF(RES_hh_fech!I27=0,0,RES_hh_fech!I27/RES_summary!I$19)</f>
        <v>9.828426265866069</v>
      </c>
      <c r="J27" s="96">
        <f>IF(RES_hh_fech!J27=0,0,RES_hh_fech!J27/RES_summary!J$19)</f>
        <v>9.764833617716425</v>
      </c>
      <c r="K27" s="96">
        <f>IF(RES_hh_fech!K27=0,0,RES_hh_fech!K27/RES_summary!K$19)</f>
        <v>10.734521526953603</v>
      </c>
      <c r="L27" s="96">
        <f>IF(RES_hh_fech!L27=0,0,RES_hh_fech!L27/RES_summary!L$19)</f>
        <v>11.094925767915216</v>
      </c>
      <c r="M27" s="96">
        <f>IF(RES_hh_fech!M27=0,0,RES_hh_fech!M27/RES_summary!M$19)</f>
        <v>10.988059043845013</v>
      </c>
      <c r="N27" s="96">
        <f>IF(RES_hh_fech!N27=0,0,RES_hh_fech!N27/RES_summary!N$19)</f>
        <v>11.377598430694434</v>
      </c>
      <c r="O27" s="96">
        <f>IF(RES_hh_fech!O27=0,0,RES_hh_fech!O27/RES_summary!O$19)</f>
        <v>12.336817535608322</v>
      </c>
      <c r="P27" s="96">
        <f>IF(RES_hh_fech!P27=0,0,RES_hh_fech!P27/RES_summary!P$19)</f>
        <v>12.185752676643611</v>
      </c>
      <c r="Q27" s="96">
        <f>IF(RES_hh_fech!Q27=0,0,RES_hh_fech!Q27/RES_summary!Q$19)</f>
        <v>13.167642831537858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0</v>
      </c>
      <c r="C29" s="95">
        <f>IF(RES_hh_fech!C29=0,0,RES_hh_fech!C29/RES_summary!C$19)</f>
        <v>0</v>
      </c>
      <c r="D29" s="95">
        <f>IF(RES_hh_fech!D29=0,0,RES_hh_fech!D29/RES_summary!D$19)</f>
        <v>9.978015480178211</v>
      </c>
      <c r="E29" s="95">
        <f>IF(RES_hh_fech!E29=0,0,RES_hh_fech!E29/RES_summary!E$19)</f>
        <v>20.693861498738642</v>
      </c>
      <c r="F29" s="95">
        <f>IF(RES_hh_fech!F29=0,0,RES_hh_fech!F29/RES_summary!F$19)</f>
        <v>21.470610608410066</v>
      </c>
      <c r="G29" s="95">
        <f>IF(RES_hh_fech!G29=0,0,RES_hh_fech!G29/RES_summary!G$19)</f>
        <v>16.006611575484058</v>
      </c>
      <c r="H29" s="95">
        <f>IF(RES_hh_fech!H29=0,0,RES_hh_fech!H29/RES_summary!H$19)</f>
        <v>0</v>
      </c>
      <c r="I29" s="95">
        <f>IF(RES_hh_fech!I29=0,0,RES_hh_fech!I29/RES_summary!I$19)</f>
        <v>0</v>
      </c>
      <c r="J29" s="95">
        <f>IF(RES_hh_fech!J29=0,0,RES_hh_fech!J29/RES_summary!J$19)</f>
        <v>0</v>
      </c>
      <c r="K29" s="95">
        <f>IF(RES_hh_fech!K29=0,0,RES_hh_fech!K29/RES_summary!K$19)</f>
        <v>0</v>
      </c>
      <c r="L29" s="95">
        <f>IF(RES_hh_fech!L29=0,0,RES_hh_fech!L29/RES_summary!L$19)</f>
        <v>0</v>
      </c>
      <c r="M29" s="95">
        <f>IF(RES_hh_fech!M29=0,0,RES_hh_fech!M29/RES_summary!M$19)</f>
        <v>0</v>
      </c>
      <c r="N29" s="95">
        <f>IF(RES_hh_fech!N29=0,0,RES_hh_fech!N29/RES_summary!N$19)</f>
        <v>0</v>
      </c>
      <c r="O29" s="95">
        <f>IF(RES_hh_fech!O29=0,0,RES_hh_fech!O29/RES_summary!O$19)</f>
        <v>0</v>
      </c>
      <c r="P29" s="95">
        <f>IF(RES_hh_fech!P29=0,0,RES_hh_fech!P29/RES_summary!P$19)</f>
        <v>0</v>
      </c>
      <c r="Q29" s="95">
        <f>IF(RES_hh_fech!Q29=0,0,RES_hh_fech!Q29/RES_summary!Q$19)</f>
        <v>0</v>
      </c>
    </row>
    <row r="30" spans="1:17" ht="12" customHeight="1" x14ac:dyDescent="0.25">
      <c r="A30" s="87" t="s">
        <v>109</v>
      </c>
      <c r="B30" s="95">
        <f>IF(RES_hh_fech!B30=0,0,RES_hh_fech!B30/RES_summary!B$19)</f>
        <v>15.173723800221699</v>
      </c>
      <c r="C30" s="95">
        <f>IF(RES_hh_fech!C30=0,0,RES_hh_fech!C30/RES_summary!C$19)</f>
        <v>15.101276275059888</v>
      </c>
      <c r="D30" s="95">
        <f>IF(RES_hh_fech!D30=0,0,RES_hh_fech!D30/RES_summary!D$19)</f>
        <v>15.08423942100403</v>
      </c>
      <c r="E30" s="95">
        <f>IF(RES_hh_fech!E30=0,0,RES_hh_fech!E30/RES_summary!E$19)</f>
        <v>15.004865609267695</v>
      </c>
      <c r="F30" s="95">
        <f>IF(RES_hh_fech!F30=0,0,RES_hh_fech!F30/RES_summary!F$19)</f>
        <v>14.94871797307094</v>
      </c>
      <c r="G30" s="95">
        <f>IF(RES_hh_fech!G30=0,0,RES_hh_fech!G30/RES_summary!G$19)</f>
        <v>14.862390360566302</v>
      </c>
      <c r="H30" s="95">
        <f>IF(RES_hh_fech!H30=0,0,RES_hh_fech!H30/RES_summary!H$19)</f>
        <v>14.776117956422416</v>
      </c>
      <c r="I30" s="95">
        <f>IF(RES_hh_fech!I30=0,0,RES_hh_fech!I30/RES_summary!I$19)</f>
        <v>14.723488350502951</v>
      </c>
      <c r="J30" s="95">
        <f>IF(RES_hh_fech!J30=0,0,RES_hh_fech!J30/RES_summary!J$19)</f>
        <v>16.1828854384949</v>
      </c>
      <c r="K30" s="95">
        <f>IF(RES_hh_fech!K30=0,0,RES_hh_fech!K30/RES_summary!K$19)</f>
        <v>15.419817290568609</v>
      </c>
      <c r="L30" s="95">
        <f>IF(RES_hh_fech!L30=0,0,RES_hh_fech!L30/RES_summary!L$19)</f>
        <v>14.315740909892252</v>
      </c>
      <c r="M30" s="95">
        <f>IF(RES_hh_fech!M30=0,0,RES_hh_fech!M30/RES_summary!M$19)</f>
        <v>14.304787826533357</v>
      </c>
      <c r="N30" s="95">
        <f>IF(RES_hh_fech!N30=0,0,RES_hh_fech!N30/RES_summary!N$19)</f>
        <v>14.290385553709418</v>
      </c>
      <c r="O30" s="95">
        <f>IF(RES_hh_fech!O30=0,0,RES_hh_fech!O30/RES_summary!O$19)</f>
        <v>14.218449206508298</v>
      </c>
      <c r="P30" s="95">
        <f>IF(RES_hh_fech!P30=0,0,RES_hh_fech!P30/RES_summary!P$19)</f>
        <v>14.164434501164571</v>
      </c>
      <c r="Q30" s="95">
        <f>IF(RES_hh_fech!Q30=0,0,RES_hh_fech!Q30/RES_summary!Q$19)</f>
        <v>13.92617677945883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8.8822758913534443</v>
      </c>
      <c r="C32" s="18">
        <f>IF(RES_hh_fech!C32=0,0,RES_hh_fech!C32/RES_summary!C$19)</f>
        <v>8.7710059985421331</v>
      </c>
      <c r="D32" s="18">
        <f>IF(RES_hh_fech!D32=0,0,RES_hh_fech!D32/RES_summary!D$19)</f>
        <v>8.8528415333676449</v>
      </c>
      <c r="E32" s="18">
        <f>IF(RES_hh_fech!E32=0,0,RES_hh_fech!E32/RES_summary!E$19)</f>
        <v>9.1226360006055938</v>
      </c>
      <c r="F32" s="18">
        <f>IF(RES_hh_fech!F32=0,0,RES_hh_fech!F32/RES_summary!F$19)</f>
        <v>9.4687577860834544</v>
      </c>
      <c r="G32" s="18">
        <f>IF(RES_hh_fech!G32=0,0,RES_hh_fech!G32/RES_summary!G$19)</f>
        <v>9.8234882307416971</v>
      </c>
      <c r="H32" s="18">
        <f>IF(RES_hh_fech!H32=0,0,RES_hh_fech!H32/RES_summary!H$19)</f>
        <v>9.966362692262992</v>
      </c>
      <c r="I32" s="18">
        <f>IF(RES_hh_fech!I32=0,0,RES_hh_fech!I32/RES_summary!I$19)</f>
        <v>9.7926534541196766</v>
      </c>
      <c r="J32" s="18">
        <f>IF(RES_hh_fech!J32=0,0,RES_hh_fech!J32/RES_summary!J$19)</f>
        <v>9.6755053911233198</v>
      </c>
      <c r="K32" s="18">
        <f>IF(RES_hh_fech!K32=0,0,RES_hh_fech!K32/RES_summary!K$19)</f>
        <v>10.648622600584384</v>
      </c>
      <c r="L32" s="18">
        <f>IF(RES_hh_fech!L32=0,0,RES_hh_fech!L32/RES_summary!L$19)</f>
        <v>11.040300288291192</v>
      </c>
      <c r="M32" s="18">
        <f>IF(RES_hh_fech!M32=0,0,RES_hh_fech!M32/RES_summary!M$19)</f>
        <v>10.952086394050552</v>
      </c>
      <c r="N32" s="18">
        <f>IF(RES_hh_fech!N32=0,0,RES_hh_fech!N32/RES_summary!N$19)</f>
        <v>11.351304312108606</v>
      </c>
      <c r="O32" s="18">
        <f>IF(RES_hh_fech!O32=0,0,RES_hh_fech!O32/RES_summary!O$19)</f>
        <v>12.3210295889125</v>
      </c>
      <c r="P32" s="18">
        <f>IF(RES_hh_fech!P32=0,0,RES_hh_fech!P32/RES_summary!P$19)</f>
        <v>12.167565270065532</v>
      </c>
      <c r="Q32" s="18">
        <f>IF(RES_hh_fech!Q32=0,0,RES_hh_fech!Q32/RES_summary!Q$19)</f>
        <v>13.160563473154905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121.96204633733205</v>
      </c>
      <c r="C3" s="100">
        <f>IF(RES_hh_tesh!C3=0,0,RES_hh_tesh!C3/RES_summary!C$19)</f>
        <v>126.6621424466274</v>
      </c>
      <c r="D3" s="100">
        <f>IF(RES_hh_tesh!D3=0,0,RES_hh_tesh!D3/RES_summary!D$19)</f>
        <v>123.8792946248202</v>
      </c>
      <c r="E3" s="100">
        <f>IF(RES_hh_tesh!E3=0,0,RES_hh_tesh!E3/RES_summary!E$19)</f>
        <v>125.21623069859899</v>
      </c>
      <c r="F3" s="100">
        <f>IF(RES_hh_tesh!F3=0,0,RES_hh_tesh!F3/RES_summary!F$19)</f>
        <v>121.67547218316597</v>
      </c>
      <c r="G3" s="100">
        <f>IF(RES_hh_tesh!G3=0,0,RES_hh_tesh!G3/RES_summary!G$19)</f>
        <v>127.88123541545039</v>
      </c>
      <c r="H3" s="100">
        <f>IF(RES_hh_tesh!H3=0,0,RES_hh_tesh!H3/RES_summary!H$19)</f>
        <v>124.91846917814449</v>
      </c>
      <c r="I3" s="100">
        <f>IF(RES_hh_tesh!I3=0,0,RES_hh_tesh!I3/RES_summary!I$19)</f>
        <v>119.59500626096869</v>
      </c>
      <c r="J3" s="100">
        <f>IF(RES_hh_tesh!J3=0,0,RES_hh_tesh!J3/RES_summary!J$19)</f>
        <v>119.23527960375429</v>
      </c>
      <c r="K3" s="100">
        <f>IF(RES_hh_tesh!K3=0,0,RES_hh_tesh!K3/RES_summary!K$19)</f>
        <v>123.35993315746585</v>
      </c>
      <c r="L3" s="100">
        <f>IF(RES_hh_tesh!L3=0,0,RES_hh_tesh!L3/RES_summary!L$19)</f>
        <v>146.19491985875248</v>
      </c>
      <c r="M3" s="100">
        <f>IF(RES_hh_tesh!M3=0,0,RES_hh_tesh!M3/RES_summary!M$19)</f>
        <v>132.18009441053823</v>
      </c>
      <c r="N3" s="100">
        <f>IF(RES_hh_tesh!N3=0,0,RES_hh_tesh!N3/RES_summary!N$19)</f>
        <v>144.04566063337398</v>
      </c>
      <c r="O3" s="100">
        <f>IF(RES_hh_tesh!O3=0,0,RES_hh_tesh!O3/RES_summary!O$19)</f>
        <v>137.9975461336696</v>
      </c>
      <c r="P3" s="100">
        <f>IF(RES_hh_tesh!P3=0,0,RES_hh_tesh!P3/RES_summary!P$19)</f>
        <v>129.75619087031023</v>
      </c>
      <c r="Q3" s="100">
        <f>IF(RES_hh_tesh!Q3=0,0,RES_hh_tesh!Q3/RES_summary!Q$19)</f>
        <v>137.76798798445836</v>
      </c>
    </row>
    <row r="4" spans="1:17" ht="12.95" customHeight="1" x14ac:dyDescent="0.25">
      <c r="A4" s="89" t="s">
        <v>65</v>
      </c>
      <c r="B4" s="96">
        <f>IF(RES_hh_tesh!B4=0,0,RES_hh_tesh!B4/RES_summary!B$19)</f>
        <v>96.719254140007806</v>
      </c>
      <c r="C4" s="96">
        <f>IF(RES_hh_tesh!C4=0,0,RES_hh_tesh!C4/RES_summary!C$19)</f>
        <v>101.39714944124464</v>
      </c>
      <c r="D4" s="96">
        <f>IF(RES_hh_tesh!D4=0,0,RES_hh_tesh!D4/RES_summary!D$19)</f>
        <v>98.349058148317383</v>
      </c>
      <c r="E4" s="96">
        <f>IF(RES_hh_tesh!E4=0,0,RES_hh_tesh!E4/RES_summary!E$19)</f>
        <v>99.032959036104074</v>
      </c>
      <c r="F4" s="96">
        <f>IF(RES_hh_tesh!F4=0,0,RES_hh_tesh!F4/RES_summary!F$19)</f>
        <v>94.728037422874124</v>
      </c>
      <c r="G4" s="96">
        <f>IF(RES_hh_tesh!G4=0,0,RES_hh_tesh!G4/RES_summary!G$19)</f>
        <v>100.06871561049182</v>
      </c>
      <c r="H4" s="96">
        <f>IF(RES_hh_tesh!H4=0,0,RES_hh_tesh!H4/RES_summary!H$19)</f>
        <v>96.609350261169183</v>
      </c>
      <c r="I4" s="96">
        <f>IF(RES_hh_tesh!I4=0,0,RES_hh_tesh!I4/RES_summary!I$19)</f>
        <v>91.44934588829048</v>
      </c>
      <c r="J4" s="96">
        <f>IF(RES_hh_tesh!J4=0,0,RES_hh_tesh!J4/RES_summary!J$19)</f>
        <v>91.078833728138875</v>
      </c>
      <c r="K4" s="96">
        <f>IF(RES_hh_tesh!K4=0,0,RES_hh_tesh!K4/RES_summary!K$19)</f>
        <v>93.223213368483997</v>
      </c>
      <c r="L4" s="96">
        <f>IF(RES_hh_tesh!L4=0,0,RES_hh_tesh!L4/RES_summary!L$19)</f>
        <v>115.54157070904036</v>
      </c>
      <c r="M4" s="96">
        <f>IF(RES_hh_tesh!M4=0,0,RES_hh_tesh!M4/RES_summary!M$19)</f>
        <v>101.41431589315116</v>
      </c>
      <c r="N4" s="96">
        <f>IF(RES_hh_tesh!N4=0,0,RES_hh_tesh!N4/RES_summary!N$19)</f>
        <v>112.3901798412704</v>
      </c>
      <c r="O4" s="96">
        <f>IF(RES_hh_tesh!O4=0,0,RES_hh_tesh!O4/RES_summary!O$19)</f>
        <v>104.38788195539699</v>
      </c>
      <c r="P4" s="96">
        <f>IF(RES_hh_tesh!P4=0,0,RES_hh_tesh!P4/RES_summary!P$19)</f>
        <v>96.40878252717512</v>
      </c>
      <c r="Q4" s="96">
        <f>IF(RES_hh_tesh!Q4=0,0,RES_hh_tesh!Q4/RES_summary!Q$19)</f>
        <v>102.06648739007376</v>
      </c>
    </row>
    <row r="5" spans="1:17" ht="12" customHeight="1" x14ac:dyDescent="0.25">
      <c r="A5" s="87" t="s">
        <v>58</v>
      </c>
      <c r="B5" s="95">
        <f>IF(RES_hh_tesh!B5=0,0,RES_hh_tesh!B5/RES_summary!B$19)</f>
        <v>0</v>
      </c>
      <c r="C5" s="95">
        <f>IF(RES_hh_tesh!C5=0,0,RES_hh_tesh!C5/RES_summary!C$19)</f>
        <v>0</v>
      </c>
      <c r="D5" s="95">
        <f>IF(RES_hh_tesh!D5=0,0,RES_hh_tesh!D5/RES_summary!D$19)</f>
        <v>0</v>
      </c>
      <c r="E5" s="95">
        <f>IF(RES_hh_tesh!E5=0,0,RES_hh_tesh!E5/RES_summary!E$19)</f>
        <v>0</v>
      </c>
      <c r="F5" s="95">
        <f>IF(RES_hh_tesh!F5=0,0,RES_hh_tesh!F5/RES_summary!F$19)</f>
        <v>0</v>
      </c>
      <c r="G5" s="95">
        <f>IF(RES_hh_tesh!G5=0,0,RES_hh_tesh!G5/RES_summary!G$19)</f>
        <v>0</v>
      </c>
      <c r="H5" s="95">
        <f>IF(RES_hh_tesh!H5=0,0,RES_hh_tesh!H5/RES_summary!H$19)</f>
        <v>0</v>
      </c>
      <c r="I5" s="95">
        <f>IF(RES_hh_tesh!I5=0,0,RES_hh_tesh!I5/RES_summary!I$19)</f>
        <v>0</v>
      </c>
      <c r="J5" s="95">
        <f>IF(RES_hh_tesh!J5=0,0,RES_hh_tesh!J5/RES_summary!J$19)</f>
        <v>0</v>
      </c>
      <c r="K5" s="95">
        <f>IF(RES_hh_tesh!K5=0,0,RES_hh_tesh!K5/RES_summary!K$19)</f>
        <v>0</v>
      </c>
      <c r="L5" s="95">
        <f>IF(RES_hh_tesh!L5=0,0,RES_hh_tesh!L5/RES_summary!L$19)</f>
        <v>0</v>
      </c>
      <c r="M5" s="95">
        <f>IF(RES_hh_tesh!M5=0,0,RES_hh_tesh!M5/RES_summary!M$19)</f>
        <v>0</v>
      </c>
      <c r="N5" s="95">
        <f>IF(RES_hh_tesh!N5=0,0,RES_hh_tesh!N5/RES_summary!N$19)</f>
        <v>0</v>
      </c>
      <c r="O5" s="95">
        <f>IF(RES_hh_tesh!O5=0,0,RES_hh_tesh!O5/RES_summary!O$19)</f>
        <v>0</v>
      </c>
      <c r="P5" s="95">
        <f>IF(RES_hh_tesh!P5=0,0,RES_hh_tesh!P5/RES_summary!P$19)</f>
        <v>0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93.886290535704291</v>
      </c>
      <c r="C7" s="95">
        <f>IF(RES_hh_tesh!C7=0,0,RES_hh_tesh!C7/RES_summary!C$19)</f>
        <v>99.07089778442905</v>
      </c>
      <c r="D7" s="95">
        <f>IF(RES_hh_tesh!D7=0,0,RES_hh_tesh!D7/RES_summary!D$19)</f>
        <v>94.905748933590473</v>
      </c>
      <c r="E7" s="95">
        <f>IF(RES_hh_tesh!E7=0,0,RES_hh_tesh!E7/RES_summary!E$19)</f>
        <v>94.516783279311909</v>
      </c>
      <c r="F7" s="95">
        <f>IF(RES_hh_tesh!F7=0,0,RES_hh_tesh!F7/RES_summary!F$19)</f>
        <v>89.317201538109444</v>
      </c>
      <c r="G7" s="95">
        <f>IF(RES_hh_tesh!G7=0,0,RES_hh_tesh!G7/RES_summary!G$19)</f>
        <v>93.605221029402742</v>
      </c>
      <c r="H7" s="95">
        <f>IF(RES_hh_tesh!H7=0,0,RES_hh_tesh!H7/RES_summary!H$19)</f>
        <v>90.406127337592849</v>
      </c>
      <c r="I7" s="95">
        <f>IF(RES_hh_tesh!I7=0,0,RES_hh_tesh!I7/RES_summary!I$19)</f>
        <v>86.583572155969222</v>
      </c>
      <c r="J7" s="95">
        <f>IF(RES_hh_tesh!J7=0,0,RES_hh_tesh!J7/RES_summary!J$19)</f>
        <v>87.422214225391528</v>
      </c>
      <c r="K7" s="95">
        <f>IF(RES_hh_tesh!K7=0,0,RES_hh_tesh!K7/RES_summary!K$19)</f>
        <v>85.770724192807833</v>
      </c>
      <c r="L7" s="95">
        <f>IF(RES_hh_tesh!L7=0,0,RES_hh_tesh!L7/RES_summary!L$19)</f>
        <v>122.6743403103107</v>
      </c>
      <c r="M7" s="95">
        <f>IF(RES_hh_tesh!M7=0,0,RES_hh_tesh!M7/RES_summary!M$19)</f>
        <v>105.71928968003387</v>
      </c>
      <c r="N7" s="95">
        <f>IF(RES_hh_tesh!N7=0,0,RES_hh_tesh!N7/RES_summary!N$19)</f>
        <v>107.49630712723271</v>
      </c>
      <c r="O7" s="95">
        <f>IF(RES_hh_tesh!O7=0,0,RES_hh_tesh!O7/RES_summary!O$19)</f>
        <v>113.45247066384819</v>
      </c>
      <c r="P7" s="95">
        <f>IF(RES_hh_tesh!P7=0,0,RES_hh_tesh!P7/RES_summary!P$19)</f>
        <v>96.327035685066292</v>
      </c>
      <c r="Q7" s="95">
        <f>IF(RES_hh_tesh!Q7=0,0,RES_hh_tesh!Q7/RES_summary!Q$19)</f>
        <v>99.772093411615828</v>
      </c>
    </row>
    <row r="8" spans="1:17" ht="12" customHeight="1" x14ac:dyDescent="0.25">
      <c r="A8" s="87" t="s">
        <v>109</v>
      </c>
      <c r="B8" s="95">
        <f>IF(RES_hh_tesh!B8=0,0,RES_hh_tesh!B8/RES_summary!B$19)</f>
        <v>93.886156741381427</v>
      </c>
      <c r="C8" s="95">
        <f>IF(RES_hh_tesh!C8=0,0,RES_hh_tesh!C8/RES_summary!C$19)</f>
        <v>100.39824757084403</v>
      </c>
      <c r="D8" s="95">
        <f>IF(RES_hh_tesh!D8=0,0,RES_hh_tesh!D8/RES_summary!D$19)</f>
        <v>96.842022291437871</v>
      </c>
      <c r="E8" s="95">
        <f>IF(RES_hh_tesh!E8=0,0,RES_hh_tesh!E8/RES_summary!E$19)</f>
        <v>93.019261264159553</v>
      </c>
      <c r="F8" s="95">
        <f>IF(RES_hh_tesh!F8=0,0,RES_hh_tesh!F8/RES_summary!F$19)</f>
        <v>93.652687567369711</v>
      </c>
      <c r="G8" s="95">
        <f>IF(RES_hh_tesh!G8=0,0,RES_hh_tesh!G8/RES_summary!G$19)</f>
        <v>97.064469771627472</v>
      </c>
      <c r="H8" s="95">
        <f>IF(RES_hh_tesh!H8=0,0,RES_hh_tesh!H8/RES_summary!H$19)</f>
        <v>94.261699951969234</v>
      </c>
      <c r="I8" s="95">
        <f>IF(RES_hh_tesh!I8=0,0,RES_hh_tesh!I8/RES_summary!I$19)</f>
        <v>90.851023357024459</v>
      </c>
      <c r="J8" s="95">
        <f>IF(RES_hh_tesh!J8=0,0,RES_hh_tesh!J8/RES_summary!J$19)</f>
        <v>93.731476615402315</v>
      </c>
      <c r="K8" s="95">
        <f>IF(RES_hh_tesh!K8=0,0,RES_hh_tesh!K8/RES_summary!K$19)</f>
        <v>95.337056539651996</v>
      </c>
      <c r="L8" s="95">
        <f>IF(RES_hh_tesh!L8=0,0,RES_hh_tesh!L8/RES_summary!L$19)</f>
        <v>118.12045002830561</v>
      </c>
      <c r="M8" s="95">
        <f>IF(RES_hh_tesh!M8=0,0,RES_hh_tesh!M8/RES_summary!M$19)</f>
        <v>102.41824263970101</v>
      </c>
      <c r="N8" s="95">
        <f>IF(RES_hh_tesh!N8=0,0,RES_hh_tesh!N8/RES_summary!N$19)</f>
        <v>112.91309835333088</v>
      </c>
      <c r="O8" s="95">
        <f>IF(RES_hh_tesh!O8=0,0,RES_hh_tesh!O8/RES_summary!O$19)</f>
        <v>102.29357036090319</v>
      </c>
      <c r="P8" s="95">
        <f>IF(RES_hh_tesh!P8=0,0,RES_hh_tesh!P8/RES_summary!P$19)</f>
        <v>94.344146306871522</v>
      </c>
      <c r="Q8" s="95">
        <f>IF(RES_hh_tesh!Q8=0,0,RES_hh_tesh!Q8/RES_summary!Q$19)</f>
        <v>96.933038857908301</v>
      </c>
    </row>
    <row r="9" spans="1:17" ht="12" customHeight="1" x14ac:dyDescent="0.25">
      <c r="A9" s="87" t="s">
        <v>55</v>
      </c>
      <c r="B9" s="95">
        <f>IF(RES_hh_tesh!B9=0,0,RES_hh_tesh!B9/RES_summary!B$19)</f>
        <v>93.886258112469477</v>
      </c>
      <c r="C9" s="95">
        <f>IF(RES_hh_tesh!C9=0,0,RES_hh_tesh!C9/RES_summary!C$19)</f>
        <v>99.070783028556747</v>
      </c>
      <c r="D9" s="95">
        <f>IF(RES_hh_tesh!D9=0,0,RES_hh_tesh!D9/RES_summary!D$19)</f>
        <v>96.570026425651278</v>
      </c>
      <c r="E9" s="95">
        <f>IF(RES_hh_tesh!E9=0,0,RES_hh_tesh!E9/RES_summary!E$19)</f>
        <v>97.091139968241862</v>
      </c>
      <c r="F9" s="95">
        <f>IF(RES_hh_tesh!F9=0,0,RES_hh_tesh!F9/RES_summary!F$19)</f>
        <v>92.950301733261441</v>
      </c>
      <c r="G9" s="95">
        <f>IF(RES_hh_tesh!G9=0,0,RES_hh_tesh!G9/RES_summary!G$19)</f>
        <v>100.14526672570028</v>
      </c>
      <c r="H9" s="95">
        <f>IF(RES_hh_tesh!H9=0,0,RES_hh_tesh!H9/RES_summary!H$19)</f>
        <v>94.487304687021279</v>
      </c>
      <c r="I9" s="95">
        <f>IF(RES_hh_tesh!I9=0,0,RES_hh_tesh!I9/RES_summary!I$19)</f>
        <v>92.487785445011397</v>
      </c>
      <c r="J9" s="95">
        <f>IF(RES_hh_tesh!J9=0,0,RES_hh_tesh!J9/RES_summary!J$19)</f>
        <v>93.399164538810595</v>
      </c>
      <c r="K9" s="95">
        <f>IF(RES_hh_tesh!K9=0,0,RES_hh_tesh!K9/RES_summary!K$19)</f>
        <v>94.749732734906019</v>
      </c>
      <c r="L9" s="95">
        <f>IF(RES_hh_tesh!L9=0,0,RES_hh_tesh!L9/RES_summary!L$19)</f>
        <v>118.86049721644474</v>
      </c>
      <c r="M9" s="95">
        <f>IF(RES_hh_tesh!M9=0,0,RES_hh_tesh!M9/RES_summary!M$19)</f>
        <v>106.06830747370829</v>
      </c>
      <c r="N9" s="95">
        <f>IF(RES_hh_tesh!N9=0,0,RES_hh_tesh!N9/RES_summary!N$19)</f>
        <v>117.39421347553021</v>
      </c>
      <c r="O9" s="95">
        <f>IF(RES_hh_tesh!O9=0,0,RES_hh_tesh!O9/RES_summary!O$19)</f>
        <v>105.35102625540542</v>
      </c>
      <c r="P9" s="95">
        <f>IF(RES_hh_tesh!P9=0,0,RES_hh_tesh!P9/RES_summary!P$19)</f>
        <v>96.71165047536671</v>
      </c>
      <c r="Q9" s="95">
        <f>IF(RES_hh_tesh!Q9=0,0,RES_hh_tesh!Q9/RES_summary!Q$19)</f>
        <v>99.102971685729202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93.886260768348663</v>
      </c>
      <c r="C11" s="95">
        <f>IF(RES_hh_tesh!C11=0,0,RES_hh_tesh!C11/RES_summary!C$19)</f>
        <v>99.448911049668396</v>
      </c>
      <c r="D11" s="95">
        <f>IF(RES_hh_tesh!D11=0,0,RES_hh_tesh!D11/RES_summary!D$19)</f>
        <v>95.556645582107151</v>
      </c>
      <c r="E11" s="95">
        <f>IF(RES_hh_tesh!E11=0,0,RES_hh_tesh!E11/RES_summary!E$19)</f>
        <v>95.170443787158462</v>
      </c>
      <c r="F11" s="95">
        <f>IF(RES_hh_tesh!F11=0,0,RES_hh_tesh!F11/RES_summary!F$19)</f>
        <v>90.10887891600602</v>
      </c>
      <c r="G11" s="95">
        <f>IF(RES_hh_tesh!G11=0,0,RES_hh_tesh!G11/RES_summary!G$19)</f>
        <v>94.34849910440218</v>
      </c>
      <c r="H11" s="95">
        <f>IF(RES_hh_tesh!H11=0,0,RES_hh_tesh!H11/RES_summary!H$19)</f>
        <v>91.526448366648324</v>
      </c>
      <c r="I11" s="95">
        <f>IF(RES_hh_tesh!I11=0,0,RES_hh_tesh!I11/RES_summary!I$19)</f>
        <v>87.273638264211058</v>
      </c>
      <c r="J11" s="95">
        <f>IF(RES_hh_tesh!J11=0,0,RES_hh_tesh!J11/RES_summary!J$19)</f>
        <v>87.298908884596756</v>
      </c>
      <c r="K11" s="95">
        <f>IF(RES_hh_tesh!K11=0,0,RES_hh_tesh!K11/RES_summary!K$19)</f>
        <v>88.426275291081581</v>
      </c>
      <c r="L11" s="95">
        <f>IF(RES_hh_tesh!L11=0,0,RES_hh_tesh!L11/RES_summary!L$19)</f>
        <v>109.24408030499019</v>
      </c>
      <c r="M11" s="95">
        <f>IF(RES_hh_tesh!M11=0,0,RES_hh_tesh!M11/RES_summary!M$19)</f>
        <v>94.979063100554157</v>
      </c>
      <c r="N11" s="95">
        <f>IF(RES_hh_tesh!N11=0,0,RES_hh_tesh!N11/RES_summary!N$19)</f>
        <v>105.61409092424772</v>
      </c>
      <c r="O11" s="95">
        <f>IF(RES_hh_tesh!O11=0,0,RES_hh_tesh!O11/RES_summary!O$19)</f>
        <v>96.891103215084229</v>
      </c>
      <c r="P11" s="95">
        <f>IF(RES_hh_tesh!P11=0,0,RES_hh_tesh!P11/RES_summary!P$19)</f>
        <v>89.502656215994136</v>
      </c>
      <c r="Q11" s="95">
        <f>IF(RES_hh_tesh!Q11=0,0,RES_hh_tesh!Q11/RES_summary!Q$19)</f>
        <v>93.915180254452451</v>
      </c>
    </row>
    <row r="12" spans="1:17" ht="12" customHeight="1" x14ac:dyDescent="0.25">
      <c r="A12" s="87" t="s">
        <v>115</v>
      </c>
      <c r="B12" s="95">
        <f>IF(RES_hh_tesh!B12=0,0,RES_hh_tesh!B12/RES_summary!B$19)</f>
        <v>99.826651422668135</v>
      </c>
      <c r="C12" s="95">
        <f>IF(RES_hh_tesh!C12=0,0,RES_hh_tesh!C12/RES_summary!C$19)</f>
        <v>105.5176826164725</v>
      </c>
      <c r="D12" s="95">
        <f>IF(RES_hh_tesh!D12=0,0,RES_hh_tesh!D12/RES_summary!D$19)</f>
        <v>105.33162440038437</v>
      </c>
      <c r="E12" s="95">
        <f>IF(RES_hh_tesh!E12=0,0,RES_hh_tesh!E12/RES_summary!E$19)</f>
        <v>105.87256287143038</v>
      </c>
      <c r="F12" s="95">
        <f>IF(RES_hh_tesh!F12=0,0,RES_hh_tesh!F12/RES_summary!F$19)</f>
        <v>100.85620137638304</v>
      </c>
      <c r="G12" s="95">
        <f>IF(RES_hh_tesh!G12=0,0,RES_hh_tesh!G12/RES_summary!G$19)</f>
        <v>106.22750507988756</v>
      </c>
      <c r="H12" s="95">
        <f>IF(RES_hh_tesh!H12=0,0,RES_hh_tesh!H12/RES_summary!H$19)</f>
        <v>102.65593811133184</v>
      </c>
      <c r="I12" s="95">
        <f>IF(RES_hh_tesh!I12=0,0,RES_hh_tesh!I12/RES_summary!I$19)</f>
        <v>97.780057662034636</v>
      </c>
      <c r="J12" s="95">
        <f>IF(RES_hh_tesh!J12=0,0,RES_hh_tesh!J12/RES_summary!J$19)</f>
        <v>97.761591378425152</v>
      </c>
      <c r="K12" s="95">
        <f>IF(RES_hh_tesh!K12=0,0,RES_hh_tesh!K12/RES_summary!K$19)</f>
        <v>99.488942390725171</v>
      </c>
      <c r="L12" s="95">
        <f>IF(RES_hh_tesh!L12=0,0,RES_hh_tesh!L12/RES_summary!L$19)</f>
        <v>123.14988681755987</v>
      </c>
      <c r="M12" s="95">
        <f>IF(RES_hh_tesh!M12=0,0,RES_hh_tesh!M12/RES_summary!M$19)</f>
        <v>108.56018685603003</v>
      </c>
      <c r="N12" s="95">
        <f>IF(RES_hh_tesh!N12=0,0,RES_hh_tesh!N12/RES_summary!N$19)</f>
        <v>120.20210127701293</v>
      </c>
      <c r="O12" s="95">
        <f>IF(RES_hh_tesh!O12=0,0,RES_hh_tesh!O12/RES_summary!O$19)</f>
        <v>110.44970522141912</v>
      </c>
      <c r="P12" s="95">
        <f>IF(RES_hh_tesh!P12=0,0,RES_hh_tesh!P12/RES_summary!P$19)</f>
        <v>101.81391172387012</v>
      </c>
      <c r="Q12" s="95">
        <f>IF(RES_hh_tesh!Q12=0,0,RES_hh_tesh!Q12/RES_summary!Q$19)</f>
        <v>106.92816731480714</v>
      </c>
    </row>
    <row r="13" spans="1:17" ht="12" customHeight="1" x14ac:dyDescent="0.25">
      <c r="A13" s="51" t="s">
        <v>114</v>
      </c>
      <c r="B13" s="22">
        <f>IF(RES_hh_tesh!B13=0,0,RES_hh_tesh!B13/RES_summary!B$19)</f>
        <v>99.826717872147711</v>
      </c>
      <c r="C13" s="22">
        <f>IF(RES_hh_tesh!C13=0,0,RES_hh_tesh!C13/RES_summary!C$19)</f>
        <v>103.51288052686147</v>
      </c>
      <c r="D13" s="22">
        <f>IF(RES_hh_tesh!D13=0,0,RES_hh_tesh!D13/RES_summary!D$19)</f>
        <v>100.65354153067177</v>
      </c>
      <c r="E13" s="22">
        <f>IF(RES_hh_tesh!E13=0,0,RES_hh_tesh!E13/RES_summary!E$19)</f>
        <v>102.5667668007586</v>
      </c>
      <c r="F13" s="22">
        <f>IF(RES_hh_tesh!F13=0,0,RES_hh_tesh!F13/RES_summary!F$19)</f>
        <v>99.079434412775953</v>
      </c>
      <c r="G13" s="22">
        <f>IF(RES_hh_tesh!G13=0,0,RES_hh_tesh!G13/RES_summary!G$19)</f>
        <v>105.14734375045983</v>
      </c>
      <c r="H13" s="22">
        <f>IF(RES_hh_tesh!H13=0,0,RES_hh_tesh!H13/RES_summary!H$19)</f>
        <v>101.00438009360093</v>
      </c>
      <c r="I13" s="22">
        <f>IF(RES_hh_tesh!I13=0,0,RES_hh_tesh!I13/RES_summary!I$19)</f>
        <v>93.633114617746088</v>
      </c>
      <c r="J13" s="22">
        <f>IF(RES_hh_tesh!J13=0,0,RES_hh_tesh!J13/RES_summary!J$19)</f>
        <v>91.753518803667845</v>
      </c>
      <c r="K13" s="22">
        <f>IF(RES_hh_tesh!K13=0,0,RES_hh_tesh!K13/RES_summary!K$19)</f>
        <v>95.824232808693068</v>
      </c>
      <c r="L13" s="22">
        <f>IF(RES_hh_tesh!L13=0,0,RES_hh_tesh!L13/RES_summary!L$19)</f>
        <v>119.36454399691392</v>
      </c>
      <c r="M13" s="22">
        <f>IF(RES_hh_tesh!M13=0,0,RES_hh_tesh!M13/RES_summary!M$19)</f>
        <v>102.3900704669981</v>
      </c>
      <c r="N13" s="22">
        <f>IF(RES_hh_tesh!N13=0,0,RES_hh_tesh!N13/RES_summary!N$19)</f>
        <v>113.19129348141445</v>
      </c>
      <c r="O13" s="22">
        <f>IF(RES_hh_tesh!O13=0,0,RES_hh_tesh!O13/RES_summary!O$19)</f>
        <v>110.04349269828059</v>
      </c>
      <c r="P13" s="22">
        <f>IF(RES_hh_tesh!P13=0,0,RES_hh_tesh!P13/RES_summary!P$19)</f>
        <v>102.06990600990957</v>
      </c>
      <c r="Q13" s="22">
        <f>IF(RES_hh_tesh!Q13=0,0,RES_hh_tesh!Q13/RES_summary!Q$19)</f>
        <v>112.73034899605298</v>
      </c>
    </row>
    <row r="14" spans="1:17" ht="12" customHeight="1" x14ac:dyDescent="0.25">
      <c r="A14" s="99" t="s">
        <v>117</v>
      </c>
      <c r="B14" s="98">
        <f>IF(RES_hh_tesh!B14=0,0,RES_hh_tesh!B14/RES_summary!B$19)</f>
        <v>0.74875747066115261</v>
      </c>
      <c r="C14" s="98">
        <f>IF(RES_hh_tesh!C14=0,0,RES_hh_tesh!C14/RES_summary!C$19)</f>
        <v>0.38950090729385856</v>
      </c>
      <c r="D14" s="98">
        <f>IF(RES_hh_tesh!D14=0,0,RES_hh_tesh!D14/RES_summary!D$19)</f>
        <v>0.53626132812642469</v>
      </c>
      <c r="E14" s="98">
        <f>IF(RES_hh_tesh!E14=0,0,RES_hh_tesh!E14/RES_summary!E$19)</f>
        <v>0.87848543475063079</v>
      </c>
      <c r="F14" s="98">
        <f>IF(RES_hh_tesh!F14=0,0,RES_hh_tesh!F14/RES_summary!F$19)</f>
        <v>1.1325969479516582</v>
      </c>
      <c r="G14" s="98">
        <f>IF(RES_hh_tesh!G14=0,0,RES_hh_tesh!G14/RES_summary!G$19)</f>
        <v>1.3449806625427665</v>
      </c>
      <c r="H14" s="98">
        <f>IF(RES_hh_tesh!H14=0,0,RES_hh_tesh!H14/RES_summary!H$19)</f>
        <v>1.2288364043858562</v>
      </c>
      <c r="I14" s="98">
        <f>IF(RES_hh_tesh!I14=0,0,RES_hh_tesh!I14/RES_summary!I$19)</f>
        <v>0.72780776031147787</v>
      </c>
      <c r="J14" s="98">
        <f>IF(RES_hh_tesh!J14=0,0,RES_hh_tesh!J14/RES_summary!J$19)</f>
        <v>0.38973016164348295</v>
      </c>
      <c r="K14" s="98">
        <f>IF(RES_hh_tesh!K14=0,0,RES_hh_tesh!K14/RES_summary!K$19)</f>
        <v>0.7550839410134178</v>
      </c>
      <c r="L14" s="98">
        <f>IF(RES_hh_tesh!L14=0,0,RES_hh_tesh!L14/RES_summary!L$19)</f>
        <v>0.85185326244502735</v>
      </c>
      <c r="M14" s="98">
        <f>IF(RES_hh_tesh!M14=0,0,RES_hh_tesh!M14/RES_summary!M$19)</f>
        <v>0.61237091366096108</v>
      </c>
      <c r="N14" s="98">
        <f>IF(RES_hh_tesh!N14=0,0,RES_hh_tesh!N14/RES_summary!N$19)</f>
        <v>0.57353230043352521</v>
      </c>
      <c r="O14" s="98">
        <f>IF(RES_hh_tesh!O14=0,0,RES_hh_tesh!O14/RES_summary!O$19)</f>
        <v>1.1125689945095292</v>
      </c>
      <c r="P14" s="98">
        <f>IF(RES_hh_tesh!P14=0,0,RES_hh_tesh!P14/RES_summary!P$19)</f>
        <v>1.0008142582469821</v>
      </c>
      <c r="Q14" s="98">
        <f>IF(RES_hh_tesh!Q14=0,0,RES_hh_tesh!Q14/RES_summary!Q$19)</f>
        <v>1.48270470440011</v>
      </c>
    </row>
    <row r="15" spans="1:17" ht="12.95" customHeight="1" x14ac:dyDescent="0.25">
      <c r="A15" s="89" t="s">
        <v>112</v>
      </c>
      <c r="B15" s="96">
        <f>IF(RES_hh_tesh!B15=0,0,RES_hh_tesh!B15/RES_summary!B$19)</f>
        <v>0.20399382916417128</v>
      </c>
      <c r="C15" s="96">
        <f>IF(RES_hh_tesh!C15=0,0,RES_hh_tesh!C15/RES_summary!C$19)</f>
        <v>0.21802807892573403</v>
      </c>
      <c r="D15" s="96">
        <f>IF(RES_hh_tesh!D15=0,0,RES_hh_tesh!D15/RES_summary!D$19)</f>
        <v>0.23181082800123573</v>
      </c>
      <c r="E15" s="96">
        <f>IF(RES_hh_tesh!E15=0,0,RES_hh_tesh!E15/RES_summary!E$19)</f>
        <v>0.2445985752401385</v>
      </c>
      <c r="F15" s="96">
        <f>IF(RES_hh_tesh!F15=0,0,RES_hh_tesh!F15/RES_summary!F$19)</f>
        <v>0.26217863146364673</v>
      </c>
      <c r="G15" s="96">
        <f>IF(RES_hh_tesh!G15=0,0,RES_hh_tesh!G15/RES_summary!G$19)</f>
        <v>0.29756826771131289</v>
      </c>
      <c r="H15" s="96">
        <f>IF(RES_hh_tesh!H15=0,0,RES_hh_tesh!H15/RES_summary!H$19)</f>
        <v>0.33688209940009378</v>
      </c>
      <c r="I15" s="96">
        <f>IF(RES_hh_tesh!I15=0,0,RES_hh_tesh!I15/RES_summary!I$19)</f>
        <v>0.37960561458771735</v>
      </c>
      <c r="J15" s="96">
        <f>IF(RES_hh_tesh!J15=0,0,RES_hh_tesh!J15/RES_summary!J$19)</f>
        <v>0.45346101177067932</v>
      </c>
      <c r="K15" s="96">
        <f>IF(RES_hh_tesh!K15=0,0,RES_hh_tesh!K15/RES_summary!K$19)</f>
        <v>0.5053054413609378</v>
      </c>
      <c r="L15" s="96">
        <f>IF(RES_hh_tesh!L15=0,0,RES_hh_tesh!L15/RES_summary!L$19)</f>
        <v>0.6214914365767259</v>
      </c>
      <c r="M15" s="96">
        <f>IF(RES_hh_tesh!M15=0,0,RES_hh_tesh!M15/RES_summary!M$19)</f>
        <v>0.62965949329766435</v>
      </c>
      <c r="N15" s="96">
        <f>IF(RES_hh_tesh!N15=0,0,RES_hh_tesh!N15/RES_summary!N$19)</f>
        <v>0.6881807206149535</v>
      </c>
      <c r="O15" s="96">
        <f>IF(RES_hh_tesh!O15=0,0,RES_hh_tesh!O15/RES_summary!O$19)</f>
        <v>0.81608966796473581</v>
      </c>
      <c r="P15" s="96">
        <f>IF(RES_hh_tesh!P15=0,0,RES_hh_tesh!P15/RES_summary!P$19)</f>
        <v>0.90360578636233302</v>
      </c>
      <c r="Q15" s="96">
        <f>IF(RES_hh_tesh!Q15=0,0,RES_hh_tesh!Q15/RES_summary!Q$19)</f>
        <v>1.0420554604729853</v>
      </c>
    </row>
    <row r="16" spans="1:17" ht="12" customHeight="1" x14ac:dyDescent="0.25">
      <c r="A16" s="87" t="s">
        <v>111</v>
      </c>
      <c r="B16" s="97">
        <f>IF(RES_hh_tesh!B16=0,0,RES_hh_tesh!B16/RES_summary!B$19)</f>
        <v>0.20399382916417128</v>
      </c>
      <c r="C16" s="97">
        <f>IF(RES_hh_tesh!C16=0,0,RES_hh_tesh!C16/RES_summary!C$19)</f>
        <v>0.21802807892573403</v>
      </c>
      <c r="D16" s="97">
        <f>IF(RES_hh_tesh!D16=0,0,RES_hh_tesh!D16/RES_summary!D$19)</f>
        <v>0.23181082800123573</v>
      </c>
      <c r="E16" s="97">
        <f>IF(RES_hh_tesh!E16=0,0,RES_hh_tesh!E16/RES_summary!E$19)</f>
        <v>0.2445985752401385</v>
      </c>
      <c r="F16" s="97">
        <f>IF(RES_hh_tesh!F16=0,0,RES_hh_tesh!F16/RES_summary!F$19)</f>
        <v>0.26217863146364673</v>
      </c>
      <c r="G16" s="97">
        <f>IF(RES_hh_tesh!G16=0,0,RES_hh_tesh!G16/RES_summary!G$19)</f>
        <v>0.29756826771131289</v>
      </c>
      <c r="H16" s="97">
        <f>IF(RES_hh_tesh!H16=0,0,RES_hh_tesh!H16/RES_summary!H$19)</f>
        <v>0.33688209940009378</v>
      </c>
      <c r="I16" s="97">
        <f>IF(RES_hh_tesh!I16=0,0,RES_hh_tesh!I16/RES_summary!I$19)</f>
        <v>0.37960561458771735</v>
      </c>
      <c r="J16" s="97">
        <f>IF(RES_hh_tesh!J16=0,0,RES_hh_tesh!J16/RES_summary!J$19)</f>
        <v>0.45346101177067932</v>
      </c>
      <c r="K16" s="97">
        <f>IF(RES_hh_tesh!K16=0,0,RES_hh_tesh!K16/RES_summary!K$19)</f>
        <v>0.5053054413609378</v>
      </c>
      <c r="L16" s="97">
        <f>IF(RES_hh_tesh!L16=0,0,RES_hh_tesh!L16/RES_summary!L$19)</f>
        <v>0.6214914365767259</v>
      </c>
      <c r="M16" s="97">
        <f>IF(RES_hh_tesh!M16=0,0,RES_hh_tesh!M16/RES_summary!M$19)</f>
        <v>0.62965949329766435</v>
      </c>
      <c r="N16" s="97">
        <f>IF(RES_hh_tesh!N16=0,0,RES_hh_tesh!N16/RES_summary!N$19)</f>
        <v>0.6881807206149535</v>
      </c>
      <c r="O16" s="97">
        <f>IF(RES_hh_tesh!O16=0,0,RES_hh_tesh!O16/RES_summary!O$19)</f>
        <v>0.81608966796473581</v>
      </c>
      <c r="P16" s="97">
        <f>IF(RES_hh_tesh!P16=0,0,RES_hh_tesh!P16/RES_summary!P$19)</f>
        <v>0.90360578636233302</v>
      </c>
      <c r="Q16" s="97">
        <f>IF(RES_hh_tesh!Q16=0,0,RES_hh_tesh!Q16/RES_summary!Q$19)</f>
        <v>1.0420554604729853</v>
      </c>
    </row>
    <row r="17" spans="1:17" ht="12.95" customHeight="1" x14ac:dyDescent="0.25">
      <c r="A17" s="89" t="s">
        <v>63</v>
      </c>
      <c r="B17" s="96">
        <f>IF(RES_hh_tesh!B17=0,0,RES_hh_tesh!B17/RES_summary!B$19)</f>
        <v>17.790653148921358</v>
      </c>
      <c r="C17" s="96">
        <f>IF(RES_hh_tesh!C17=0,0,RES_hh_tesh!C17/RES_summary!C$19)</f>
        <v>17.85994374779813</v>
      </c>
      <c r="D17" s="96">
        <f>IF(RES_hh_tesh!D17=0,0,RES_hh_tesh!D17/RES_summary!D$19)</f>
        <v>18.021354875543295</v>
      </c>
      <c r="E17" s="96">
        <f>IF(RES_hh_tesh!E17=0,0,RES_hh_tesh!E17/RES_summary!E$19)</f>
        <v>18.393513512202603</v>
      </c>
      <c r="F17" s="96">
        <f>IF(RES_hh_tesh!F17=0,0,RES_hh_tesh!F17/RES_summary!F$19)</f>
        <v>18.816033966485197</v>
      </c>
      <c r="G17" s="96">
        <f>IF(RES_hh_tesh!G17=0,0,RES_hh_tesh!G17/RES_summary!G$19)</f>
        <v>19.322877003297663</v>
      </c>
      <c r="H17" s="96">
        <f>IF(RES_hh_tesh!H17=0,0,RES_hh_tesh!H17/RES_summary!H$19)</f>
        <v>19.614293795412109</v>
      </c>
      <c r="I17" s="96">
        <f>IF(RES_hh_tesh!I17=0,0,RES_hh_tesh!I17/RES_summary!I$19)</f>
        <v>19.508421279367351</v>
      </c>
      <c r="J17" s="96">
        <f>IF(RES_hh_tesh!J17=0,0,RES_hh_tesh!J17/RES_summary!J$19)</f>
        <v>19.49647632208659</v>
      </c>
      <c r="K17" s="96">
        <f>IF(RES_hh_tesh!K17=0,0,RES_hh_tesh!K17/RES_summary!K$19)</f>
        <v>20.591135566345226</v>
      </c>
      <c r="L17" s="96">
        <f>IF(RES_hh_tesh!L17=0,0,RES_hh_tesh!L17/RES_summary!L$19)</f>
        <v>20.64449566601856</v>
      </c>
      <c r="M17" s="96">
        <f>IF(RES_hh_tesh!M17=0,0,RES_hh_tesh!M17/RES_summary!M$19)</f>
        <v>20.784793139580575</v>
      </c>
      <c r="N17" s="96">
        <f>IF(RES_hh_tesh!N17=0,0,RES_hh_tesh!N17/RES_summary!N$19)</f>
        <v>21.249015097995176</v>
      </c>
      <c r="O17" s="96">
        <f>IF(RES_hh_tesh!O17=0,0,RES_hh_tesh!O17/RES_summary!O$19)</f>
        <v>22.223776660111906</v>
      </c>
      <c r="P17" s="96">
        <f>IF(RES_hh_tesh!P17=0,0,RES_hh_tesh!P17/RES_summary!P$19)</f>
        <v>21.983074341523217</v>
      </c>
      <c r="Q17" s="96">
        <f>IF(RES_hh_tesh!Q17=0,0,RES_hh_tesh!Q17/RES_summary!Q$19)</f>
        <v>23.327355753198713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0</v>
      </c>
      <c r="C19" s="95">
        <f>IF(RES_hh_tesh!C19=0,0,RES_hh_tesh!C19/RES_summary!C$19)</f>
        <v>0</v>
      </c>
      <c r="D19" s="95">
        <f>IF(RES_hh_tesh!D19=0,0,RES_hh_tesh!D19/RES_summary!D$19)</f>
        <v>0</v>
      </c>
      <c r="E19" s="95">
        <f>IF(RES_hh_tesh!E19=0,0,RES_hh_tesh!E19/RES_summary!E$19)</f>
        <v>0</v>
      </c>
      <c r="F19" s="95">
        <f>IF(RES_hh_tesh!F19=0,0,RES_hh_tesh!F19/RES_summary!F$19)</f>
        <v>0</v>
      </c>
      <c r="G19" s="95">
        <f>IF(RES_hh_tesh!G19=0,0,RES_hh_tesh!G19/RES_summary!G$19)</f>
        <v>0</v>
      </c>
      <c r="H19" s="95">
        <f>IF(RES_hh_tesh!H19=0,0,RES_hh_tesh!H19/RES_summary!H$19)</f>
        <v>0</v>
      </c>
      <c r="I19" s="95">
        <f>IF(RES_hh_tesh!I19=0,0,RES_hh_tesh!I19/RES_summary!I$19)</f>
        <v>0</v>
      </c>
      <c r="J19" s="95">
        <f>IF(RES_hh_tesh!J19=0,0,RES_hh_tesh!J19/RES_summary!J$19)</f>
        <v>0</v>
      </c>
      <c r="K19" s="95">
        <f>IF(RES_hh_tesh!K19=0,0,RES_hh_tesh!K19/RES_summary!K$19)</f>
        <v>0</v>
      </c>
      <c r="L19" s="95">
        <f>IF(RES_hh_tesh!L19=0,0,RES_hh_tesh!L19/RES_summary!L$19)</f>
        <v>0</v>
      </c>
      <c r="M19" s="95">
        <f>IF(RES_hh_tesh!M19=0,0,RES_hh_tesh!M19/RES_summary!M$19)</f>
        <v>0</v>
      </c>
      <c r="N19" s="95">
        <f>IF(RES_hh_tesh!N19=0,0,RES_hh_tesh!N19/RES_summary!N$19)</f>
        <v>0</v>
      </c>
      <c r="O19" s="95">
        <f>IF(RES_hh_tesh!O19=0,0,RES_hh_tesh!O19/RES_summary!O$19)</f>
        <v>0</v>
      </c>
      <c r="P19" s="95">
        <f>IF(RES_hh_tesh!P19=0,0,RES_hh_tesh!P19/RES_summary!P$19)</f>
        <v>0</v>
      </c>
      <c r="Q19" s="95">
        <f>IF(RES_hh_tesh!Q19=0,0,RES_hh_tesh!Q19/RES_summary!Q$19)</f>
        <v>0</v>
      </c>
    </row>
    <row r="20" spans="1:17" ht="12" customHeight="1" x14ac:dyDescent="0.25">
      <c r="A20" s="87" t="s">
        <v>110</v>
      </c>
      <c r="B20" s="95">
        <f>IF(RES_hh_tesh!B20=0,0,RES_hh_tesh!B20/RES_summary!B$19)</f>
        <v>17.437773469963421</v>
      </c>
      <c r="C20" s="95">
        <f>IF(RES_hh_tesh!C20=0,0,RES_hh_tesh!C20/RES_summary!C$19)</f>
        <v>17.483888848845876</v>
      </c>
      <c r="D20" s="95">
        <f>IF(RES_hh_tesh!D20=0,0,RES_hh_tesh!D20/RES_summary!D$19)</f>
        <v>17.389900425977004</v>
      </c>
      <c r="E20" s="95">
        <f>IF(RES_hh_tesh!E20=0,0,RES_hh_tesh!E20/RES_summary!E$19)</f>
        <v>17.32361944842917</v>
      </c>
      <c r="F20" s="95">
        <f>IF(RES_hh_tesh!F20=0,0,RES_hh_tesh!F20/RES_summary!F$19)</f>
        <v>17.230171019316725</v>
      </c>
      <c r="G20" s="95">
        <f>IF(RES_hh_tesh!G20=0,0,RES_hh_tesh!G20/RES_summary!G$19)</f>
        <v>17.142206929577377</v>
      </c>
      <c r="H20" s="95">
        <f>IF(RES_hh_tesh!H20=0,0,RES_hh_tesh!H20/RES_summary!H$19)</f>
        <v>17.124401095684224</v>
      </c>
      <c r="I20" s="95">
        <f>IF(RES_hh_tesh!I20=0,0,RES_hh_tesh!I20/RES_summary!I$19)</f>
        <v>17.048592633996261</v>
      </c>
      <c r="J20" s="95">
        <f>IF(RES_hh_tesh!J20=0,0,RES_hh_tesh!J20/RES_summary!J$19)</f>
        <v>16.957415148426133</v>
      </c>
      <c r="K20" s="95">
        <f>IF(RES_hh_tesh!K20=0,0,RES_hh_tesh!K20/RES_summary!K$19)</f>
        <v>19.763650836974982</v>
      </c>
      <c r="L20" s="95">
        <f>IF(RES_hh_tesh!L20=0,0,RES_hh_tesh!L20/RES_summary!L$19)</f>
        <v>17.525898177201487</v>
      </c>
      <c r="M20" s="95">
        <f>IF(RES_hh_tesh!M20=0,0,RES_hh_tesh!M20/RES_summary!M$19)</f>
        <v>17.68550047834583</v>
      </c>
      <c r="N20" s="95">
        <f>IF(RES_hh_tesh!N20=0,0,RES_hh_tesh!N20/RES_summary!N$19)</f>
        <v>18.223703340532836</v>
      </c>
      <c r="O20" s="95">
        <f>IF(RES_hh_tesh!O20=0,0,RES_hh_tesh!O20/RES_summary!O$19)</f>
        <v>21.042557769326606</v>
      </c>
      <c r="P20" s="95">
        <f>IF(RES_hh_tesh!P20=0,0,RES_hh_tesh!P20/RES_summary!P$19)</f>
        <v>18.331828149019806</v>
      </c>
      <c r="Q20" s="95">
        <f>IF(RES_hh_tesh!Q20=0,0,RES_hh_tesh!Q20/RES_summary!Q$19)</f>
        <v>18.183540501244593</v>
      </c>
    </row>
    <row r="21" spans="1:17" ht="12" customHeight="1" x14ac:dyDescent="0.25">
      <c r="A21" s="87" t="s">
        <v>109</v>
      </c>
      <c r="B21" s="95">
        <f>IF(RES_hh_tesh!B21=0,0,RES_hh_tesh!B21/RES_summary!B$19)</f>
        <v>17.437807184301725</v>
      </c>
      <c r="C21" s="95">
        <f>IF(RES_hh_tesh!C21=0,0,RES_hh_tesh!C21/RES_summary!C$19)</f>
        <v>17.87905923610732</v>
      </c>
      <c r="D21" s="95">
        <f>IF(RES_hh_tesh!D21=0,0,RES_hh_tesh!D21/RES_summary!D$19)</f>
        <v>17.983362932329783</v>
      </c>
      <c r="E21" s="95">
        <f>IF(RES_hh_tesh!E21=0,0,RES_hh_tesh!E21/RES_summary!E$19)</f>
        <v>17.896306870876881</v>
      </c>
      <c r="F21" s="95">
        <f>IF(RES_hh_tesh!F21=0,0,RES_hh_tesh!F21/RES_summary!F$19)</f>
        <v>18.012467476789951</v>
      </c>
      <c r="G21" s="95">
        <f>IF(RES_hh_tesh!G21=0,0,RES_hh_tesh!G21/RES_summary!G$19)</f>
        <v>18.030231548590276</v>
      </c>
      <c r="H21" s="95">
        <f>IF(RES_hh_tesh!H21=0,0,RES_hh_tesh!H21/RES_summary!H$19)</f>
        <v>18.156332490599411</v>
      </c>
      <c r="I21" s="95">
        <f>IF(RES_hh_tesh!I21=0,0,RES_hh_tesh!I21/RES_summary!I$19)</f>
        <v>18.123294812033404</v>
      </c>
      <c r="J21" s="95">
        <f>IF(RES_hh_tesh!J21=0,0,RES_hh_tesh!J21/RES_summary!J$19)</f>
        <v>20.195081433517451</v>
      </c>
      <c r="K21" s="95">
        <f>IF(RES_hh_tesh!K21=0,0,RES_hh_tesh!K21/RES_summary!K$19)</f>
        <v>19.222794980791281</v>
      </c>
      <c r="L21" s="95">
        <f>IF(RES_hh_tesh!L21=0,0,RES_hh_tesh!L21/RES_summary!L$19)</f>
        <v>18.73455861352409</v>
      </c>
      <c r="M21" s="95">
        <f>IF(RES_hh_tesh!M21=0,0,RES_hh_tesh!M21/RES_summary!M$19)</f>
        <v>18.997525008212364</v>
      </c>
      <c r="N21" s="95">
        <f>IF(RES_hh_tesh!N21=0,0,RES_hh_tesh!N21/RES_summary!N$19)</f>
        <v>18.944829518750829</v>
      </c>
      <c r="O21" s="95">
        <f>IF(RES_hh_tesh!O21=0,0,RES_hh_tesh!O21/RES_summary!O$19)</f>
        <v>18.805434288939953</v>
      </c>
      <c r="P21" s="95">
        <f>IF(RES_hh_tesh!P21=0,0,RES_hh_tesh!P21/RES_summary!P$19)</f>
        <v>18.58114470896836</v>
      </c>
      <c r="Q21" s="95">
        <f>IF(RES_hh_tesh!Q21=0,0,RES_hh_tesh!Q21/RES_summary!Q$19)</f>
        <v>18.388972711925934</v>
      </c>
    </row>
    <row r="22" spans="1:17" ht="12" customHeight="1" x14ac:dyDescent="0.25">
      <c r="A22" s="87" t="s">
        <v>55</v>
      </c>
      <c r="B22" s="95">
        <f>IF(RES_hh_tesh!B22=0,0,RES_hh_tesh!B22/RES_summary!B$19)</f>
        <v>17.437733647104658</v>
      </c>
      <c r="C22" s="95">
        <f>IF(RES_hh_tesh!C22=0,0,RES_hh_tesh!C22/RES_summary!C$19)</f>
        <v>17.483903284893056</v>
      </c>
      <c r="D22" s="95">
        <f>IF(RES_hh_tesh!D22=0,0,RES_hh_tesh!D22/RES_summary!D$19)</f>
        <v>17.722365841777822</v>
      </c>
      <c r="E22" s="95">
        <f>IF(RES_hh_tesh!E22=0,0,RES_hh_tesh!E22/RES_summary!E$19)</f>
        <v>17.805565341713315</v>
      </c>
      <c r="F22" s="95">
        <f>IF(RES_hh_tesh!F22=0,0,RES_hh_tesh!F22/RES_summary!F$19)</f>
        <v>17.931209211979688</v>
      </c>
      <c r="G22" s="95">
        <f>IF(RES_hh_tesh!G22=0,0,RES_hh_tesh!G22/RES_summary!G$19)</f>
        <v>18.087829715356254</v>
      </c>
      <c r="H22" s="95">
        <f>IF(RES_hh_tesh!H22=0,0,RES_hh_tesh!H22/RES_summary!H$19)</f>
        <v>18.185723129056097</v>
      </c>
      <c r="I22" s="95">
        <f>IF(RES_hh_tesh!I22=0,0,RES_hh_tesh!I22/RES_summary!I$19)</f>
        <v>18.273479639484201</v>
      </c>
      <c r="J22" s="95">
        <f>IF(RES_hh_tesh!J22=0,0,RES_hh_tesh!J22/RES_summary!J$19)</f>
        <v>18.222781849828859</v>
      </c>
      <c r="K22" s="95">
        <f>IF(RES_hh_tesh!K22=0,0,RES_hh_tesh!K22/RES_summary!K$19)</f>
        <v>18.665972472617803</v>
      </c>
      <c r="L22" s="95">
        <f>IF(RES_hh_tesh!L22=0,0,RES_hh_tesh!L22/RES_summary!L$19)</f>
        <v>18.95783113712255</v>
      </c>
      <c r="M22" s="95">
        <f>IF(RES_hh_tesh!M22=0,0,RES_hh_tesh!M22/RES_summary!M$19)</f>
        <v>18.883008478243006</v>
      </c>
      <c r="N22" s="95">
        <f>IF(RES_hh_tesh!N22=0,0,RES_hh_tesh!N22/RES_summary!N$19)</f>
        <v>18.922592333264358</v>
      </c>
      <c r="O22" s="95">
        <f>IF(RES_hh_tesh!O22=0,0,RES_hh_tesh!O22/RES_summary!O$19)</f>
        <v>18.72382625714614</v>
      </c>
      <c r="P22" s="95">
        <f>IF(RES_hh_tesh!P22=0,0,RES_hh_tesh!P22/RES_summary!P$19)</f>
        <v>18.780870760166977</v>
      </c>
      <c r="Q22" s="95">
        <f>IF(RES_hh_tesh!Q22=0,0,RES_hh_tesh!Q22/RES_summary!Q$19)</f>
        <v>18.341375697210065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17.437756448987788</v>
      </c>
      <c r="C24" s="95">
        <f>IF(RES_hh_tesh!C24=0,0,RES_hh_tesh!C24/RES_summary!C$19)</f>
        <v>17.575765701826171</v>
      </c>
      <c r="D24" s="95">
        <f>IF(RES_hh_tesh!D24=0,0,RES_hh_tesh!D24/RES_summary!D$19)</f>
        <v>17.562559021390129</v>
      </c>
      <c r="E24" s="95">
        <f>IF(RES_hh_tesh!E24=0,0,RES_hh_tesh!E24/RES_summary!E$19)</f>
        <v>17.505853871885986</v>
      </c>
      <c r="F24" s="95">
        <f>IF(RES_hh_tesh!F24=0,0,RES_hh_tesh!F24/RES_summary!F$19)</f>
        <v>17.51337283338011</v>
      </c>
      <c r="G24" s="95">
        <f>IF(RES_hh_tesh!G24=0,0,RES_hh_tesh!G24/RES_summary!G$19)</f>
        <v>17.389070242487055</v>
      </c>
      <c r="H24" s="95">
        <f>IF(RES_hh_tesh!H24=0,0,RES_hh_tesh!H24/RES_summary!H$19)</f>
        <v>17.457947254492762</v>
      </c>
      <c r="I24" s="95">
        <f>IF(RES_hh_tesh!I24=0,0,RES_hh_tesh!I24/RES_summary!I$19)</f>
        <v>17.382171293097219</v>
      </c>
      <c r="J24" s="95">
        <f>IF(RES_hh_tesh!J24=0,0,RES_hh_tesh!J24/RES_summary!J$19)</f>
        <v>17.224579360399915</v>
      </c>
      <c r="K24" s="95">
        <f>IF(RES_hh_tesh!K24=0,0,RES_hh_tesh!K24/RES_summary!K$19)</f>
        <v>17.942558629236938</v>
      </c>
      <c r="L24" s="95">
        <f>IF(RES_hh_tesh!L24=0,0,RES_hh_tesh!L24/RES_summary!L$19)</f>
        <v>17.078733505453549</v>
      </c>
      <c r="M24" s="95">
        <f>IF(RES_hh_tesh!M24=0,0,RES_hh_tesh!M24/RES_summary!M$19)</f>
        <v>17.080489794434563</v>
      </c>
      <c r="N24" s="95">
        <f>IF(RES_hh_tesh!N24=0,0,RES_hh_tesh!N24/RES_summary!N$19)</f>
        <v>17.078667661353663</v>
      </c>
      <c r="O24" s="95">
        <f>IF(RES_hh_tesh!O24=0,0,RES_hh_tesh!O24/RES_summary!O$19)</f>
        <v>17.059142011336899</v>
      </c>
      <c r="P24" s="95">
        <f>IF(RES_hh_tesh!P24=0,0,RES_hh_tesh!P24/RES_summary!P$19)</f>
        <v>16.915994795828091</v>
      </c>
      <c r="Q24" s="95">
        <f>IF(RES_hh_tesh!Q24=0,0,RES_hh_tesh!Q24/RES_summary!Q$19)</f>
        <v>16.830449549259839</v>
      </c>
    </row>
    <row r="25" spans="1:17" ht="12" customHeight="1" x14ac:dyDescent="0.25">
      <c r="A25" s="51" t="s">
        <v>60</v>
      </c>
      <c r="B25" s="22">
        <f>IF(RES_hh_tesh!B25=0,0,RES_hh_tesh!B25/RES_summary!B$19)</f>
        <v>17.865053704148611</v>
      </c>
      <c r="C25" s="22">
        <f>IF(RES_hh_tesh!C25=0,0,RES_hh_tesh!C25/RES_summary!C$19)</f>
        <v>17.97947187024857</v>
      </c>
      <c r="D25" s="22">
        <f>IF(RES_hh_tesh!D25=0,0,RES_hh_tesh!D25/RES_summary!D$19)</f>
        <v>18.311517979006602</v>
      </c>
      <c r="E25" s="22">
        <f>IF(RES_hh_tesh!E25=0,0,RES_hh_tesh!E25/RES_summary!E$19)</f>
        <v>19.162960673174815</v>
      </c>
      <c r="F25" s="22">
        <f>IF(RES_hh_tesh!F25=0,0,RES_hh_tesh!F25/RES_summary!F$19)</f>
        <v>20.124972213399829</v>
      </c>
      <c r="G25" s="22">
        <f>IF(RES_hh_tesh!G25=0,0,RES_hh_tesh!G25/RES_summary!G$19)</f>
        <v>21.298316178360846</v>
      </c>
      <c r="H25" s="22">
        <f>IF(RES_hh_tesh!H25=0,0,RES_hh_tesh!H25/RES_summary!H$19)</f>
        <v>21.935747307249141</v>
      </c>
      <c r="I25" s="22">
        <f>IF(RES_hh_tesh!I25=0,0,RES_hh_tesh!I25/RES_summary!I$19)</f>
        <v>21.730069971380935</v>
      </c>
      <c r="J25" s="22">
        <f>IF(RES_hh_tesh!J25=0,0,RES_hh_tesh!J25/RES_summary!J$19)</f>
        <v>21.701690759928059</v>
      </c>
      <c r="K25" s="22">
        <f>IF(RES_hh_tesh!K25=0,0,RES_hh_tesh!K25/RES_summary!K$19)</f>
        <v>23.331840525341697</v>
      </c>
      <c r="L25" s="22">
        <f>IF(RES_hh_tesh!L25=0,0,RES_hh_tesh!L25/RES_summary!L$19)</f>
        <v>24.601308310394124</v>
      </c>
      <c r="M25" s="22">
        <f>IF(RES_hh_tesh!M25=0,0,RES_hh_tesh!M25/RES_summary!M$19)</f>
        <v>24.519858024661772</v>
      </c>
      <c r="N25" s="22">
        <f>IF(RES_hh_tesh!N25=0,0,RES_hh_tesh!N25/RES_summary!N$19)</f>
        <v>25.430187393029151</v>
      </c>
      <c r="O25" s="22">
        <f>IF(RES_hh_tesh!O25=0,0,RES_hh_tesh!O25/RES_summary!O$19)</f>
        <v>27.606993423015364</v>
      </c>
      <c r="P25" s="22">
        <f>IF(RES_hh_tesh!P25=0,0,RES_hh_tesh!P25/RES_summary!P$19)</f>
        <v>26.975047469541813</v>
      </c>
      <c r="Q25" s="22">
        <f>IF(RES_hh_tesh!Q25=0,0,RES_hh_tesh!Q25/RES_summary!Q$19)</f>
        <v>29.46645915818106</v>
      </c>
    </row>
    <row r="26" spans="1:17" ht="12" customHeight="1" x14ac:dyDescent="0.25">
      <c r="A26" s="49" t="s">
        <v>59</v>
      </c>
      <c r="B26" s="18">
        <f>IF(RES_hh_tesh!B26=0,0,RES_hh_tesh!B26/RES_summary!B$19)</f>
        <v>3.5170623513238759</v>
      </c>
      <c r="C26" s="18">
        <f>IF(RES_hh_tesh!C26=0,0,RES_hh_tesh!C26/RES_summary!C$19)</f>
        <v>3.5431234508136829</v>
      </c>
      <c r="D26" s="18">
        <f>IF(RES_hh_tesh!D26=0,0,RES_hh_tesh!D26/RES_summary!D$19)</f>
        <v>3.5519349164772178</v>
      </c>
      <c r="E26" s="18">
        <f>IF(RES_hh_tesh!E26=0,0,RES_hh_tesh!E26/RES_summary!E$19)</f>
        <v>3.5527315144401928</v>
      </c>
      <c r="F26" s="18">
        <f>IF(RES_hh_tesh!F26=0,0,RES_hh_tesh!F26/RES_summary!F$19)</f>
        <v>3.5552626318926759</v>
      </c>
      <c r="G26" s="18">
        <f>IF(RES_hh_tesh!G26=0,0,RES_hh_tesh!G26/RES_summary!G$19)</f>
        <v>3.5611429547439557</v>
      </c>
      <c r="H26" s="18">
        <f>IF(RES_hh_tesh!H26=0,0,RES_hh_tesh!H26/RES_summary!H$19)</f>
        <v>3.5685821793270516</v>
      </c>
      <c r="I26" s="18">
        <f>IF(RES_hh_tesh!I26=0,0,RES_hh_tesh!I26/RES_summary!I$19)</f>
        <v>3.5737600748181242</v>
      </c>
      <c r="J26" s="18">
        <f>IF(RES_hh_tesh!J26=0,0,RES_hh_tesh!J26/RES_summary!J$19)</f>
        <v>3.5555626342684246</v>
      </c>
      <c r="K26" s="18">
        <f>IF(RES_hh_tesh!K26=0,0,RES_hh_tesh!K26/RES_summary!K$19)</f>
        <v>3.6667035520447273</v>
      </c>
      <c r="L26" s="18">
        <f>IF(RES_hh_tesh!L26=0,0,RES_hh_tesh!L26/RES_summary!L$19)</f>
        <v>3.5526914357226502</v>
      </c>
      <c r="M26" s="18">
        <f>IF(RES_hh_tesh!M26=0,0,RES_hh_tesh!M26/RES_summary!M$19)</f>
        <v>3.545341911925445</v>
      </c>
      <c r="N26" s="18">
        <f>IF(RES_hh_tesh!N26=0,0,RES_hh_tesh!N26/RES_summary!N$19)</f>
        <v>3.5418014595688563</v>
      </c>
      <c r="O26" s="18">
        <f>IF(RES_hh_tesh!O26=0,0,RES_hh_tesh!O26/RES_summary!O$19)</f>
        <v>3.5305201769191008</v>
      </c>
      <c r="P26" s="18">
        <f>IF(RES_hh_tesh!P26=0,0,RES_hh_tesh!P26/RES_summary!P$19)</f>
        <v>3.4986072793387106</v>
      </c>
      <c r="Q26" s="18">
        <f>IF(RES_hh_tesh!Q26=0,0,RES_hh_tesh!Q26/RES_summary!Q$19)</f>
        <v>3.478849876858332</v>
      </c>
    </row>
    <row r="27" spans="1:17" ht="12.95" customHeight="1" x14ac:dyDescent="0.25">
      <c r="A27" s="89" t="s">
        <v>62</v>
      </c>
      <c r="B27" s="96">
        <f>IF(RES_hh_tesh!B27=0,0,RES_hh_tesh!B27/RES_summary!B$19)</f>
        <v>7.2481452192387286</v>
      </c>
      <c r="C27" s="96">
        <f>IF(RES_hh_tesh!C27=0,0,RES_hh_tesh!C27/RES_summary!C$19)</f>
        <v>7.1870211786588918</v>
      </c>
      <c r="D27" s="96">
        <f>IF(RES_hh_tesh!D27=0,0,RES_hh_tesh!D27/RES_summary!D$19)</f>
        <v>7.2770707729582806</v>
      </c>
      <c r="E27" s="96">
        <f>IF(RES_hh_tesh!E27=0,0,RES_hh_tesh!E27/RES_summary!E$19)</f>
        <v>7.5451595750521898</v>
      </c>
      <c r="F27" s="96">
        <f>IF(RES_hh_tesh!F27=0,0,RES_hh_tesh!F27/RES_summary!F$19)</f>
        <v>7.8692221623429992</v>
      </c>
      <c r="G27" s="96">
        <f>IF(RES_hh_tesh!G27=0,0,RES_hh_tesh!G27/RES_summary!G$19)</f>
        <v>8.1920745339495831</v>
      </c>
      <c r="H27" s="96">
        <f>IF(RES_hh_tesh!H27=0,0,RES_hh_tesh!H27/RES_summary!H$19)</f>
        <v>8.357943022163111</v>
      </c>
      <c r="I27" s="96">
        <f>IF(RES_hh_tesh!I27=0,0,RES_hh_tesh!I27/RES_summary!I$19)</f>
        <v>8.2576334787231804</v>
      </c>
      <c r="J27" s="96">
        <f>IF(RES_hh_tesh!J27=0,0,RES_hh_tesh!J27/RES_summary!J$19)</f>
        <v>8.2065085417581507</v>
      </c>
      <c r="K27" s="96">
        <f>IF(RES_hh_tesh!K27=0,0,RES_hh_tesh!K27/RES_summary!K$19)</f>
        <v>9.040278781275676</v>
      </c>
      <c r="L27" s="96">
        <f>IF(RES_hh_tesh!L27=0,0,RES_hh_tesh!L27/RES_summary!L$19)</f>
        <v>9.38736204711679</v>
      </c>
      <c r="M27" s="96">
        <f>IF(RES_hh_tesh!M27=0,0,RES_hh_tesh!M27/RES_summary!M$19)</f>
        <v>9.3513258845088423</v>
      </c>
      <c r="N27" s="96">
        <f>IF(RES_hh_tesh!N27=0,0,RES_hh_tesh!N27/RES_summary!N$19)</f>
        <v>9.718284973493482</v>
      </c>
      <c r="O27" s="96">
        <f>IF(RES_hh_tesh!O27=0,0,RES_hh_tesh!O27/RES_summary!O$19)</f>
        <v>10.56979785019597</v>
      </c>
      <c r="P27" s="96">
        <f>IF(RES_hh_tesh!P27=0,0,RES_hh_tesh!P27/RES_summary!P$19)</f>
        <v>10.460728215249565</v>
      </c>
      <c r="Q27" s="96">
        <f>IF(RES_hh_tesh!Q27=0,0,RES_hh_tesh!Q27/RES_summary!Q$19)</f>
        <v>11.332089380712889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0</v>
      </c>
      <c r="C29" s="95">
        <f>IF(RES_hh_tesh!C29=0,0,RES_hh_tesh!C29/RES_summary!C$19)</f>
        <v>0</v>
      </c>
      <c r="D29" s="95">
        <f>IF(RES_hh_tesh!D29=0,0,RES_hh_tesh!D29/RES_summary!D$19)</f>
        <v>4.6647765013415423</v>
      </c>
      <c r="E29" s="95">
        <f>IF(RES_hh_tesh!E29=0,0,RES_hh_tesh!E29/RES_summary!E$19)</f>
        <v>9.6752522736917363</v>
      </c>
      <c r="F29" s="95">
        <f>IF(RES_hh_tesh!F29=0,0,RES_hh_tesh!F29/RES_summary!F$19)</f>
        <v>10.040614258715649</v>
      </c>
      <c r="G29" s="95">
        <f>IF(RES_hh_tesh!G29=0,0,RES_hh_tesh!G29/RES_summary!G$19)</f>
        <v>7.4865079583791081</v>
      </c>
      <c r="H29" s="95">
        <f>IF(RES_hh_tesh!H29=0,0,RES_hh_tesh!H29/RES_summary!H$19)</f>
        <v>0</v>
      </c>
      <c r="I29" s="95">
        <f>IF(RES_hh_tesh!I29=0,0,RES_hh_tesh!I29/RES_summary!I$19)</f>
        <v>0</v>
      </c>
      <c r="J29" s="95">
        <f>IF(RES_hh_tesh!J29=0,0,RES_hh_tesh!J29/RES_summary!J$19)</f>
        <v>0</v>
      </c>
      <c r="K29" s="95">
        <f>IF(RES_hh_tesh!K29=0,0,RES_hh_tesh!K29/RES_summary!K$19)</f>
        <v>0</v>
      </c>
      <c r="L29" s="95">
        <f>IF(RES_hh_tesh!L29=0,0,RES_hh_tesh!L29/RES_summary!L$19)</f>
        <v>0</v>
      </c>
      <c r="M29" s="95">
        <f>IF(RES_hh_tesh!M29=0,0,RES_hh_tesh!M29/RES_summary!M$19)</f>
        <v>0</v>
      </c>
      <c r="N29" s="95">
        <f>IF(RES_hh_tesh!N29=0,0,RES_hh_tesh!N29/RES_summary!N$19)</f>
        <v>0</v>
      </c>
      <c r="O29" s="95">
        <f>IF(RES_hh_tesh!O29=0,0,RES_hh_tesh!O29/RES_summary!O$19)</f>
        <v>0</v>
      </c>
      <c r="P29" s="95">
        <f>IF(RES_hh_tesh!P29=0,0,RES_hh_tesh!P29/RES_summary!P$19)</f>
        <v>0</v>
      </c>
      <c r="Q29" s="95">
        <f>IF(RES_hh_tesh!Q29=0,0,RES_hh_tesh!Q29/RES_summary!Q$19)</f>
        <v>0</v>
      </c>
    </row>
    <row r="30" spans="1:17" ht="12" customHeight="1" x14ac:dyDescent="0.25">
      <c r="A30" s="87" t="s">
        <v>109</v>
      </c>
      <c r="B30" s="95">
        <f>IF(RES_hh_tesh!B30=0,0,RES_hh_tesh!B30/RES_summary!B$19)</f>
        <v>7.0767236739264501</v>
      </c>
      <c r="C30" s="95">
        <f>IF(RES_hh_tesh!C30=0,0,RES_hh_tesh!C30/RES_summary!C$19)</f>
        <v>7.1526543998985197</v>
      </c>
      <c r="D30" s="95">
        <f>IF(RES_hh_tesh!D30=0,0,RES_hh_tesh!D30/RES_summary!D$19)</f>
        <v>7.1974632737229358</v>
      </c>
      <c r="E30" s="95">
        <f>IF(RES_hh_tesh!E30=0,0,RES_hh_tesh!E30/RES_summary!E$19)</f>
        <v>7.1946651646287858</v>
      </c>
      <c r="F30" s="95">
        <f>IF(RES_hh_tesh!F30=0,0,RES_hh_tesh!F30/RES_summary!F$19)</f>
        <v>7.261474742476925</v>
      </c>
      <c r="G30" s="95">
        <f>IF(RES_hh_tesh!G30=0,0,RES_hh_tesh!G30/RES_summary!G$19)</f>
        <v>7.2919952435449487</v>
      </c>
      <c r="H30" s="95">
        <f>IF(RES_hh_tesh!H30=0,0,RES_hh_tesh!H30/RES_summary!H$19)</f>
        <v>7.3214852335504226</v>
      </c>
      <c r="I30" s="95">
        <f>IF(RES_hh_tesh!I30=0,0,RES_hh_tesh!I30/RES_summary!I$19)</f>
        <v>7.3695413530037666</v>
      </c>
      <c r="J30" s="95">
        <f>IF(RES_hh_tesh!J30=0,0,RES_hh_tesh!J30/RES_summary!J$19)</f>
        <v>8.2575535570926366</v>
      </c>
      <c r="K30" s="95">
        <f>IF(RES_hh_tesh!K30=0,0,RES_hh_tesh!K30/RES_summary!K$19)</f>
        <v>7.9671093677231442</v>
      </c>
      <c r="L30" s="95">
        <f>IF(RES_hh_tesh!L30=0,0,RES_hh_tesh!L30/RES_summary!L$19)</f>
        <v>7.4072220970569536</v>
      </c>
      <c r="M30" s="95">
        <f>IF(RES_hh_tesh!M30=0,0,RES_hh_tesh!M30/RES_summary!M$19)</f>
        <v>7.4335969060616733</v>
      </c>
      <c r="N30" s="95">
        <f>IF(RES_hh_tesh!N30=0,0,RES_hh_tesh!N30/RES_summary!N$19)</f>
        <v>7.4375434182238918</v>
      </c>
      <c r="O30" s="95">
        <f>IF(RES_hh_tesh!O30=0,0,RES_hh_tesh!O30/RES_summary!O$19)</f>
        <v>7.4035645933533818</v>
      </c>
      <c r="P30" s="95">
        <f>IF(RES_hh_tesh!P30=0,0,RES_hh_tesh!P30/RES_summary!P$19)</f>
        <v>7.3929121020086308</v>
      </c>
      <c r="Q30" s="95">
        <f>IF(RES_hh_tesh!Q30=0,0,RES_hh_tesh!Q30/RES_summary!Q$19)</f>
        <v>7.2730374347575104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7.2501212601068801</v>
      </c>
      <c r="C32" s="18">
        <f>IF(RES_hh_tesh!C32=0,0,RES_hh_tesh!C32/RES_summary!C$19)</f>
        <v>7.1874663599670381</v>
      </c>
      <c r="D32" s="18">
        <f>IF(RES_hh_tesh!D32=0,0,RES_hh_tesh!D32/RES_summary!D$19)</f>
        <v>7.2856993899577711</v>
      </c>
      <c r="E32" s="18">
        <f>IF(RES_hh_tesh!E32=0,0,RES_hh_tesh!E32/RES_summary!E$19)</f>
        <v>7.5417692891094363</v>
      </c>
      <c r="F32" s="18">
        <f>IF(RES_hh_tesh!F32=0,0,RES_hh_tesh!F32/RES_summary!F$19)</f>
        <v>7.8683495557088561</v>
      </c>
      <c r="G32" s="18">
        <f>IF(RES_hh_tesh!G32=0,0,RES_hh_tesh!G32/RES_summary!G$19)</f>
        <v>8.2011219142395486</v>
      </c>
      <c r="H32" s="18">
        <f>IF(RES_hh_tesh!H32=0,0,RES_hh_tesh!H32/RES_summary!H$19)</f>
        <v>8.3653858753530983</v>
      </c>
      <c r="I32" s="18">
        <f>IF(RES_hh_tesh!I32=0,0,RES_hh_tesh!I32/RES_summary!I$19)</f>
        <v>8.2641236011930328</v>
      </c>
      <c r="J32" s="18">
        <f>IF(RES_hh_tesh!J32=0,0,RES_hh_tesh!J32/RES_summary!J$19)</f>
        <v>8.2057980830670125</v>
      </c>
      <c r="K32" s="18">
        <f>IF(RES_hh_tesh!K32=0,0,RES_hh_tesh!K32/RES_summary!K$19)</f>
        <v>9.0599539747079323</v>
      </c>
      <c r="L32" s="18">
        <f>IF(RES_hh_tesh!L32=0,0,RES_hh_tesh!L32/RES_summary!L$19)</f>
        <v>9.42094550028831</v>
      </c>
      <c r="M32" s="18">
        <f>IF(RES_hh_tesh!M32=0,0,RES_hh_tesh!M32/RES_summary!M$19)</f>
        <v>9.3721252315348753</v>
      </c>
      <c r="N32" s="18">
        <f>IF(RES_hh_tesh!N32=0,0,RES_hh_tesh!N32/RES_summary!N$19)</f>
        <v>9.7388735322810565</v>
      </c>
      <c r="O32" s="18">
        <f>IF(RES_hh_tesh!O32=0,0,RES_hh_tesh!O32/RES_summary!O$19)</f>
        <v>10.596364325802567</v>
      </c>
      <c r="P32" s="18">
        <f>IF(RES_hh_tesh!P32=0,0,RES_hh_tesh!P32/RES_summary!P$19)</f>
        <v>10.488926593718928</v>
      </c>
      <c r="Q32" s="18">
        <f>IF(RES_hh_tesh!Q32=0,0,RES_hh_tesh!Q32/RES_summary!Q$19)</f>
        <v>11.369972304080001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7.0651918012751214</v>
      </c>
      <c r="C3" s="100">
        <f>IF(RES_hh_emih!C3=0,0,RES_hh_emih!C3/RES_summary!C$19)</f>
        <v>6.7949324955235966</v>
      </c>
      <c r="D3" s="100">
        <f>IF(RES_hh_emih!D3=0,0,RES_hh_emih!D3/RES_summary!D$19)</f>
        <v>5.8356334437266009</v>
      </c>
      <c r="E3" s="100">
        <f>IF(RES_hh_emih!E3=0,0,RES_hh_emih!E3/RES_summary!E$19)</f>
        <v>5.4599436001821156</v>
      </c>
      <c r="F3" s="100">
        <f>IF(RES_hh_emih!F3=0,0,RES_hh_emih!F3/RES_summary!F$19)</f>
        <v>3.9348335416534477</v>
      </c>
      <c r="G3" s="100">
        <f>IF(RES_hh_emih!G3=0,0,RES_hh_emih!G3/RES_summary!G$19)</f>
        <v>3.3648093722992254</v>
      </c>
      <c r="H3" s="100">
        <f>IF(RES_hh_emih!H3=0,0,RES_hh_emih!H3/RES_summary!H$19)</f>
        <v>2.0838514060362097</v>
      </c>
      <c r="I3" s="100">
        <f>IF(RES_hh_emih!I3=0,0,RES_hh_emih!I3/RES_summary!I$19)</f>
        <v>1.3401454106951525</v>
      </c>
      <c r="J3" s="100">
        <f>IF(RES_hh_emih!J3=0,0,RES_hh_emih!J3/RES_summary!J$19)</f>
        <v>0.97068600680653327</v>
      </c>
      <c r="K3" s="100">
        <f>IF(RES_hh_emih!K3=0,0,RES_hh_emih!K3/RES_summary!K$19)</f>
        <v>0.91718042167083536</v>
      </c>
      <c r="L3" s="100">
        <f>IF(RES_hh_emih!L3=0,0,RES_hh_emih!L3/RES_summary!L$19)</f>
        <v>0.90236287773736013</v>
      </c>
      <c r="M3" s="100">
        <f>IF(RES_hh_emih!M3=0,0,RES_hh_emih!M3/RES_summary!M$19)</f>
        <v>0.72078533629708041</v>
      </c>
      <c r="N3" s="100">
        <f>IF(RES_hh_emih!N3=0,0,RES_hh_emih!N3/RES_summary!N$19)</f>
        <v>0.51503998096184689</v>
      </c>
      <c r="O3" s="100">
        <f>IF(RES_hh_emih!O3=0,0,RES_hh_emih!O3/RES_summary!O$19)</f>
        <v>0.46093757244743316</v>
      </c>
      <c r="P3" s="100">
        <f>IF(RES_hh_emih!P3=0,0,RES_hh_emih!P3/RES_summary!P$19)</f>
        <v>0.34495723324236388</v>
      </c>
      <c r="Q3" s="100">
        <f>IF(RES_hh_emih!Q3=0,0,RES_hh_emih!Q3/RES_summary!Q$19)</f>
        <v>0.33077917264700318</v>
      </c>
    </row>
    <row r="4" spans="1:17" ht="12.95" customHeight="1" x14ac:dyDescent="0.25">
      <c r="A4" s="89" t="s">
        <v>65</v>
      </c>
      <c r="B4" s="96">
        <f>IF(RES_hh_emih!B4=0,0,RES_hh_emih!B4/RES_summary!B$19)</f>
        <v>6.1220744763282777</v>
      </c>
      <c r="C4" s="96">
        <f>IF(RES_hh_emih!C4=0,0,RES_hh_emih!C4/RES_summary!C$19)</f>
        <v>5.9043701683768015</v>
      </c>
      <c r="D4" s="96">
        <f>IF(RES_hh_emih!D4=0,0,RES_hh_emih!D4/RES_summary!D$19)</f>
        <v>5.0455989525815319</v>
      </c>
      <c r="E4" s="96">
        <f>IF(RES_hh_emih!E4=0,0,RES_hh_emih!E4/RES_summary!E$19)</f>
        <v>4.7141273044729388</v>
      </c>
      <c r="F4" s="96">
        <f>IF(RES_hh_emih!F4=0,0,RES_hh_emih!F4/RES_summary!F$19)</f>
        <v>3.3461160434802872</v>
      </c>
      <c r="G4" s="96">
        <f>IF(RES_hh_emih!G4=0,0,RES_hh_emih!G4/RES_summary!G$19)</f>
        <v>2.8652729205413912</v>
      </c>
      <c r="H4" s="96">
        <f>IF(RES_hh_emih!H4=0,0,RES_hh_emih!H4/RES_summary!H$19)</f>
        <v>1.732789373949202</v>
      </c>
      <c r="I4" s="96">
        <f>IF(RES_hh_emih!I4=0,0,RES_hh_emih!I4/RES_summary!I$19)</f>
        <v>1.0910440861442505</v>
      </c>
      <c r="J4" s="96">
        <f>IF(RES_hh_emih!J4=0,0,RES_hh_emih!J4/RES_summary!J$19)</f>
        <v>0.78367063888224642</v>
      </c>
      <c r="K4" s="96">
        <f>IF(RES_hh_emih!K4=0,0,RES_hh_emih!K4/RES_summary!K$19)</f>
        <v>0.72781863094431043</v>
      </c>
      <c r="L4" s="96">
        <f>IF(RES_hh_emih!L4=0,0,RES_hh_emih!L4/RES_summary!L$19)</f>
        <v>0.74719706066492542</v>
      </c>
      <c r="M4" s="96">
        <f>IF(RES_hh_emih!M4=0,0,RES_hh_emih!M4/RES_summary!M$19)</f>
        <v>0.57942438591975598</v>
      </c>
      <c r="N4" s="96">
        <f>IF(RES_hh_emih!N4=0,0,RES_hh_emih!N4/RES_summary!N$19)</f>
        <v>0.42335742297249868</v>
      </c>
      <c r="O4" s="96">
        <f>IF(RES_hh_emih!O4=0,0,RES_hh_emih!O4/RES_summary!O$19)</f>
        <v>0.37591615770842784</v>
      </c>
      <c r="P4" s="96">
        <f>IF(RES_hh_emih!P4=0,0,RES_hh_emih!P4/RES_summary!P$19)</f>
        <v>0.27653409154828895</v>
      </c>
      <c r="Q4" s="96">
        <f>IF(RES_hh_emih!Q4=0,0,RES_hh_emih!Q4/RES_summary!Q$19)</f>
        <v>0.26742944673319463</v>
      </c>
    </row>
    <row r="5" spans="1:17" ht="12" customHeight="1" x14ac:dyDescent="0.25">
      <c r="A5" s="87" t="s">
        <v>58</v>
      </c>
      <c r="B5" s="95">
        <f>IF(RES_hh_emih!B5=0,0,RES_hh_emih!B5/RES_summary!B$19)</f>
        <v>0</v>
      </c>
      <c r="C5" s="95">
        <f>IF(RES_hh_emih!C5=0,0,RES_hh_emih!C5/RES_summary!C$19)</f>
        <v>0</v>
      </c>
      <c r="D5" s="95">
        <f>IF(RES_hh_emih!D5=0,0,RES_hh_emih!D5/RES_summary!D$19)</f>
        <v>0</v>
      </c>
      <c r="E5" s="95">
        <f>IF(RES_hh_emih!E5=0,0,RES_hh_emih!E5/RES_summary!E$19)</f>
        <v>0</v>
      </c>
      <c r="F5" s="95">
        <f>IF(RES_hh_emih!F5=0,0,RES_hh_emih!F5/RES_summary!F$19)</f>
        <v>0</v>
      </c>
      <c r="G5" s="95">
        <f>IF(RES_hh_emih!G5=0,0,RES_hh_emih!G5/RES_summary!G$19)</f>
        <v>0</v>
      </c>
      <c r="H5" s="95">
        <f>IF(RES_hh_emih!H5=0,0,RES_hh_emih!H5/RES_summary!H$19)</f>
        <v>0</v>
      </c>
      <c r="I5" s="95">
        <f>IF(RES_hh_emih!I5=0,0,RES_hh_emih!I5/RES_summary!I$19)</f>
        <v>0</v>
      </c>
      <c r="J5" s="95">
        <f>IF(RES_hh_emih!J5=0,0,RES_hh_emih!J5/RES_summary!J$19)</f>
        <v>0</v>
      </c>
      <c r="K5" s="95">
        <f>IF(RES_hh_emih!K5=0,0,RES_hh_emih!K5/RES_summary!K$19)</f>
        <v>0</v>
      </c>
      <c r="L5" s="95">
        <f>IF(RES_hh_emih!L5=0,0,RES_hh_emih!L5/RES_summary!L$19)</f>
        <v>0</v>
      </c>
      <c r="M5" s="95">
        <f>IF(RES_hh_emih!M5=0,0,RES_hh_emih!M5/RES_summary!M$19)</f>
        <v>0</v>
      </c>
      <c r="N5" s="95">
        <f>IF(RES_hh_emih!N5=0,0,RES_hh_emih!N5/RES_summary!N$19)</f>
        <v>0</v>
      </c>
      <c r="O5" s="95">
        <f>IF(RES_hh_emih!O5=0,0,RES_hh_emih!O5/RES_summary!O$19)</f>
        <v>0</v>
      </c>
      <c r="P5" s="95">
        <f>IF(RES_hh_emih!P5=0,0,RES_hh_emih!P5/RES_summary!P$19)</f>
        <v>0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45.544463163382318</v>
      </c>
      <c r="C7" s="95">
        <f>IF(RES_hh_emih!C7=0,0,RES_hh_emih!C7/RES_summary!C$19)</f>
        <v>48.072886244009858</v>
      </c>
      <c r="D7" s="95">
        <f>IF(RES_hh_emih!D7=0,0,RES_hh_emih!D7/RES_summary!D$19)</f>
        <v>46.045442967571262</v>
      </c>
      <c r="E7" s="95">
        <f>IF(RES_hh_emih!E7=0,0,RES_hh_emih!E7/RES_summary!E$19)</f>
        <v>45.683206217383301</v>
      </c>
      <c r="F7" s="95">
        <f>IF(RES_hh_emih!F7=0,0,RES_hh_emih!F7/RES_summary!F$19)</f>
        <v>43.112617094749041</v>
      </c>
      <c r="G7" s="95">
        <f>IF(RES_hh_emih!G7=0,0,RES_hh_emih!G7/RES_summary!G$19)</f>
        <v>45.141572321517934</v>
      </c>
      <c r="H7" s="95">
        <f>IF(RES_hh_emih!H7=0,0,RES_hh_emih!H7/RES_summary!H$19)</f>
        <v>43.446815019377944</v>
      </c>
      <c r="I7" s="95">
        <f>IF(RES_hh_emih!I7=0,0,RES_hh_emih!I7/RES_summary!I$19)</f>
        <v>41.342958097397208</v>
      </c>
      <c r="J7" s="95">
        <f>IF(RES_hh_emih!J7=0,0,RES_hh_emih!J7/RES_summary!J$19)</f>
        <v>41.273606986300969</v>
      </c>
      <c r="K7" s="95">
        <f>IF(RES_hh_emih!K7=0,0,RES_hh_emih!K7/RES_summary!K$19)</f>
        <v>37.429593476236327</v>
      </c>
      <c r="L7" s="95">
        <f>IF(RES_hh_emih!L7=0,0,RES_hh_emih!L7/RES_summary!L$19)</f>
        <v>51.080475750133417</v>
      </c>
      <c r="M7" s="95">
        <f>IF(RES_hh_emih!M7=0,0,RES_hh_emih!M7/RES_summary!M$19)</f>
        <v>43.979311919193322</v>
      </c>
      <c r="N7" s="95">
        <f>IF(RES_hh_emih!N7=0,0,RES_hh_emih!N7/RES_summary!N$19)</f>
        <v>44.690132622482352</v>
      </c>
      <c r="O7" s="95">
        <f>IF(RES_hh_emih!O7=0,0,RES_hh_emih!O7/RES_summary!O$19)</f>
        <v>47.166161418087654</v>
      </c>
      <c r="P7" s="95">
        <f>IF(RES_hh_emih!P7=0,0,RES_hh_emih!P7/RES_summary!P$19)</f>
        <v>40.019663082188792</v>
      </c>
      <c r="Q7" s="95">
        <f>IF(RES_hh_emih!Q7=0,0,RES_hh_emih!Q7/RES_summary!Q$19)</f>
        <v>41.446237348435098</v>
      </c>
    </row>
    <row r="8" spans="1:17" ht="12" customHeight="1" x14ac:dyDescent="0.25">
      <c r="A8" s="87" t="s">
        <v>109</v>
      </c>
      <c r="B8" s="95">
        <f>IF(RES_hh_emih!B8=0,0,RES_hh_emih!B8/RES_summary!B$19)</f>
        <v>30.534547465051478</v>
      </c>
      <c r="C8" s="95">
        <f>IF(RES_hh_emih!C8=0,0,RES_hh_emih!C8/RES_summary!C$19)</f>
        <v>32.362191293294067</v>
      </c>
      <c r="D8" s="95">
        <f>IF(RES_hh_emih!D8=0,0,RES_hh_emih!D8/RES_summary!D$19)</f>
        <v>30.062840609801086</v>
      </c>
      <c r="E8" s="95">
        <f>IF(RES_hh_emih!E8=0,0,RES_hh_emih!E8/RES_summary!E$19)</f>
        <v>28.401209455321663</v>
      </c>
      <c r="F8" s="95">
        <f>IF(RES_hh_emih!F8=0,0,RES_hh_emih!F8/RES_summary!F$19)</f>
        <v>28.675093579416334</v>
      </c>
      <c r="G8" s="95">
        <f>IF(RES_hh_emih!G8=0,0,RES_hh_emih!G8/RES_summary!G$19)</f>
        <v>29.652395284626873</v>
      </c>
      <c r="H8" s="95">
        <f>IF(RES_hh_emih!H8=0,0,RES_hh_emih!H8/RES_summary!H$19)</f>
        <v>28.116060471115571</v>
      </c>
      <c r="I8" s="95">
        <f>IF(RES_hh_emih!I8=0,0,RES_hh_emih!I8/RES_summary!I$19)</f>
        <v>27.767258868335539</v>
      </c>
      <c r="J8" s="95">
        <f>IF(RES_hh_emih!J8=0,0,RES_hh_emih!J8/RES_summary!J$19)</f>
        <v>13.295835021139805</v>
      </c>
      <c r="K8" s="95">
        <f>IF(RES_hh_emih!K8=0,0,RES_hh_emih!K8/RES_summary!K$19)</f>
        <v>15.280990140202455</v>
      </c>
      <c r="L8" s="95">
        <f>IF(RES_hh_emih!L8=0,0,RES_hh_emih!L8/RES_summary!L$19)</f>
        <v>19.844652309170449</v>
      </c>
      <c r="M8" s="95">
        <f>IF(RES_hh_emih!M8=0,0,RES_hh_emih!M8/RES_summary!M$19)</f>
        <v>26.359251526826387</v>
      </c>
      <c r="N8" s="95">
        <f>IF(RES_hh_emih!N8=0,0,RES_hh_emih!N8/RES_summary!N$19)</f>
        <v>20.952937839002061</v>
      </c>
      <c r="O8" s="95">
        <f>IF(RES_hh_emih!O8=0,0,RES_hh_emih!O8/RES_summary!O$19)</f>
        <v>15.651522282538574</v>
      </c>
      <c r="P8" s="95">
        <f>IF(RES_hh_emih!P8=0,0,RES_hh_emih!P8/RES_summary!P$19)</f>
        <v>12.367792420560457</v>
      </c>
      <c r="Q8" s="95">
        <f>IF(RES_hh_emih!Q8=0,0,RES_hh_emih!Q8/RES_summary!Q$19)</f>
        <v>11.586120874023424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0.91010854800047725</v>
      </c>
      <c r="C17" s="96">
        <f>IF(RES_hh_emih!C17=0,0,RES_hh_emih!C17/RES_summary!C$19)</f>
        <v>0.85353618834879408</v>
      </c>
      <c r="D17" s="96">
        <f>IF(RES_hh_emih!D17=0,0,RES_hh_emih!D17/RES_summary!D$19)</f>
        <v>0.75919512900443575</v>
      </c>
      <c r="E17" s="96">
        <f>IF(RES_hh_emih!E17=0,0,RES_hh_emih!E17/RES_summary!E$19)</f>
        <v>0.71064502012036213</v>
      </c>
      <c r="F17" s="96">
        <f>IF(RES_hh_emih!F17=0,0,RES_hh_emih!F17/RES_summary!F$19)</f>
        <v>0.55216768827322349</v>
      </c>
      <c r="G17" s="96">
        <f>IF(RES_hh_emih!G17=0,0,RES_hh_emih!G17/RES_summary!G$19)</f>
        <v>0.46919007778964067</v>
      </c>
      <c r="H17" s="96">
        <f>IF(RES_hh_emih!H17=0,0,RES_hh_emih!H17/RES_summary!H$19)</f>
        <v>0.33164260767712067</v>
      </c>
      <c r="I17" s="96">
        <f>IF(RES_hh_emih!I17=0,0,RES_hh_emih!I17/RES_summary!I$19)</f>
        <v>0.22867210609926075</v>
      </c>
      <c r="J17" s="96">
        <f>IF(RES_hh_emih!J17=0,0,RES_hh_emih!J17/RES_summary!J$19)</f>
        <v>0.16663164495981114</v>
      </c>
      <c r="K17" s="96">
        <f>IF(RES_hh_emih!K17=0,0,RES_hh_emih!K17/RES_summary!K$19)</f>
        <v>0.16024549762806775</v>
      </c>
      <c r="L17" s="96">
        <f>IF(RES_hh_emih!L17=0,0,RES_hh_emih!L17/RES_summary!L$19)</f>
        <v>0.1287530255580763</v>
      </c>
      <c r="M17" s="96">
        <f>IF(RES_hh_emih!M17=0,0,RES_hh_emih!M17/RES_summary!M$19)</f>
        <v>0.11519103231571291</v>
      </c>
      <c r="N17" s="96">
        <f>IF(RES_hh_emih!N17=0,0,RES_hh_emih!N17/RES_summary!N$19)</f>
        <v>7.5952691965949434E-2</v>
      </c>
      <c r="O17" s="96">
        <f>IF(RES_hh_emih!O17=0,0,RES_hh_emih!O17/RES_summary!O$19)</f>
        <v>7.3018269676110137E-2</v>
      </c>
      <c r="P17" s="96">
        <f>IF(RES_hh_emih!P17=0,0,RES_hh_emih!P17/RES_summary!P$19)</f>
        <v>5.7185747950173615E-2</v>
      </c>
      <c r="Q17" s="96">
        <f>IF(RES_hh_emih!Q17=0,0,RES_hh_emih!Q17/RES_summary!Q$19)</f>
        <v>5.3122490969992629E-2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0</v>
      </c>
      <c r="C19" s="95">
        <f>IF(RES_hh_emih!C19=0,0,RES_hh_emih!C19/RES_summary!C$19)</f>
        <v>0</v>
      </c>
      <c r="D19" s="95">
        <f>IF(RES_hh_emih!D19=0,0,RES_hh_emih!D19/RES_summary!D$19)</f>
        <v>0</v>
      </c>
      <c r="E19" s="95">
        <f>IF(RES_hh_emih!E19=0,0,RES_hh_emih!E19/RES_summary!E$19)</f>
        <v>0</v>
      </c>
      <c r="F19" s="95">
        <f>IF(RES_hh_emih!F19=0,0,RES_hh_emih!F19/RES_summary!F$19)</f>
        <v>0</v>
      </c>
      <c r="G19" s="95">
        <f>IF(RES_hh_emih!G19=0,0,RES_hh_emih!G19/RES_summary!G$19)</f>
        <v>0</v>
      </c>
      <c r="H19" s="95">
        <f>IF(RES_hh_emih!H19=0,0,RES_hh_emih!H19/RES_summary!H$19)</f>
        <v>0</v>
      </c>
      <c r="I19" s="95">
        <f>IF(RES_hh_emih!I19=0,0,RES_hh_emih!I19/RES_summary!I$19)</f>
        <v>0</v>
      </c>
      <c r="J19" s="95">
        <f>IF(RES_hh_emih!J19=0,0,RES_hh_emih!J19/RES_summary!J$19)</f>
        <v>0</v>
      </c>
      <c r="K19" s="95">
        <f>IF(RES_hh_emih!K19=0,0,RES_hh_emih!K19/RES_summary!K$19)</f>
        <v>0</v>
      </c>
      <c r="L19" s="95">
        <f>IF(RES_hh_emih!L19=0,0,RES_hh_emih!L19/RES_summary!L$19)</f>
        <v>0</v>
      </c>
      <c r="M19" s="95">
        <f>IF(RES_hh_emih!M19=0,0,RES_hh_emih!M19/RES_summary!M$19)</f>
        <v>0</v>
      </c>
      <c r="N19" s="95">
        <f>IF(RES_hh_emih!N19=0,0,RES_hh_emih!N19/RES_summary!N$19)</f>
        <v>0</v>
      </c>
      <c r="O19" s="95">
        <f>IF(RES_hh_emih!O19=0,0,RES_hh_emih!O19/RES_summary!O$19)</f>
        <v>0</v>
      </c>
      <c r="P19" s="95">
        <f>IF(RES_hh_emih!P19=0,0,RES_hh_emih!P19/RES_summary!P$19)</f>
        <v>0</v>
      </c>
      <c r="Q19" s="95">
        <f>IF(RES_hh_emih!Q19=0,0,RES_hh_emih!Q19/RES_summary!Q$19)</f>
        <v>0</v>
      </c>
    </row>
    <row r="20" spans="1:17" ht="12" customHeight="1" x14ac:dyDescent="0.25">
      <c r="A20" s="87" t="s">
        <v>110</v>
      </c>
      <c r="B20" s="95">
        <f>IF(RES_hh_emih!B20=0,0,RES_hh_emih!B20/RES_summary!B$19)</f>
        <v>9.6004325422554739</v>
      </c>
      <c r="C20" s="95">
        <f>IF(RES_hh_emih!C20=0,0,RES_hh_emih!C20/RES_summary!C$19)</f>
        <v>9.628496958430393</v>
      </c>
      <c r="D20" s="95">
        <f>IF(RES_hh_emih!D20=0,0,RES_hh_emih!D20/RES_summary!D$19)</f>
        <v>9.5739114684596558</v>
      </c>
      <c r="E20" s="95">
        <f>IF(RES_hh_emih!E20=0,0,RES_hh_emih!E20/RES_summary!E$19)</f>
        <v>9.4956429669132874</v>
      </c>
      <c r="F20" s="95">
        <f>IF(RES_hh_emih!F20=0,0,RES_hh_emih!F20/RES_summary!F$19)</f>
        <v>9.4313157189878964</v>
      </c>
      <c r="G20" s="95">
        <f>IF(RES_hh_emih!G20=0,0,RES_hh_emih!G20/RES_summary!G$19)</f>
        <v>9.3739777009959404</v>
      </c>
      <c r="H20" s="95">
        <f>IF(RES_hh_emih!H20=0,0,RES_hh_emih!H20/RES_summary!H$19)</f>
        <v>9.339133101780142</v>
      </c>
      <c r="I20" s="95">
        <f>IF(RES_hh_emih!I20=0,0,RES_hh_emih!I20/RES_summary!I$19)</f>
        <v>9.2453152593411208</v>
      </c>
      <c r="J20" s="95">
        <f>IF(RES_hh_emih!J20=0,0,RES_hh_emih!J20/RES_summary!J$19)</f>
        <v>9.129644282283909</v>
      </c>
      <c r="K20" s="95">
        <f>IF(RES_hh_emih!K20=0,0,RES_hh_emih!K20/RES_summary!K$19)</f>
        <v>10.403971398389432</v>
      </c>
      <c r="L20" s="95">
        <f>IF(RES_hh_emih!L20=0,0,RES_hh_emih!L20/RES_summary!L$19)</f>
        <v>8.9165477843399845</v>
      </c>
      <c r="M20" s="95">
        <f>IF(RES_hh_emih!M20=0,0,RES_hh_emih!M20/RES_summary!M$19)</f>
        <v>8.8627522536396057</v>
      </c>
      <c r="N20" s="95">
        <f>IF(RES_hh_emih!N20=0,0,RES_hh_emih!N20/RES_summary!N$19)</f>
        <v>8.821816500456011</v>
      </c>
      <c r="O20" s="95">
        <f>IF(RES_hh_emih!O20=0,0,RES_hh_emih!O20/RES_summary!O$19)</f>
        <v>10.087555493601938</v>
      </c>
      <c r="P20" s="95">
        <f>IF(RES_hh_emih!P20=0,0,RES_hh_emih!P20/RES_summary!P$19)</f>
        <v>8.6107980779829276</v>
      </c>
      <c r="Q20" s="95">
        <f>IF(RES_hh_emih!Q20=0,0,RES_hh_emih!Q20/RES_summary!Q$19)</f>
        <v>8.5012046511398047</v>
      </c>
    </row>
    <row r="21" spans="1:17" ht="12" customHeight="1" x14ac:dyDescent="0.25">
      <c r="A21" s="87" t="s">
        <v>109</v>
      </c>
      <c r="B21" s="95">
        <f>IF(RES_hh_emih!B21=0,0,RES_hh_emih!B21/RES_summary!B$19)</f>
        <v>6.4078695183419061</v>
      </c>
      <c r="C21" s="95">
        <f>IF(RES_hh_emih!C21=0,0,RES_hh_emih!C21/RES_summary!C$19)</f>
        <v>6.4529861744009347</v>
      </c>
      <c r="D21" s="95">
        <f>IF(RES_hh_emih!D21=0,0,RES_hh_emih!D21/RES_summary!D$19)</f>
        <v>6.2230144503768043</v>
      </c>
      <c r="E21" s="95">
        <f>IF(RES_hh_emih!E21=0,0,RES_hh_emih!E21/RES_summary!E$19)</f>
        <v>6.0975357019108154</v>
      </c>
      <c r="F21" s="95">
        <f>IF(RES_hh_emih!F21=0,0,RES_hh_emih!F21/RES_summary!F$19)</f>
        <v>6.1260846556885955</v>
      </c>
      <c r="G21" s="95">
        <f>IF(RES_hh_emih!G21=0,0,RES_hh_emih!G21/RES_summary!G$19)</f>
        <v>6.1300851680244026</v>
      </c>
      <c r="H21" s="95">
        <f>IF(RES_hh_emih!H21=0,0,RES_hh_emih!H21/RES_summary!H$19)</f>
        <v>6.0168613217598317</v>
      </c>
      <c r="I21" s="95">
        <f>IF(RES_hh_emih!I21=0,0,RES_hh_emih!I21/RES_summary!I$19)</f>
        <v>6.1819296291743804</v>
      </c>
      <c r="J21" s="95">
        <f>IF(RES_hh_emih!J21=0,0,RES_hh_emih!J21/RES_summary!J$19)</f>
        <v>3.170105131270859</v>
      </c>
      <c r="K21" s="95">
        <f>IF(RES_hh_emih!K21=0,0,RES_hh_emih!K21/RES_summary!K$19)</f>
        <v>3.3988686236337693</v>
      </c>
      <c r="L21" s="95">
        <f>IF(RES_hh_emih!L21=0,0,RES_hh_emih!L21/RES_summary!L$19)</f>
        <v>3.4486644817211447</v>
      </c>
      <c r="M21" s="95">
        <f>IF(RES_hh_emih!M21=0,0,RES_hh_emih!M21/RES_summary!M$19)</f>
        <v>5.2893881319135003</v>
      </c>
      <c r="N21" s="95">
        <f>IF(RES_hh_emih!N21=0,0,RES_hh_emih!N21/RES_summary!N$19)</f>
        <v>3.8022655177530877</v>
      </c>
      <c r="O21" s="95">
        <f>IF(RES_hh_emih!O21=0,0,RES_hh_emih!O21/RES_summary!O$19)</f>
        <v>3.1117498066969875</v>
      </c>
      <c r="P21" s="95">
        <f>IF(RES_hh_emih!P21=0,0,RES_hh_emih!P21/RES_summary!P$19)</f>
        <v>2.6355901832277491</v>
      </c>
      <c r="Q21" s="95">
        <f>IF(RES_hh_emih!Q21=0,0,RES_hh_emih!Q21/RES_summary!Q$19)</f>
        <v>2.3776681157139938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3.3008776946365649E-2</v>
      </c>
      <c r="C27" s="96">
        <f>IF(RES_hh_emih!C27=0,0,RES_hh_emih!C27/RES_summary!C$19)</f>
        <v>3.7026138798002511E-2</v>
      </c>
      <c r="D27" s="96">
        <f>IF(RES_hh_emih!D27=0,0,RES_hh_emih!D27/RES_summary!D$19)</f>
        <v>3.0839362140633014E-2</v>
      </c>
      <c r="E27" s="96">
        <f>IF(RES_hh_emih!E27=0,0,RES_hh_emih!E27/RES_summary!E$19)</f>
        <v>3.5171275588814083E-2</v>
      </c>
      <c r="F27" s="96">
        <f>IF(RES_hh_emih!F27=0,0,RES_hh_emih!F27/RES_summary!F$19)</f>
        <v>3.6549809899937023E-2</v>
      </c>
      <c r="G27" s="96">
        <f>IF(RES_hh_emih!G27=0,0,RES_hh_emih!G27/RES_summary!G$19)</f>
        <v>3.0346373968193788E-2</v>
      </c>
      <c r="H27" s="96">
        <f>IF(RES_hh_emih!H27=0,0,RES_hh_emih!H27/RES_summary!H$19)</f>
        <v>1.9419424409887087E-2</v>
      </c>
      <c r="I27" s="96">
        <f>IF(RES_hh_emih!I27=0,0,RES_hh_emih!I27/RES_summary!I$19)</f>
        <v>2.0429218451641345E-2</v>
      </c>
      <c r="J27" s="96">
        <f>IF(RES_hh_emih!J27=0,0,RES_hh_emih!J27/RES_summary!J$19)</f>
        <v>2.0383722964475746E-2</v>
      </c>
      <c r="K27" s="96">
        <f>IF(RES_hh_emih!K27=0,0,RES_hh_emih!K27/RES_summary!K$19)</f>
        <v>2.9116293098457188E-2</v>
      </c>
      <c r="L27" s="96">
        <f>IF(RES_hh_emih!L27=0,0,RES_hh_emih!L27/RES_summary!L$19)</f>
        <v>2.6412791514358661E-2</v>
      </c>
      <c r="M27" s="96">
        <f>IF(RES_hh_emih!M27=0,0,RES_hh_emih!M27/RES_summary!M$19)</f>
        <v>2.6169918061611508E-2</v>
      </c>
      <c r="N27" s="96">
        <f>IF(RES_hh_emih!N27=0,0,RES_hh_emih!N27/RES_summary!N$19)</f>
        <v>1.5729866023398688E-2</v>
      </c>
      <c r="O27" s="96">
        <f>IF(RES_hh_emih!O27=0,0,RES_hh_emih!O27/RES_summary!O$19)</f>
        <v>1.2003145062895158E-2</v>
      </c>
      <c r="P27" s="96">
        <f>IF(RES_hh_emih!P27=0,0,RES_hh_emih!P27/RES_summary!P$19)</f>
        <v>1.12373937439013E-2</v>
      </c>
      <c r="Q27" s="96">
        <f>IF(RES_hh_emih!Q27=0,0,RES_hh_emih!Q27/RES_summary!Q$19)</f>
        <v>1.0227234943815874E-2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0</v>
      </c>
      <c r="C29" s="95">
        <f>IF(RES_hh_emih!C29=0,0,RES_hh_emih!C29/RES_summary!C$19)</f>
        <v>0</v>
      </c>
      <c r="D29" s="95">
        <f>IF(RES_hh_emih!D29=0,0,RES_hh_emih!D29/RES_summary!D$19)</f>
        <v>2.2670139855566491</v>
      </c>
      <c r="E29" s="95">
        <f>IF(RES_hh_emih!E29=0,0,RES_hh_emih!E29/RES_summary!E$19)</f>
        <v>4.7016637252175206</v>
      </c>
      <c r="F29" s="95">
        <f>IF(RES_hh_emih!F29=0,0,RES_hh_emih!F29/RES_summary!F$19)</f>
        <v>4.8781418133094769</v>
      </c>
      <c r="G29" s="95">
        <f>IF(RES_hh_emih!G29=0,0,RES_hh_emih!G29/RES_summary!G$19)</f>
        <v>3.6367163766263477</v>
      </c>
      <c r="H29" s="95">
        <f>IF(RES_hh_emih!H29=0,0,RES_hh_emih!H29/RES_summary!H$19)</f>
        <v>0</v>
      </c>
      <c r="I29" s="95">
        <f>IF(RES_hh_emih!I29=0,0,RES_hh_emih!I29/RES_summary!I$19)</f>
        <v>0</v>
      </c>
      <c r="J29" s="95">
        <f>IF(RES_hh_emih!J29=0,0,RES_hh_emih!J29/RES_summary!J$19)</f>
        <v>0</v>
      </c>
      <c r="K29" s="95">
        <f>IF(RES_hh_emih!K29=0,0,RES_hh_emih!K29/RES_summary!K$19)</f>
        <v>0</v>
      </c>
      <c r="L29" s="95">
        <f>IF(RES_hh_emih!L29=0,0,RES_hh_emih!L29/RES_summary!L$19)</f>
        <v>0</v>
      </c>
      <c r="M29" s="95">
        <f>IF(RES_hh_emih!M29=0,0,RES_hh_emih!M29/RES_summary!M$19)</f>
        <v>0</v>
      </c>
      <c r="N29" s="95">
        <f>IF(RES_hh_emih!N29=0,0,RES_hh_emih!N29/RES_summary!N$19)</f>
        <v>0</v>
      </c>
      <c r="O29" s="95">
        <f>IF(RES_hh_emih!O29=0,0,RES_hh_emih!O29/RES_summary!O$19)</f>
        <v>0</v>
      </c>
      <c r="P29" s="95">
        <f>IF(RES_hh_emih!P29=0,0,RES_hh_emih!P29/RES_summary!P$19)</f>
        <v>0</v>
      </c>
      <c r="Q29" s="95">
        <f>IF(RES_hh_emih!Q29=0,0,RES_hh_emih!Q29/RES_summary!Q$19)</f>
        <v>0</v>
      </c>
    </row>
    <row r="30" spans="1:17" ht="12" customHeight="1" x14ac:dyDescent="0.25">
      <c r="A30" s="87" t="s">
        <v>109</v>
      </c>
      <c r="B30" s="95">
        <f>IF(RES_hh_emih!B30=0,0,RES_hh_emih!B30/RES_summary!B$19)</f>
        <v>2.8965201770435853</v>
      </c>
      <c r="C30" s="95">
        <f>IF(RES_hh_emih!C30=0,0,RES_hh_emih!C30/RES_summary!C$19)</f>
        <v>2.89534273281763</v>
      </c>
      <c r="D30" s="95">
        <f>IF(RES_hh_emih!D30=0,0,RES_hh_emih!D30/RES_summary!D$19)</f>
        <v>2.8044779103419635</v>
      </c>
      <c r="E30" s="95">
        <f>IF(RES_hh_emih!E30=0,0,RES_hh_emih!E30/RES_summary!E$19)</f>
        <v>2.755148560191083</v>
      </c>
      <c r="F30" s="95">
        <f>IF(RES_hh_emih!F30=0,0,RES_hh_emih!F30/RES_summary!F$19)</f>
        <v>2.7762400280881834</v>
      </c>
      <c r="G30" s="95">
        <f>IF(RES_hh_emih!G30=0,0,RES_hh_emih!G30/RES_summary!G$19)</f>
        <v>2.7797848418744491</v>
      </c>
      <c r="H30" s="95">
        <f>IF(RES_hh_emih!H30=0,0,RES_hh_emih!H30/RES_summary!H$19)</f>
        <v>2.7236798963330826</v>
      </c>
      <c r="I30" s="95">
        <f>IF(RES_hh_emih!I30=0,0,RES_hh_emih!I30/RES_summary!I$19)</f>
        <v>2.8159123739371532</v>
      </c>
      <c r="J30" s="95">
        <f>IF(RES_hh_emih!J30=0,0,RES_hh_emih!J30/RES_summary!J$19)</f>
        <v>1.4849128564298204</v>
      </c>
      <c r="K30" s="95">
        <f>IF(RES_hh_emih!K30=0,0,RES_hh_emih!K30/RES_summary!K$19)</f>
        <v>1.6172437642149706</v>
      </c>
      <c r="L30" s="95">
        <f>IF(RES_hh_emih!L30=0,0,RES_hh_emih!L30/RES_summary!L$19)</f>
        <v>1.583757815061126</v>
      </c>
      <c r="M30" s="95">
        <f>IF(RES_hh_emih!M30=0,0,RES_hh_emih!M30/RES_summary!M$19)</f>
        <v>2.4390730812004997</v>
      </c>
      <c r="N30" s="95">
        <f>IF(RES_hh_emih!N30=0,0,RES_hh_emih!N30/RES_summary!N$19)</f>
        <v>1.7582393572676835</v>
      </c>
      <c r="O30" s="95">
        <f>IF(RES_hh_emih!O30=0,0,RES_hh_emih!O30/RES_summary!O$19)</f>
        <v>1.4425563598598186</v>
      </c>
      <c r="P30" s="95">
        <f>IF(RES_hh_emih!P30=0,0,RES_hh_emih!P30/RES_summary!P$19)</f>
        <v>1.2337990965675787</v>
      </c>
      <c r="Q30" s="95">
        <f>IF(RES_hh_emih!Q30=0,0,RES_hh_emih!Q30/RES_summary!Q$19)</f>
        <v>1.1060475732568995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111497.74</v>
      </c>
      <c r="D3" s="93">
        <f t="shared" ref="D3:Q3" si="1">D4</f>
        <v>114628.66</v>
      </c>
      <c r="E3" s="93">
        <f t="shared" si="1"/>
        <v>118012.68000000001</v>
      </c>
      <c r="F3" s="93">
        <f t="shared" si="1"/>
        <v>120460.82000000002</v>
      </c>
      <c r="G3" s="93">
        <f t="shared" si="1"/>
        <v>87610.24000000002</v>
      </c>
      <c r="H3" s="93">
        <f t="shared" si="1"/>
        <v>86731.4</v>
      </c>
      <c r="I3" s="93">
        <f t="shared" si="1"/>
        <v>109063.06</v>
      </c>
      <c r="J3" s="93">
        <f t="shared" si="1"/>
        <v>86586.75999999998</v>
      </c>
      <c r="K3" s="93">
        <f t="shared" si="1"/>
        <v>188355.45999999996</v>
      </c>
      <c r="L3" s="93">
        <f t="shared" si="1"/>
        <v>136596.91999999995</v>
      </c>
      <c r="M3" s="93">
        <f t="shared" si="1"/>
        <v>116147.26</v>
      </c>
      <c r="N3" s="93">
        <f t="shared" si="1"/>
        <v>89544.180000000022</v>
      </c>
      <c r="O3" s="93">
        <f t="shared" si="1"/>
        <v>184791</v>
      </c>
      <c r="P3" s="93">
        <f t="shared" si="1"/>
        <v>128709.34000000003</v>
      </c>
      <c r="Q3" s="93">
        <f t="shared" si="1"/>
        <v>124875.68000000008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111497.74</v>
      </c>
      <c r="D4" s="88">
        <f t="shared" ref="D4:Q4" si="3">SUM(D5:D13)</f>
        <v>114628.66</v>
      </c>
      <c r="E4" s="88">
        <f t="shared" si="3"/>
        <v>118012.68000000001</v>
      </c>
      <c r="F4" s="88">
        <f t="shared" si="3"/>
        <v>120460.82000000002</v>
      </c>
      <c r="G4" s="88">
        <f t="shared" si="3"/>
        <v>87610.24000000002</v>
      </c>
      <c r="H4" s="88">
        <f t="shared" si="3"/>
        <v>86731.4</v>
      </c>
      <c r="I4" s="88">
        <f t="shared" si="3"/>
        <v>109063.06</v>
      </c>
      <c r="J4" s="88">
        <f t="shared" si="3"/>
        <v>86586.75999999998</v>
      </c>
      <c r="K4" s="88">
        <f t="shared" si="3"/>
        <v>188355.45999999996</v>
      </c>
      <c r="L4" s="88">
        <f t="shared" si="3"/>
        <v>136596.91999999995</v>
      </c>
      <c r="M4" s="88">
        <f t="shared" si="3"/>
        <v>116147.26</v>
      </c>
      <c r="N4" s="88">
        <f t="shared" si="3"/>
        <v>89544.180000000022</v>
      </c>
      <c r="O4" s="88">
        <f t="shared" si="3"/>
        <v>184791</v>
      </c>
      <c r="P4" s="88">
        <f t="shared" si="3"/>
        <v>128709.34000000003</v>
      </c>
      <c r="Q4" s="88">
        <f t="shared" si="3"/>
        <v>124875.68000000008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4714.146386010485</v>
      </c>
      <c r="F7" s="86">
        <v>0</v>
      </c>
      <c r="G7" s="86">
        <v>0</v>
      </c>
      <c r="H7" s="86">
        <v>0</v>
      </c>
      <c r="I7" s="86">
        <v>0</v>
      </c>
      <c r="J7" s="86">
        <v>483.64268680657727</v>
      </c>
      <c r="K7" s="86">
        <v>12633.781554125893</v>
      </c>
      <c r="L7" s="86">
        <v>5283.6308113281393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3486.9859188498795</v>
      </c>
      <c r="D8" s="86">
        <v>0</v>
      </c>
      <c r="E8" s="86">
        <v>501.41908535031365</v>
      </c>
      <c r="F8" s="86">
        <v>1097.2264730618724</v>
      </c>
      <c r="G8" s="86">
        <v>1255.9616331428213</v>
      </c>
      <c r="H8" s="86">
        <v>0</v>
      </c>
      <c r="I8" s="86">
        <v>1277.7735746113792</v>
      </c>
      <c r="J8" s="86">
        <v>13880.120963934407</v>
      </c>
      <c r="K8" s="86">
        <v>10298.457498412612</v>
      </c>
      <c r="L8" s="86">
        <v>0</v>
      </c>
      <c r="M8" s="86">
        <v>0</v>
      </c>
      <c r="N8" s="86">
        <v>0</v>
      </c>
      <c r="O8" s="86">
        <v>0</v>
      </c>
      <c r="P8" s="86">
        <v>1557.4744252039834</v>
      </c>
      <c r="Q8" s="86">
        <v>11.729488701573811</v>
      </c>
    </row>
    <row r="9" spans="1:17" ht="12" customHeight="1" x14ac:dyDescent="0.25">
      <c r="A9" s="87" t="s">
        <v>55</v>
      </c>
      <c r="B9" s="86"/>
      <c r="C9" s="86">
        <v>0</v>
      </c>
      <c r="D9" s="86">
        <v>11738.484737628676</v>
      </c>
      <c r="E9" s="86">
        <v>9865.6482420036591</v>
      </c>
      <c r="F9" s="86">
        <v>9176.9594941103551</v>
      </c>
      <c r="G9" s="86">
        <v>10479.64600429442</v>
      </c>
      <c r="H9" s="86">
        <v>5551.8398405208036</v>
      </c>
      <c r="I9" s="86">
        <v>10017.427203975009</v>
      </c>
      <c r="J9" s="86">
        <v>9482.6064256256923</v>
      </c>
      <c r="K9" s="86">
        <v>6385.5673860009783</v>
      </c>
      <c r="L9" s="86">
        <v>0</v>
      </c>
      <c r="M9" s="86">
        <v>79118.891180333114</v>
      </c>
      <c r="N9" s="86">
        <v>0</v>
      </c>
      <c r="O9" s="86">
        <v>0</v>
      </c>
      <c r="P9" s="86">
        <v>0</v>
      </c>
      <c r="Q9" s="86">
        <v>0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79480.718908048715</v>
      </c>
      <c r="D11" s="86">
        <v>62705.738400975228</v>
      </c>
      <c r="E11" s="86">
        <v>55120.478236094779</v>
      </c>
      <c r="F11" s="86">
        <v>71298.953875196472</v>
      </c>
      <c r="G11" s="86">
        <v>28501.567252991888</v>
      </c>
      <c r="H11" s="86">
        <v>47377.140345997519</v>
      </c>
      <c r="I11" s="86">
        <v>57234.974841054551</v>
      </c>
      <c r="J11" s="86">
        <v>20906.409468896611</v>
      </c>
      <c r="K11" s="86">
        <v>85717.637222267309</v>
      </c>
      <c r="L11" s="86">
        <v>81564.407898047779</v>
      </c>
      <c r="M11" s="86">
        <v>0</v>
      </c>
      <c r="N11" s="86">
        <v>37566.398051834971</v>
      </c>
      <c r="O11" s="86">
        <v>89369.266687775555</v>
      </c>
      <c r="P11" s="86">
        <v>41929.934198168296</v>
      </c>
      <c r="Q11" s="86">
        <v>13154.224486749612</v>
      </c>
    </row>
    <row r="12" spans="1:17" ht="12" customHeight="1" x14ac:dyDescent="0.25">
      <c r="A12" s="87" t="s">
        <v>115</v>
      </c>
      <c r="B12" s="86"/>
      <c r="C12" s="86">
        <v>24841.110287823129</v>
      </c>
      <c r="D12" s="86">
        <v>33232.708809693031</v>
      </c>
      <c r="E12" s="86">
        <v>40776.565443798609</v>
      </c>
      <c r="F12" s="86">
        <v>33588.709492514165</v>
      </c>
      <c r="G12" s="86">
        <v>35618.913710410816</v>
      </c>
      <c r="H12" s="86">
        <v>23927.716638823826</v>
      </c>
      <c r="I12" s="86">
        <v>20511.741479118395</v>
      </c>
      <c r="J12" s="86">
        <v>20957.398866168849</v>
      </c>
      <c r="K12" s="86">
        <v>47983.537108138182</v>
      </c>
      <c r="L12" s="86">
        <v>20909.621453095948</v>
      </c>
      <c r="M12" s="86">
        <v>28883.011664388949</v>
      </c>
      <c r="N12" s="86">
        <v>31895.571635419175</v>
      </c>
      <c r="O12" s="86">
        <v>92898.47384249579</v>
      </c>
      <c r="P12" s="86">
        <v>68685.210187877397</v>
      </c>
      <c r="Q12" s="86">
        <v>111709.72602454889</v>
      </c>
    </row>
    <row r="13" spans="1:17" ht="12" customHeight="1" x14ac:dyDescent="0.25">
      <c r="A13" s="51" t="s">
        <v>114</v>
      </c>
      <c r="B13" s="92"/>
      <c r="C13" s="92">
        <v>3688.9248852782775</v>
      </c>
      <c r="D13" s="92">
        <v>6951.7280517030704</v>
      </c>
      <c r="E13" s="92">
        <v>7034.4226067421678</v>
      </c>
      <c r="F13" s="92">
        <v>5298.9706651171555</v>
      </c>
      <c r="G13" s="92">
        <v>11754.151399160062</v>
      </c>
      <c r="H13" s="92">
        <v>9874.7031746578486</v>
      </c>
      <c r="I13" s="92">
        <v>20021.142901240659</v>
      </c>
      <c r="J13" s="92">
        <v>20876.581588567846</v>
      </c>
      <c r="K13" s="92">
        <v>25336.479231054986</v>
      </c>
      <c r="L13" s="92">
        <v>28839.259837528076</v>
      </c>
      <c r="M13" s="92">
        <v>8145.3571552779322</v>
      </c>
      <c r="N13" s="92">
        <v>20082.210312745876</v>
      </c>
      <c r="O13" s="92">
        <v>2523.2594697286513</v>
      </c>
      <c r="P13" s="92">
        <v>16536.721188750351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82967.704826898596</v>
      </c>
      <c r="D14" s="90">
        <f t="shared" ref="D14:Q14" si="5">SUM(D5:D11)</f>
        <v>74444.223138603906</v>
      </c>
      <c r="E14" s="90">
        <f t="shared" si="5"/>
        <v>70201.691949459229</v>
      </c>
      <c r="F14" s="90">
        <f t="shared" si="5"/>
        <v>81573.139842368691</v>
      </c>
      <c r="G14" s="90">
        <f t="shared" si="5"/>
        <v>40237.174890429131</v>
      </c>
      <c r="H14" s="90">
        <f t="shared" si="5"/>
        <v>52928.980186518325</v>
      </c>
      <c r="I14" s="90">
        <f t="shared" si="5"/>
        <v>68530.175619640941</v>
      </c>
      <c r="J14" s="90">
        <f t="shared" si="5"/>
        <v>44752.779545263285</v>
      </c>
      <c r="K14" s="90">
        <f t="shared" si="5"/>
        <v>115035.44366080679</v>
      </c>
      <c r="L14" s="90">
        <f t="shared" si="5"/>
        <v>86848.03870937592</v>
      </c>
      <c r="M14" s="90">
        <f t="shared" si="5"/>
        <v>79118.891180333114</v>
      </c>
      <c r="N14" s="90">
        <f t="shared" si="5"/>
        <v>37566.398051834971</v>
      </c>
      <c r="O14" s="90">
        <f t="shared" si="5"/>
        <v>89369.266687775555</v>
      </c>
      <c r="P14" s="90">
        <f t="shared" si="5"/>
        <v>43487.408623372277</v>
      </c>
      <c r="Q14" s="90">
        <f t="shared" si="5"/>
        <v>13165.953975451186</v>
      </c>
    </row>
    <row r="15" spans="1:17" ht="12.95" customHeight="1" x14ac:dyDescent="0.25">
      <c r="A15" s="89" t="s">
        <v>112</v>
      </c>
      <c r="B15" s="88"/>
      <c r="C15" s="88">
        <f t="shared" ref="C15" si="6">C16</f>
        <v>5489</v>
      </c>
      <c r="D15" s="88">
        <f t="shared" ref="D15:Q15" si="7">D16</f>
        <v>6116</v>
      </c>
      <c r="E15" s="88">
        <f t="shared" si="7"/>
        <v>6683</v>
      </c>
      <c r="F15" s="88">
        <f t="shared" si="7"/>
        <v>5949</v>
      </c>
      <c r="G15" s="88">
        <f t="shared" si="7"/>
        <v>8220</v>
      </c>
      <c r="H15" s="88">
        <f t="shared" si="7"/>
        <v>7282.9999999999982</v>
      </c>
      <c r="I15" s="88">
        <f t="shared" si="7"/>
        <v>9836</v>
      </c>
      <c r="J15" s="88">
        <f t="shared" si="7"/>
        <v>18455.999999999996</v>
      </c>
      <c r="K15" s="88">
        <f t="shared" si="7"/>
        <v>21534.999999999996</v>
      </c>
      <c r="L15" s="88">
        <f t="shared" si="7"/>
        <v>24556.999999999989</v>
      </c>
      <c r="M15" s="88">
        <f t="shared" si="7"/>
        <v>8081</v>
      </c>
      <c r="N15" s="88">
        <f t="shared" si="7"/>
        <v>14296.000000000004</v>
      </c>
      <c r="O15" s="88">
        <f t="shared" si="7"/>
        <v>34678.259469728655</v>
      </c>
      <c r="P15" s="88">
        <f t="shared" si="7"/>
        <v>32838.000000000007</v>
      </c>
      <c r="Q15" s="88">
        <f t="shared" si="7"/>
        <v>29921.953975451193</v>
      </c>
    </row>
    <row r="16" spans="1:17" ht="12" customHeight="1" x14ac:dyDescent="0.25">
      <c r="A16" s="87" t="s">
        <v>111</v>
      </c>
      <c r="B16" s="86"/>
      <c r="C16" s="86">
        <v>5489</v>
      </c>
      <c r="D16" s="86">
        <v>6116</v>
      </c>
      <c r="E16" s="86">
        <v>6683</v>
      </c>
      <c r="F16" s="86">
        <v>5949</v>
      </c>
      <c r="G16" s="86">
        <v>8220</v>
      </c>
      <c r="H16" s="86">
        <v>7282.9999999999982</v>
      </c>
      <c r="I16" s="86">
        <v>9836</v>
      </c>
      <c r="J16" s="86">
        <v>18455.999999999996</v>
      </c>
      <c r="K16" s="86">
        <v>21534.999999999996</v>
      </c>
      <c r="L16" s="86">
        <v>24556.999999999989</v>
      </c>
      <c r="M16" s="86">
        <v>8081</v>
      </c>
      <c r="N16" s="86">
        <v>14296.000000000004</v>
      </c>
      <c r="O16" s="86">
        <v>34678.259469728655</v>
      </c>
      <c r="P16" s="86">
        <v>32838.000000000007</v>
      </c>
      <c r="Q16" s="86">
        <v>29921.953975451193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111497.74</v>
      </c>
      <c r="D17" s="88">
        <f t="shared" ref="D17:Q17" si="9">SUM(D18:D25)</f>
        <v>114628.66</v>
      </c>
      <c r="E17" s="88">
        <f t="shared" si="9"/>
        <v>118012.68000000002</v>
      </c>
      <c r="F17" s="88">
        <f t="shared" si="9"/>
        <v>120460.82</v>
      </c>
      <c r="G17" s="88">
        <f t="shared" si="9"/>
        <v>87610.24000000002</v>
      </c>
      <c r="H17" s="88">
        <f t="shared" si="9"/>
        <v>86731.4</v>
      </c>
      <c r="I17" s="88">
        <f t="shared" si="9"/>
        <v>109063.06</v>
      </c>
      <c r="J17" s="88">
        <f t="shared" si="9"/>
        <v>86586.75999999998</v>
      </c>
      <c r="K17" s="88">
        <f t="shared" si="9"/>
        <v>188355.45999999996</v>
      </c>
      <c r="L17" s="88">
        <f t="shared" si="9"/>
        <v>136596.91999999993</v>
      </c>
      <c r="M17" s="88">
        <f t="shared" si="9"/>
        <v>116147.26</v>
      </c>
      <c r="N17" s="88">
        <f t="shared" si="9"/>
        <v>89544.180000000022</v>
      </c>
      <c r="O17" s="88">
        <f t="shared" si="9"/>
        <v>184791</v>
      </c>
      <c r="P17" s="88">
        <f t="shared" si="9"/>
        <v>128709.34000000004</v>
      </c>
      <c r="Q17" s="88">
        <f t="shared" si="9"/>
        <v>124875.68000000008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2367.2799988438392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2675.3343125957099</v>
      </c>
      <c r="L20" s="86">
        <v>5283.6308113281393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2527.4406186362521</v>
      </c>
      <c r="D21" s="86">
        <v>0</v>
      </c>
      <c r="E21" s="86">
        <v>20.570137571416414</v>
      </c>
      <c r="F21" s="86">
        <v>1097.2264730618724</v>
      </c>
      <c r="G21" s="86">
        <v>754.41061682250643</v>
      </c>
      <c r="H21" s="86">
        <v>0</v>
      </c>
      <c r="I21" s="86">
        <v>862.87195215568875</v>
      </c>
      <c r="J21" s="86">
        <v>7561.992616228601</v>
      </c>
      <c r="K21" s="86">
        <v>10298.457498412612</v>
      </c>
      <c r="L21" s="86">
        <v>0</v>
      </c>
      <c r="M21" s="86">
        <v>0</v>
      </c>
      <c r="N21" s="86">
        <v>0</v>
      </c>
      <c r="O21" s="86">
        <v>0</v>
      </c>
      <c r="P21" s="86">
        <v>1557.4744252039834</v>
      </c>
      <c r="Q21" s="86">
        <v>11.729488701573811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7948.2183241446237</v>
      </c>
      <c r="E22" s="86">
        <v>5903.9411517475937</v>
      </c>
      <c r="F22" s="86">
        <v>6185.3176419052306</v>
      </c>
      <c r="G22" s="86">
        <v>7275.9449337723236</v>
      </c>
      <c r="H22" s="86">
        <v>3670.1632500871092</v>
      </c>
      <c r="I22" s="86">
        <v>8674.3274958072161</v>
      </c>
      <c r="J22" s="86">
        <v>5728.4104504048055</v>
      </c>
      <c r="K22" s="86">
        <v>6385.5673860009783</v>
      </c>
      <c r="L22" s="86">
        <v>0</v>
      </c>
      <c r="M22" s="86">
        <v>61438.966038449762</v>
      </c>
      <c r="N22" s="86">
        <v>0</v>
      </c>
      <c r="O22" s="86">
        <v>0</v>
      </c>
      <c r="P22" s="86">
        <v>0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58696.949495016328</v>
      </c>
      <c r="D24" s="86">
        <v>44873.707990914554</v>
      </c>
      <c r="E24" s="86">
        <v>38766.069171742725</v>
      </c>
      <c r="F24" s="86">
        <v>53815.933900522592</v>
      </c>
      <c r="G24" s="86">
        <v>23253.992147022735</v>
      </c>
      <c r="H24" s="86">
        <v>37333.231812072409</v>
      </c>
      <c r="I24" s="86">
        <v>49583.397190939926</v>
      </c>
      <c r="J24" s="86">
        <v>12468.29137140272</v>
      </c>
      <c r="K24" s="86">
        <v>63605.575754819831</v>
      </c>
      <c r="L24" s="86">
        <v>73028.643734923506</v>
      </c>
      <c r="M24" s="86">
        <v>0</v>
      </c>
      <c r="N24" s="86">
        <v>20859.900736155505</v>
      </c>
      <c r="O24" s="86">
        <v>68616.835479652698</v>
      </c>
      <c r="P24" s="86">
        <v>25447.579943028526</v>
      </c>
      <c r="Q24" s="86">
        <v>7333.2016752419568</v>
      </c>
    </row>
    <row r="25" spans="1:17" ht="12" customHeight="1" x14ac:dyDescent="0.25">
      <c r="A25" s="51" t="s">
        <v>60</v>
      </c>
      <c r="B25" s="92"/>
      <c r="C25" s="92">
        <v>50273.349886347423</v>
      </c>
      <c r="D25" s="92">
        <v>61806.733684940824</v>
      </c>
      <c r="E25" s="92">
        <v>70954.819540094439</v>
      </c>
      <c r="F25" s="92">
        <v>59362.341984510313</v>
      </c>
      <c r="G25" s="92">
        <v>56325.892302382446</v>
      </c>
      <c r="H25" s="92">
        <v>45728.00493784048</v>
      </c>
      <c r="I25" s="92">
        <v>49942.463361097165</v>
      </c>
      <c r="J25" s="92">
        <v>60828.065561963856</v>
      </c>
      <c r="K25" s="92">
        <v>105390.52504817082</v>
      </c>
      <c r="L25" s="92">
        <v>58284.645453748293</v>
      </c>
      <c r="M25" s="92">
        <v>54708.293961550233</v>
      </c>
      <c r="N25" s="92">
        <v>68684.27926384451</v>
      </c>
      <c r="O25" s="92">
        <v>116174.1645203473</v>
      </c>
      <c r="P25" s="92">
        <v>101704.28563176753</v>
      </c>
      <c r="Q25" s="92">
        <v>117530.74883605655</v>
      </c>
    </row>
    <row r="26" spans="1:17" ht="12" customHeight="1" x14ac:dyDescent="0.25">
      <c r="A26" s="91" t="s">
        <v>59</v>
      </c>
      <c r="B26" s="90"/>
      <c r="C26" s="90">
        <v>3286.1793114661054</v>
      </c>
      <c r="D26" s="90">
        <v>19318.074135673509</v>
      </c>
      <c r="E26" s="90">
        <v>19878.704434306321</v>
      </c>
      <c r="F26" s="90">
        <v>10893.304718437357</v>
      </c>
      <c r="G26" s="90">
        <v>38088.823762807791</v>
      </c>
      <c r="H26" s="90">
        <v>8155.9532517852949</v>
      </c>
      <c r="I26" s="90">
        <v>93047.294906656229</v>
      </c>
      <c r="J26" s="90">
        <v>34895.3408132724</v>
      </c>
      <c r="K26" s="90">
        <v>19232.664007055577</v>
      </c>
      <c r="L26" s="90">
        <v>34406.833814099278</v>
      </c>
      <c r="M26" s="90">
        <v>42596.283335072229</v>
      </c>
      <c r="N26" s="90">
        <v>12902.587191363513</v>
      </c>
      <c r="O26" s="90">
        <v>27300.112440550136</v>
      </c>
      <c r="P26" s="90">
        <v>18705.456844895765</v>
      </c>
      <c r="Q26" s="90">
        <v>25623.416499169132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111497.74</v>
      </c>
      <c r="D27" s="88">
        <f t="shared" ref="D27:Q27" si="11">SUM(D28:D32)</f>
        <v>114628.66</v>
      </c>
      <c r="E27" s="88">
        <f t="shared" si="11"/>
        <v>118012.68</v>
      </c>
      <c r="F27" s="88">
        <f t="shared" si="11"/>
        <v>120460.82</v>
      </c>
      <c r="G27" s="88">
        <f t="shared" si="11"/>
        <v>87610.24000000002</v>
      </c>
      <c r="H27" s="88">
        <f t="shared" si="11"/>
        <v>86731.4</v>
      </c>
      <c r="I27" s="88">
        <f t="shared" si="11"/>
        <v>109063.06</v>
      </c>
      <c r="J27" s="88">
        <f t="shared" si="11"/>
        <v>86586.75999999998</v>
      </c>
      <c r="K27" s="88">
        <f t="shared" si="11"/>
        <v>188355.46</v>
      </c>
      <c r="L27" s="88">
        <f t="shared" si="11"/>
        <v>136596.91999999993</v>
      </c>
      <c r="M27" s="88">
        <f t="shared" si="11"/>
        <v>116147.26</v>
      </c>
      <c r="N27" s="88">
        <f t="shared" si="11"/>
        <v>89544.180000000022</v>
      </c>
      <c r="O27" s="88">
        <f t="shared" si="11"/>
        <v>184791</v>
      </c>
      <c r="P27" s="88">
        <f t="shared" si="11"/>
        <v>128709.34000000003</v>
      </c>
      <c r="Q27" s="88">
        <f t="shared" si="11"/>
        <v>124875.68000000007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2461.2803336931033</v>
      </c>
      <c r="D30" s="86">
        <v>0</v>
      </c>
      <c r="E30" s="86">
        <v>501.41908535031365</v>
      </c>
      <c r="F30" s="86">
        <v>1097.2264730618724</v>
      </c>
      <c r="G30" s="86">
        <v>1123.7170264964782</v>
      </c>
      <c r="H30" s="86">
        <v>0</v>
      </c>
      <c r="I30" s="86">
        <v>1277.7735746113792</v>
      </c>
      <c r="J30" s="86">
        <v>5804.8771545655218</v>
      </c>
      <c r="K30" s="86">
        <v>6006.8185355882688</v>
      </c>
      <c r="L30" s="86">
        <v>0</v>
      </c>
      <c r="M30" s="86">
        <v>0</v>
      </c>
      <c r="N30" s="86">
        <v>0</v>
      </c>
      <c r="O30" s="86">
        <v>0</v>
      </c>
      <c r="P30" s="86">
        <v>992.66056313560398</v>
      </c>
      <c r="Q30" s="86">
        <v>11.729488701573811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109036.4596663069</v>
      </c>
      <c r="D32" s="85">
        <v>114628.66</v>
      </c>
      <c r="E32" s="85">
        <v>117511.26091464968</v>
      </c>
      <c r="F32" s="85">
        <v>119363.59352693813</v>
      </c>
      <c r="G32" s="85">
        <v>86486.522973503539</v>
      </c>
      <c r="H32" s="85">
        <v>86731.4</v>
      </c>
      <c r="I32" s="85">
        <v>107785.28642538862</v>
      </c>
      <c r="J32" s="85">
        <v>80781.882845434462</v>
      </c>
      <c r="K32" s="85">
        <v>182348.64146441172</v>
      </c>
      <c r="L32" s="85">
        <v>136596.91999999993</v>
      </c>
      <c r="M32" s="85">
        <v>116147.26</v>
      </c>
      <c r="N32" s="85">
        <v>89544.180000000022</v>
      </c>
      <c r="O32" s="85">
        <v>184791</v>
      </c>
      <c r="P32" s="85">
        <v>127716.67943686442</v>
      </c>
      <c r="Q32" s="85">
        <v>124863.95051129849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152.36100089946711</v>
      </c>
      <c r="D3" s="100">
        <f t="shared" ref="D3:Q3" si="1">SUM(D4,D15,D17,D27)</f>
        <v>157.69683631116112</v>
      </c>
      <c r="E3" s="100">
        <f t="shared" si="1"/>
        <v>160.73559096761753</v>
      </c>
      <c r="F3" s="100">
        <f t="shared" si="1"/>
        <v>159.25638180594163</v>
      </c>
      <c r="G3" s="100">
        <f t="shared" si="1"/>
        <v>120.21283578674058</v>
      </c>
      <c r="H3" s="100">
        <f t="shared" si="1"/>
        <v>118.58684465799297</v>
      </c>
      <c r="I3" s="100">
        <f t="shared" si="1"/>
        <v>147.94313152039624</v>
      </c>
      <c r="J3" s="100">
        <f t="shared" si="1"/>
        <v>123.66999412247108</v>
      </c>
      <c r="K3" s="100">
        <f t="shared" si="1"/>
        <v>260.10821260701454</v>
      </c>
      <c r="L3" s="100">
        <f t="shared" si="1"/>
        <v>228.43897908038818</v>
      </c>
      <c r="M3" s="100">
        <f t="shared" si="1"/>
        <v>222.77599349457682</v>
      </c>
      <c r="N3" s="100">
        <f t="shared" si="1"/>
        <v>128.24847294491019</v>
      </c>
      <c r="O3" s="100">
        <f t="shared" si="1"/>
        <v>223.27443350117264</v>
      </c>
      <c r="P3" s="100">
        <f t="shared" si="1"/>
        <v>147.98889981903577</v>
      </c>
      <c r="Q3" s="100">
        <f t="shared" si="1"/>
        <v>108.79661730633403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121.72077255800343</v>
      </c>
      <c r="D4" s="96">
        <f t="shared" ref="D4:Q4" si="3">SUM(D5:D14)</f>
        <v>124.95322248831401</v>
      </c>
      <c r="E4" s="96">
        <f t="shared" si="3"/>
        <v>125.88861765330758</v>
      </c>
      <c r="F4" s="96">
        <f t="shared" si="3"/>
        <v>123.24335773950123</v>
      </c>
      <c r="G4" s="96">
        <f t="shared" si="3"/>
        <v>92.16054485870491</v>
      </c>
      <c r="H4" s="96">
        <f t="shared" si="3"/>
        <v>91.439915735379387</v>
      </c>
      <c r="I4" s="96">
        <f t="shared" si="3"/>
        <v>114.64165203390833</v>
      </c>
      <c r="J4" s="96">
        <f t="shared" si="3"/>
        <v>94.438909153754253</v>
      </c>
      <c r="K4" s="96">
        <f t="shared" si="3"/>
        <v>195.9512875946333</v>
      </c>
      <c r="L4" s="96">
        <f t="shared" si="3"/>
        <v>183.68902378957875</v>
      </c>
      <c r="M4" s="96">
        <f t="shared" si="3"/>
        <v>176.14527306227234</v>
      </c>
      <c r="N4" s="96">
        <f t="shared" si="3"/>
        <v>95.013058369625682</v>
      </c>
      <c r="O4" s="96">
        <f t="shared" si="3"/>
        <v>152.01698933567641</v>
      </c>
      <c r="P4" s="96">
        <f t="shared" si="3"/>
        <v>95.923654335121725</v>
      </c>
      <c r="Q4" s="96">
        <f t="shared" si="3"/>
        <v>51.441730386996198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6.7227377827644546</v>
      </c>
      <c r="F7" s="95">
        <v>0</v>
      </c>
      <c r="G7" s="95">
        <v>0</v>
      </c>
      <c r="H7" s="95">
        <v>0</v>
      </c>
      <c r="I7" s="95">
        <v>0</v>
      </c>
      <c r="J7" s="95">
        <v>0.69648620456823396</v>
      </c>
      <c r="K7" s="95">
        <v>15.982267967580585</v>
      </c>
      <c r="L7" s="95">
        <v>9.8932429311984151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4.8981846234257604</v>
      </c>
      <c r="D8" s="95">
        <v>0</v>
      </c>
      <c r="E8" s="95">
        <v>0.67000568351567669</v>
      </c>
      <c r="F8" s="95">
        <v>1.486444997291493</v>
      </c>
      <c r="G8" s="95">
        <v>1.7795515543423812</v>
      </c>
      <c r="H8" s="95">
        <v>0</v>
      </c>
      <c r="I8" s="95">
        <v>1.7068278038148308</v>
      </c>
      <c r="J8" s="95">
        <v>18.537625996943042</v>
      </c>
      <c r="K8" s="95">
        <v>14.642843395187819</v>
      </c>
      <c r="L8" s="95">
        <v>0</v>
      </c>
      <c r="M8" s="95">
        <v>0</v>
      </c>
      <c r="N8" s="95">
        <v>0</v>
      </c>
      <c r="O8" s="95">
        <v>0</v>
      </c>
      <c r="P8" s="95">
        <v>2.2355805638704371</v>
      </c>
      <c r="Q8" s="95">
        <v>1.6243829467681985E-2</v>
      </c>
    </row>
    <row r="9" spans="1:17" ht="12" customHeight="1" x14ac:dyDescent="0.25">
      <c r="A9" s="87" t="s">
        <v>55</v>
      </c>
      <c r="B9" s="95"/>
      <c r="C9" s="95">
        <v>0</v>
      </c>
      <c r="D9" s="95">
        <v>19.787090565629235</v>
      </c>
      <c r="E9" s="95">
        <v>16.849465315557499</v>
      </c>
      <c r="F9" s="95">
        <v>15.088490165323503</v>
      </c>
      <c r="G9" s="95">
        <v>18.790564010322235</v>
      </c>
      <c r="H9" s="95">
        <v>9.6329160260201512</v>
      </c>
      <c r="I9" s="95">
        <v>16.97120967878562</v>
      </c>
      <c r="J9" s="95">
        <v>16.732777694475846</v>
      </c>
      <c r="K9" s="95">
        <v>11.670131336470236</v>
      </c>
      <c r="L9" s="95">
        <v>0</v>
      </c>
      <c r="M9" s="95">
        <v>152.00216773905777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92.881524154329512</v>
      </c>
      <c r="D11" s="95">
        <v>71.489900678297133</v>
      </c>
      <c r="E11" s="95">
        <v>62.91449816490897</v>
      </c>
      <c r="F11" s="95">
        <v>77.633265644889221</v>
      </c>
      <c r="G11" s="95">
        <v>32.467619725892483</v>
      </c>
      <c r="H11" s="95">
        <v>54.225716957003641</v>
      </c>
      <c r="I11" s="95">
        <v>60.363737073209144</v>
      </c>
      <c r="J11" s="95">
        <v>22.097363800559375</v>
      </c>
      <c r="K11" s="95">
        <v>97.674698413759486</v>
      </c>
      <c r="L11" s="95">
        <v>115.78412978517392</v>
      </c>
      <c r="M11" s="95">
        <v>0</v>
      </c>
      <c r="N11" s="95">
        <v>50.448720214031511</v>
      </c>
      <c r="O11" s="95">
        <v>114.51374040775383</v>
      </c>
      <c r="P11" s="95">
        <v>48.944336654219271</v>
      </c>
      <c r="Q11" s="95">
        <v>16.584335990045545</v>
      </c>
    </row>
    <row r="12" spans="1:17" ht="12" customHeight="1" x14ac:dyDescent="0.25">
      <c r="A12" s="87" t="s">
        <v>115</v>
      </c>
      <c r="B12" s="95"/>
      <c r="C12" s="95">
        <v>19.26717021974374</v>
      </c>
      <c r="D12" s="95">
        <v>25.036527333630524</v>
      </c>
      <c r="E12" s="95">
        <v>29.533033549715949</v>
      </c>
      <c r="F12" s="95">
        <v>21.999125573908799</v>
      </c>
      <c r="G12" s="95">
        <v>23.325639069674661</v>
      </c>
      <c r="H12" s="95">
        <v>14.333813955337982</v>
      </c>
      <c r="I12" s="95">
        <v>11.338729250546253</v>
      </c>
      <c r="J12" s="95">
        <v>10.638166194505606</v>
      </c>
      <c r="K12" s="95">
        <v>22.122973291084271</v>
      </c>
      <c r="L12" s="95">
        <v>10.894065290681297</v>
      </c>
      <c r="M12" s="95">
        <v>12.040340535071751</v>
      </c>
      <c r="N12" s="95">
        <v>13.388238054590618</v>
      </c>
      <c r="O12" s="95">
        <v>32.912370115234111</v>
      </c>
      <c r="P12" s="95">
        <v>21.142530931247439</v>
      </c>
      <c r="Q12" s="95">
        <v>34.685324020576438</v>
      </c>
    </row>
    <row r="13" spans="1:17" ht="12" customHeight="1" x14ac:dyDescent="0.25">
      <c r="A13" s="51" t="s">
        <v>114</v>
      </c>
      <c r="B13" s="22"/>
      <c r="C13" s="22">
        <v>4.506562051386755</v>
      </c>
      <c r="D13" s="22">
        <v>8.4236271185487261</v>
      </c>
      <c r="E13" s="22">
        <v>8.775016782193827</v>
      </c>
      <c r="F13" s="22">
        <v>6.4511583720887984</v>
      </c>
      <c r="G13" s="22">
        <v>15.36541793304098</v>
      </c>
      <c r="H13" s="22">
        <v>12.77297616114976</v>
      </c>
      <c r="I13" s="22">
        <v>23.839552130050023</v>
      </c>
      <c r="J13" s="22">
        <v>25.423017590307392</v>
      </c>
      <c r="K13" s="22">
        <v>32.710684009983744</v>
      </c>
      <c r="L13" s="22">
        <v>46.403255454774545</v>
      </c>
      <c r="M13" s="22">
        <v>11.354781583209878</v>
      </c>
      <c r="N13" s="22">
        <v>31.021378450293739</v>
      </c>
      <c r="O13" s="22">
        <v>3.8243609969335259</v>
      </c>
      <c r="P13" s="22">
        <v>23.216089693555514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0.16733150911765227</v>
      </c>
      <c r="D14" s="98">
        <v>0.21607679220839601</v>
      </c>
      <c r="E14" s="98">
        <v>0.42386037465119192</v>
      </c>
      <c r="F14" s="98">
        <v>0.5848729859994205</v>
      </c>
      <c r="G14" s="98">
        <v>0.43175256543217522</v>
      </c>
      <c r="H14" s="98">
        <v>0.47449263586784463</v>
      </c>
      <c r="I14" s="98">
        <v>0.42159609750246191</v>
      </c>
      <c r="J14" s="98">
        <v>0.31347167239475482</v>
      </c>
      <c r="K14" s="98">
        <v>1.1476891805671787</v>
      </c>
      <c r="L14" s="98">
        <v>0.71433032775056049</v>
      </c>
      <c r="M14" s="98">
        <v>0.74798320493294268</v>
      </c>
      <c r="N14" s="98">
        <v>0.1547216507098132</v>
      </c>
      <c r="O14" s="98">
        <v>0.76651781575496469</v>
      </c>
      <c r="P14" s="98">
        <v>0.38511649222905775</v>
      </c>
      <c r="Q14" s="98">
        <v>0.15582654690652886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0.24581221993572547</v>
      </c>
      <c r="D15" s="96">
        <f t="shared" si="4"/>
        <v>0.25011640345673014</v>
      </c>
      <c r="E15" s="96">
        <f t="shared" si="4"/>
        <v>0.24602098132799832</v>
      </c>
      <c r="F15" s="96">
        <f t="shared" si="4"/>
        <v>0.21559611633116507</v>
      </c>
      <c r="G15" s="96">
        <f t="shared" si="4"/>
        <v>0.37080859682075018</v>
      </c>
      <c r="H15" s="96">
        <f t="shared" si="4"/>
        <v>0.33463825688721782</v>
      </c>
      <c r="I15" s="96">
        <f t="shared" si="4"/>
        <v>0.43425586517741982</v>
      </c>
      <c r="J15" s="96">
        <f t="shared" si="4"/>
        <v>0.77400155717527297</v>
      </c>
      <c r="K15" s="96">
        <f t="shared" si="4"/>
        <v>0.88752351087704129</v>
      </c>
      <c r="L15" s="96">
        <f t="shared" si="4"/>
        <v>0.916966226048473</v>
      </c>
      <c r="M15" s="96">
        <f t="shared" si="4"/>
        <v>0.28224088623070342</v>
      </c>
      <c r="N15" s="96">
        <f t="shared" si="4"/>
        <v>0.45051521273631667</v>
      </c>
      <c r="O15" s="96">
        <f t="shared" si="4"/>
        <v>1.1087913577185591</v>
      </c>
      <c r="P15" s="96">
        <f t="shared" si="4"/>
        <v>0.96425351133921733</v>
      </c>
      <c r="Q15" s="96">
        <f t="shared" si="4"/>
        <v>0.87738739973343383</v>
      </c>
    </row>
    <row r="16" spans="1:17" ht="12" customHeight="1" x14ac:dyDescent="0.25">
      <c r="A16" s="87" t="s">
        <v>111</v>
      </c>
      <c r="B16" s="97"/>
      <c r="C16" s="97">
        <v>0.24581221993572547</v>
      </c>
      <c r="D16" s="97">
        <v>0.25011640345673014</v>
      </c>
      <c r="E16" s="97">
        <v>0.24602098132799832</v>
      </c>
      <c r="F16" s="97">
        <v>0.21559611633116507</v>
      </c>
      <c r="G16" s="97">
        <v>0.37080859682075018</v>
      </c>
      <c r="H16" s="97">
        <v>0.33463825688721782</v>
      </c>
      <c r="I16" s="97">
        <v>0.43425586517741982</v>
      </c>
      <c r="J16" s="97">
        <v>0.77400155717527297</v>
      </c>
      <c r="K16" s="97">
        <v>0.88752351087704129</v>
      </c>
      <c r="L16" s="97">
        <v>0.916966226048473</v>
      </c>
      <c r="M16" s="97">
        <v>0.28224088623070342</v>
      </c>
      <c r="N16" s="97">
        <v>0.45051521273631667</v>
      </c>
      <c r="O16" s="97">
        <v>1.1087913577185591</v>
      </c>
      <c r="P16" s="97">
        <v>0.96425351133921733</v>
      </c>
      <c r="Q16" s="97">
        <v>0.87738739973343383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22.191954163716382</v>
      </c>
      <c r="D17" s="96">
        <f t="shared" ref="D17:Q17" si="6">SUM(D18:D26)</f>
        <v>24.084387870353343</v>
      </c>
      <c r="E17" s="96">
        <f t="shared" si="6"/>
        <v>25.628038687822229</v>
      </c>
      <c r="F17" s="96">
        <f t="shared" si="6"/>
        <v>26.229702979527289</v>
      </c>
      <c r="G17" s="96">
        <f t="shared" si="6"/>
        <v>20.425197419917797</v>
      </c>
      <c r="H17" s="96">
        <f t="shared" si="6"/>
        <v>19.536936636461807</v>
      </c>
      <c r="I17" s="96">
        <f t="shared" si="6"/>
        <v>23.783991016763778</v>
      </c>
      <c r="J17" s="96">
        <f t="shared" si="6"/>
        <v>21.009384417779664</v>
      </c>
      <c r="K17" s="96">
        <f t="shared" si="6"/>
        <v>45.797514234328098</v>
      </c>
      <c r="L17" s="96">
        <f t="shared" si="6"/>
        <v>30.788287018213779</v>
      </c>
      <c r="M17" s="96">
        <f t="shared" si="6"/>
        <v>35.216995541656068</v>
      </c>
      <c r="N17" s="96">
        <f t="shared" si="6"/>
        <v>23.850062797725041</v>
      </c>
      <c r="O17" s="96">
        <f t="shared" si="6"/>
        <v>49.884833911086773</v>
      </c>
      <c r="P17" s="96">
        <f t="shared" si="6"/>
        <v>37.041309588895871</v>
      </c>
      <c r="Q17" s="96">
        <f t="shared" si="6"/>
        <v>41.629048245744237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0.5997780407546407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0.84255110728077531</v>
      </c>
      <c r="L20" s="95">
        <v>1.5490468725771533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0.64999434378964038</v>
      </c>
      <c r="D21" s="95">
        <v>0</v>
      </c>
      <c r="E21" s="95">
        <v>4.372749232778337E-3</v>
      </c>
      <c r="F21" s="95">
        <v>0.27921339019495772</v>
      </c>
      <c r="G21" s="95">
        <v>0.18044948885607742</v>
      </c>
      <c r="H21" s="95">
        <v>0</v>
      </c>
      <c r="I21" s="95">
        <v>0.19846986521437623</v>
      </c>
      <c r="J21" s="95">
        <v>2.08983336967446</v>
      </c>
      <c r="K21" s="95">
        <v>2.7826435933335998</v>
      </c>
      <c r="L21" s="95">
        <v>0</v>
      </c>
      <c r="M21" s="95">
        <v>0</v>
      </c>
      <c r="N21" s="95">
        <v>0</v>
      </c>
      <c r="O21" s="95">
        <v>0</v>
      </c>
      <c r="P21" s="95">
        <v>0.40702442803056638</v>
      </c>
      <c r="Q21" s="95">
        <v>2.5194767025920372E-3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2.4348525463276314</v>
      </c>
      <c r="E22" s="95">
        <v>1.8057247280121695</v>
      </c>
      <c r="F22" s="95">
        <v>1.9389889065877841</v>
      </c>
      <c r="G22" s="95">
        <v>2.1772906951137996</v>
      </c>
      <c r="H22" s="95">
        <v>1.1677953466940958</v>
      </c>
      <c r="I22" s="95">
        <v>2.4759167681924845</v>
      </c>
      <c r="J22" s="95">
        <v>1.7030327648765762</v>
      </c>
      <c r="K22" s="95">
        <v>2.0844663961351628</v>
      </c>
      <c r="L22" s="95">
        <v>0</v>
      </c>
      <c r="M22" s="95">
        <v>19.117128883376157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10.731637863797724</v>
      </c>
      <c r="D24" s="95">
        <v>7.8922557219623828</v>
      </c>
      <c r="E24" s="95">
        <v>6.7755852063802342</v>
      </c>
      <c r="F24" s="95">
        <v>9.6524465772361445</v>
      </c>
      <c r="G24" s="95">
        <v>3.6437353924745137</v>
      </c>
      <c r="H24" s="95">
        <v>6.6890083221027705</v>
      </c>
      <c r="I24" s="95">
        <v>7.4073164504382785</v>
      </c>
      <c r="J24" s="95">
        <v>1.8438403484309345</v>
      </c>
      <c r="K24" s="95">
        <v>11.886153238407388</v>
      </c>
      <c r="L24" s="95">
        <v>12.494311055909174</v>
      </c>
      <c r="M24" s="95">
        <v>0</v>
      </c>
      <c r="N24" s="95">
        <v>3.7518006591659092</v>
      </c>
      <c r="O24" s="95">
        <v>12.373202295644223</v>
      </c>
      <c r="P24" s="95">
        <v>4.614862174430157</v>
      </c>
      <c r="Q24" s="95">
        <v>1.3307440563274393</v>
      </c>
    </row>
    <row r="25" spans="1:17" ht="12" customHeight="1" x14ac:dyDescent="0.25">
      <c r="A25" s="51" t="s">
        <v>60</v>
      </c>
      <c r="B25" s="22"/>
      <c r="C25" s="22">
        <v>10.716106176599595</v>
      </c>
      <c r="D25" s="22">
        <v>13.196413726469295</v>
      </c>
      <c r="E25" s="22">
        <v>15.859150523119103</v>
      </c>
      <c r="F25" s="22">
        <v>14.033634008285262</v>
      </c>
      <c r="G25" s="22">
        <v>13.285599183834693</v>
      </c>
      <c r="H25" s="22">
        <v>11.432854986522392</v>
      </c>
      <c r="I25" s="22">
        <v>10.872197964452285</v>
      </c>
      <c r="J25" s="22">
        <v>14.310858288578514</v>
      </c>
      <c r="K25" s="22">
        <v>27.593811154764868</v>
      </c>
      <c r="L25" s="22">
        <v>15.684530578175037</v>
      </c>
      <c r="M25" s="22">
        <v>14.776231215349796</v>
      </c>
      <c r="N25" s="22">
        <v>19.696821962704195</v>
      </c>
      <c r="O25" s="22">
        <v>36.655094520684763</v>
      </c>
      <c r="P25" s="22">
        <v>31.434062372081414</v>
      </c>
      <c r="Q25" s="22">
        <v>39.489230249971612</v>
      </c>
    </row>
    <row r="26" spans="1:17" ht="12" customHeight="1" x14ac:dyDescent="0.25">
      <c r="A26" s="49" t="s">
        <v>59</v>
      </c>
      <c r="B26" s="18"/>
      <c r="C26" s="18">
        <v>9.4215779529421922E-2</v>
      </c>
      <c r="D26" s="18">
        <v>0.56086587559403112</v>
      </c>
      <c r="E26" s="18">
        <v>0.58342744032330107</v>
      </c>
      <c r="F26" s="18">
        <v>0.32542009722314003</v>
      </c>
      <c r="G26" s="18">
        <v>1.1381226596387128</v>
      </c>
      <c r="H26" s="18">
        <v>0.24727798114255042</v>
      </c>
      <c r="I26" s="18">
        <v>2.8300899684663516</v>
      </c>
      <c r="J26" s="18">
        <v>1.0618196462191758</v>
      </c>
      <c r="K26" s="18">
        <v>0.60788874440630269</v>
      </c>
      <c r="L26" s="18">
        <v>1.0603985115524144</v>
      </c>
      <c r="M26" s="18">
        <v>1.323635442930118</v>
      </c>
      <c r="N26" s="18">
        <v>0.4014401758549353</v>
      </c>
      <c r="O26" s="18">
        <v>0.85653709475778184</v>
      </c>
      <c r="P26" s="18">
        <v>0.58536061435373221</v>
      </c>
      <c r="Q26" s="18">
        <v>0.80655446274259246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8.2024619578115701</v>
      </c>
      <c r="D27" s="96">
        <f t="shared" ref="D27:Q27" si="8">SUM(D28:D32)</f>
        <v>8.4091095490370247</v>
      </c>
      <c r="E27" s="96">
        <f t="shared" si="8"/>
        <v>8.9729136451597196</v>
      </c>
      <c r="F27" s="96">
        <f t="shared" si="8"/>
        <v>9.5677249705819403</v>
      </c>
      <c r="G27" s="96">
        <f t="shared" si="8"/>
        <v>7.2562849112971239</v>
      </c>
      <c r="H27" s="96">
        <f t="shared" si="8"/>
        <v>7.2753540292645669</v>
      </c>
      <c r="I27" s="96">
        <f t="shared" si="8"/>
        <v>9.0832326045467084</v>
      </c>
      <c r="J27" s="96">
        <f t="shared" si="8"/>
        <v>7.4476989937618949</v>
      </c>
      <c r="K27" s="96">
        <f t="shared" si="8"/>
        <v>17.47188726717609</v>
      </c>
      <c r="L27" s="96">
        <f t="shared" si="8"/>
        <v>13.044702046547147</v>
      </c>
      <c r="M27" s="96">
        <f t="shared" si="8"/>
        <v>11.131484004417699</v>
      </c>
      <c r="N27" s="96">
        <f t="shared" si="8"/>
        <v>8.9348365648231578</v>
      </c>
      <c r="O27" s="96">
        <f t="shared" si="8"/>
        <v>20.263818896690871</v>
      </c>
      <c r="P27" s="96">
        <f t="shared" si="8"/>
        <v>14.059682383678968</v>
      </c>
      <c r="Q27" s="96">
        <f t="shared" si="8"/>
        <v>14.84845127386016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0.29892359845424221</v>
      </c>
      <c r="D30" s="95">
        <v>0</v>
      </c>
      <c r="E30" s="95">
        <v>6.0690441082308311E-2</v>
      </c>
      <c r="F30" s="95">
        <v>0.13372163570334275</v>
      </c>
      <c r="G30" s="95">
        <v>0.13708312111394205</v>
      </c>
      <c r="H30" s="95">
        <v>0</v>
      </c>
      <c r="I30" s="95">
        <v>0.15663746261698322</v>
      </c>
      <c r="J30" s="95">
        <v>0.80095421862045402</v>
      </c>
      <c r="K30" s="95">
        <v>0.80008694650731327</v>
      </c>
      <c r="L30" s="95">
        <v>0</v>
      </c>
      <c r="M30" s="95">
        <v>0</v>
      </c>
      <c r="N30" s="95">
        <v>0</v>
      </c>
      <c r="O30" s="95">
        <v>0</v>
      </c>
      <c r="P30" s="95">
        <v>0.12396005970844191</v>
      </c>
      <c r="Q30" s="95">
        <v>1.4433538455117419E-3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7.9035383593573281</v>
      </c>
      <c r="D32" s="18">
        <v>8.4091095490370247</v>
      </c>
      <c r="E32" s="18">
        <v>8.9122232040774119</v>
      </c>
      <c r="F32" s="18">
        <v>9.4340033348785983</v>
      </c>
      <c r="G32" s="18">
        <v>7.1192017901831823</v>
      </c>
      <c r="H32" s="18">
        <v>7.2753540292645669</v>
      </c>
      <c r="I32" s="18">
        <v>8.9265951419297256</v>
      </c>
      <c r="J32" s="18">
        <v>6.6467447751414408</v>
      </c>
      <c r="K32" s="18">
        <v>16.671800320668776</v>
      </c>
      <c r="L32" s="18">
        <v>13.044702046547147</v>
      </c>
      <c r="M32" s="18">
        <v>11.131484004417699</v>
      </c>
      <c r="N32" s="18">
        <v>8.9348365648231578</v>
      </c>
      <c r="O32" s="18">
        <v>20.263818896690871</v>
      </c>
      <c r="P32" s="18">
        <v>13.935722323970527</v>
      </c>
      <c r="Q32" s="18">
        <v>14.847007920014649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124.15769453734931</v>
      </c>
      <c r="D3" s="100">
        <f t="shared" ref="D3:Q3" si="1">SUM(D4,D15,D17,D27)</f>
        <v>127.95072282500949</v>
      </c>
      <c r="E3" s="100">
        <f t="shared" si="1"/>
        <v>134.5975871514452</v>
      </c>
      <c r="F3" s="100">
        <f t="shared" si="1"/>
        <v>133.24996737083856</v>
      </c>
      <c r="G3" s="100">
        <f t="shared" si="1"/>
        <v>105.02806669662259</v>
      </c>
      <c r="H3" s="100">
        <f t="shared" si="1"/>
        <v>102.80755026122058</v>
      </c>
      <c r="I3" s="100">
        <f t="shared" si="1"/>
        <v>119.82500661170397</v>
      </c>
      <c r="J3" s="100">
        <f t="shared" si="1"/>
        <v>102.02127131933801</v>
      </c>
      <c r="K3" s="100">
        <f t="shared" si="1"/>
        <v>231.13581865147677</v>
      </c>
      <c r="L3" s="100">
        <f t="shared" si="1"/>
        <v>199.90970457182704</v>
      </c>
      <c r="M3" s="100">
        <f t="shared" si="1"/>
        <v>157.40951579093743</v>
      </c>
      <c r="N3" s="100">
        <f t="shared" si="1"/>
        <v>133.43396766075639</v>
      </c>
      <c r="O3" s="100">
        <f t="shared" si="1"/>
        <v>266.20627715060294</v>
      </c>
      <c r="P3" s="100">
        <f t="shared" si="1"/>
        <v>180.2981927750993</v>
      </c>
      <c r="Q3" s="100">
        <f t="shared" si="1"/>
        <v>192.25148828459223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99.863854279914833</v>
      </c>
      <c r="D4" s="96">
        <f t="shared" ref="D4:Q4" si="3">SUM(D5:D14)</f>
        <v>102.49276495276906</v>
      </c>
      <c r="E4" s="96">
        <f t="shared" si="3"/>
        <v>107.43697337130696</v>
      </c>
      <c r="F4" s="96">
        <f t="shared" si="3"/>
        <v>104.90547904125376</v>
      </c>
      <c r="G4" s="96">
        <f t="shared" si="3"/>
        <v>82.830226591928124</v>
      </c>
      <c r="H4" s="96">
        <f t="shared" si="3"/>
        <v>80.838374418298145</v>
      </c>
      <c r="I4" s="96">
        <f t="shared" si="3"/>
        <v>92.46457076446228</v>
      </c>
      <c r="J4" s="96">
        <f t="shared" si="3"/>
        <v>78.147498916256012</v>
      </c>
      <c r="K4" s="96">
        <f t="shared" si="3"/>
        <v>178.65446079763572</v>
      </c>
      <c r="L4" s="96">
        <f t="shared" si="3"/>
        <v>161.17249053519765</v>
      </c>
      <c r="M4" s="96">
        <f t="shared" si="3"/>
        <v>124.48904704391181</v>
      </c>
      <c r="N4" s="96">
        <f t="shared" si="3"/>
        <v>105.25350489062029</v>
      </c>
      <c r="O4" s="96">
        <f t="shared" si="3"/>
        <v>205.01896088932139</v>
      </c>
      <c r="P4" s="96">
        <f t="shared" si="3"/>
        <v>135.41154650018032</v>
      </c>
      <c r="Q4" s="96">
        <f t="shared" si="3"/>
        <v>143.37424529630337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4.1191433799195334</v>
      </c>
      <c r="F7" s="95">
        <v>0</v>
      </c>
      <c r="G7" s="95">
        <v>0</v>
      </c>
      <c r="H7" s="95">
        <v>0</v>
      </c>
      <c r="I7" s="95">
        <v>0</v>
      </c>
      <c r="J7" s="95">
        <v>0.40127046990320459</v>
      </c>
      <c r="K7" s="95">
        <v>9.9181594537969691</v>
      </c>
      <c r="L7" s="95">
        <v>6.3609156663227422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3.1018808491045147</v>
      </c>
      <c r="D8" s="95">
        <v>0</v>
      </c>
      <c r="E8" s="95">
        <v>0.42545241815180296</v>
      </c>
      <c r="F8" s="95">
        <v>0.9610184934452608</v>
      </c>
      <c r="G8" s="95">
        <v>1.1381938301693511</v>
      </c>
      <c r="H8" s="95">
        <v>0</v>
      </c>
      <c r="I8" s="95">
        <v>1.0948446956522495</v>
      </c>
      <c r="J8" s="95">
        <v>12.111026051978431</v>
      </c>
      <c r="K8" s="95">
        <v>9.7478776088277854</v>
      </c>
      <c r="L8" s="95">
        <v>0</v>
      </c>
      <c r="M8" s="95">
        <v>0</v>
      </c>
      <c r="N8" s="95">
        <v>0</v>
      </c>
      <c r="O8" s="95">
        <v>0</v>
      </c>
      <c r="P8" s="95">
        <v>1.5260259773266203</v>
      </c>
      <c r="Q8" s="95">
        <v>1.1110745598987764E-2</v>
      </c>
    </row>
    <row r="9" spans="1:17" ht="12" customHeight="1" x14ac:dyDescent="0.25">
      <c r="A9" s="87" t="s">
        <v>55</v>
      </c>
      <c r="B9" s="95"/>
      <c r="C9" s="95">
        <v>0</v>
      </c>
      <c r="D9" s="95">
        <v>10.281786669339716</v>
      </c>
      <c r="E9" s="95">
        <v>8.7820344696447634</v>
      </c>
      <c r="F9" s="95">
        <v>7.9373552249156178</v>
      </c>
      <c r="G9" s="95">
        <v>9.8036836443156883</v>
      </c>
      <c r="H9" s="95">
        <v>5.1042569104449198</v>
      </c>
      <c r="I9" s="95">
        <v>8.7422043567874006</v>
      </c>
      <c r="J9" s="95">
        <v>8.7010028756447859</v>
      </c>
      <c r="K9" s="95">
        <v>6.3839598499244872</v>
      </c>
      <c r="L9" s="95">
        <v>0</v>
      </c>
      <c r="M9" s="95">
        <v>82.721171674491046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69.982201086145309</v>
      </c>
      <c r="D11" s="95">
        <v>54.049868776573582</v>
      </c>
      <c r="E11" s="95">
        <v>47.718738754244292</v>
      </c>
      <c r="F11" s="95">
        <v>59.248930444016672</v>
      </c>
      <c r="G11" s="95">
        <v>24.73315640497103</v>
      </c>
      <c r="H11" s="95">
        <v>41.735408466065202</v>
      </c>
      <c r="I11" s="95">
        <v>46.009876774198169</v>
      </c>
      <c r="J11" s="95">
        <v>16.829195721280961</v>
      </c>
      <c r="K11" s="95">
        <v>76.426700873400605</v>
      </c>
      <c r="L11" s="95">
        <v>91.153335601283587</v>
      </c>
      <c r="M11" s="95">
        <v>0</v>
      </c>
      <c r="N11" s="95">
        <v>39.673323490487249</v>
      </c>
      <c r="O11" s="95">
        <v>90.955428622784993</v>
      </c>
      <c r="P11" s="95">
        <v>38.804114134469067</v>
      </c>
      <c r="Q11" s="95">
        <v>13.149780440784831</v>
      </c>
    </row>
    <row r="12" spans="1:17" ht="12" customHeight="1" x14ac:dyDescent="0.25">
      <c r="A12" s="87" t="s">
        <v>115</v>
      </c>
      <c r="B12" s="95"/>
      <c r="C12" s="95">
        <v>23.214328642042183</v>
      </c>
      <c r="D12" s="95">
        <v>31.56934474194713</v>
      </c>
      <c r="E12" s="95">
        <v>39.279295492072585</v>
      </c>
      <c r="F12" s="95">
        <v>31.213550348622128</v>
      </c>
      <c r="G12" s="95">
        <v>35.040680772708797</v>
      </c>
      <c r="H12" s="95">
        <v>23.64500153403668</v>
      </c>
      <c r="I12" s="95">
        <v>18.372207154624778</v>
      </c>
      <c r="J12" s="95">
        <v>20.1476771574896</v>
      </c>
      <c r="K12" s="95">
        <v>49.212931044816933</v>
      </c>
      <c r="L12" s="95">
        <v>26.292965147442477</v>
      </c>
      <c r="M12" s="95">
        <v>31.966078480646672</v>
      </c>
      <c r="N12" s="95">
        <v>40.563326620002094</v>
      </c>
      <c r="O12" s="95">
        <v>110.18797070611097</v>
      </c>
      <c r="P12" s="95">
        <v>75.771850300091032</v>
      </c>
      <c r="Q12" s="95">
        <v>130.05453071601266</v>
      </c>
    </row>
    <row r="13" spans="1:17" ht="12" customHeight="1" x14ac:dyDescent="0.25">
      <c r="A13" s="51" t="s">
        <v>114</v>
      </c>
      <c r="B13" s="22"/>
      <c r="C13" s="22">
        <v>3.3930313830546792</v>
      </c>
      <c r="D13" s="22">
        <v>6.3650977828959059</v>
      </c>
      <c r="E13" s="22">
        <v>6.6627760835296703</v>
      </c>
      <c r="F13" s="22">
        <v>4.9344713422730404</v>
      </c>
      <c r="G13" s="22">
        <v>11.66244162663442</v>
      </c>
      <c r="H13" s="22">
        <v>9.8604995387006973</v>
      </c>
      <c r="I13" s="22">
        <v>17.814380753073216</v>
      </c>
      <c r="J13" s="22">
        <v>19.63889614543384</v>
      </c>
      <c r="K13" s="22">
        <v>25.785256008787098</v>
      </c>
      <c r="L13" s="22">
        <v>36.632473545925869</v>
      </c>
      <c r="M13" s="22">
        <v>9.0408972402545462</v>
      </c>
      <c r="N13" s="22">
        <v>24.858537779447257</v>
      </c>
      <c r="O13" s="22">
        <v>3.0880207660258221</v>
      </c>
      <c r="P13" s="22">
        <v>18.915853530654203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0.17241231956815631</v>
      </c>
      <c r="D14" s="98">
        <v>0.22666698201273461</v>
      </c>
      <c r="E14" s="98">
        <v>0.44953277374432571</v>
      </c>
      <c r="F14" s="98">
        <v>0.61015318798104723</v>
      </c>
      <c r="G14" s="98">
        <v>0.45207031312884055</v>
      </c>
      <c r="H14" s="98">
        <v>0.49320796905066022</v>
      </c>
      <c r="I14" s="98">
        <v>0.43105703012648872</v>
      </c>
      <c r="J14" s="98">
        <v>0.31843049452518252</v>
      </c>
      <c r="K14" s="98">
        <v>1.1795759580818481</v>
      </c>
      <c r="L14" s="98">
        <v>0.73280057422297296</v>
      </c>
      <c r="M14" s="98">
        <v>0.7608996485195415</v>
      </c>
      <c r="N14" s="98">
        <v>0.15831700068369806</v>
      </c>
      <c r="O14" s="98">
        <v>0.78754079439959568</v>
      </c>
      <c r="P14" s="98">
        <v>0.39370255763938694</v>
      </c>
      <c r="Q14" s="98">
        <v>0.15882339390687308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0.45339769431424276</v>
      </c>
      <c r="D15" s="96">
        <f t="shared" si="4"/>
        <v>0.47996435006139215</v>
      </c>
      <c r="E15" s="96">
        <f t="shared" si="4"/>
        <v>0.49603942836517534</v>
      </c>
      <c r="F15" s="96">
        <f t="shared" si="4"/>
        <v>0.4504771788086247</v>
      </c>
      <c r="G15" s="96">
        <f t="shared" si="4"/>
        <v>0.76866900193426035</v>
      </c>
      <c r="H15" s="96">
        <f t="shared" si="4"/>
        <v>0.71970548735000972</v>
      </c>
      <c r="I15" s="96">
        <f t="shared" si="4"/>
        <v>0.98449388082838041</v>
      </c>
      <c r="J15" s="96">
        <f t="shared" si="4"/>
        <v>1.9730865715854111</v>
      </c>
      <c r="K15" s="96">
        <f t="shared" si="4"/>
        <v>2.4269047676425859</v>
      </c>
      <c r="L15" s="96">
        <f t="shared" si="4"/>
        <v>2.7314092162292196</v>
      </c>
      <c r="M15" s="96">
        <f t="shared" si="4"/>
        <v>0.91508948593540385</v>
      </c>
      <c r="N15" s="96">
        <f t="shared" si="4"/>
        <v>1.5334172417131686</v>
      </c>
      <c r="O15" s="96">
        <f t="shared" si="4"/>
        <v>3.9398488978678903</v>
      </c>
      <c r="P15" s="96">
        <f t="shared" si="4"/>
        <v>3.5748801570939635</v>
      </c>
      <c r="Q15" s="96">
        <f t="shared" si="4"/>
        <v>3.3603483094419913</v>
      </c>
    </row>
    <row r="16" spans="1:17" ht="12" customHeight="1" x14ac:dyDescent="0.25">
      <c r="A16" s="87" t="s">
        <v>111</v>
      </c>
      <c r="B16" s="97"/>
      <c r="C16" s="97">
        <v>0.45339769431424276</v>
      </c>
      <c r="D16" s="97">
        <v>0.47996435006139215</v>
      </c>
      <c r="E16" s="97">
        <v>0.49603942836517534</v>
      </c>
      <c r="F16" s="97">
        <v>0.4504771788086247</v>
      </c>
      <c r="G16" s="97">
        <v>0.76866900193426035</v>
      </c>
      <c r="H16" s="97">
        <v>0.71970548735000972</v>
      </c>
      <c r="I16" s="97">
        <v>0.98449388082838041</v>
      </c>
      <c r="J16" s="97">
        <v>1.9730865715854111</v>
      </c>
      <c r="K16" s="97">
        <v>2.4269047676425859</v>
      </c>
      <c r="L16" s="97">
        <v>2.7314092162292196</v>
      </c>
      <c r="M16" s="97">
        <v>0.91508948593540385</v>
      </c>
      <c r="N16" s="97">
        <v>1.5334172417131686</v>
      </c>
      <c r="O16" s="97">
        <v>3.9398488978678903</v>
      </c>
      <c r="P16" s="97">
        <v>3.5748801570939635</v>
      </c>
      <c r="Q16" s="97">
        <v>3.3603483094419913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17.03799516252106</v>
      </c>
      <c r="D17" s="96">
        <f t="shared" si="5"/>
        <v>17.87532090504466</v>
      </c>
      <c r="E17" s="96">
        <f t="shared" si="5"/>
        <v>19.080064708077376</v>
      </c>
      <c r="F17" s="96">
        <f t="shared" si="5"/>
        <v>19.800230846103453</v>
      </c>
      <c r="G17" s="96">
        <f t="shared" si="5"/>
        <v>15.283848342615432</v>
      </c>
      <c r="H17" s="96">
        <f t="shared" si="5"/>
        <v>15.01667585638771</v>
      </c>
      <c r="I17" s="96">
        <f t="shared" si="5"/>
        <v>18.61118446464117</v>
      </c>
      <c r="J17" s="96">
        <f t="shared" si="5"/>
        <v>15.74462901029076</v>
      </c>
      <c r="K17" s="96">
        <f t="shared" si="5"/>
        <v>35.202445874171083</v>
      </c>
      <c r="L17" s="96">
        <f t="shared" si="5"/>
        <v>24.69018375444297</v>
      </c>
      <c r="M17" s="96">
        <f t="shared" si="5"/>
        <v>22.379056465369555</v>
      </c>
      <c r="N17" s="96">
        <f t="shared" si="5"/>
        <v>18.89918165416378</v>
      </c>
      <c r="O17" s="96">
        <f t="shared" si="5"/>
        <v>39.685825185127904</v>
      </c>
      <c r="P17" s="96">
        <f t="shared" si="5"/>
        <v>29.150787647759849</v>
      </c>
      <c r="Q17" s="96">
        <f t="shared" si="5"/>
        <v>32.613454447715007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0.33393522705685319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0.46199397589642505</v>
      </c>
      <c r="L20" s="95">
        <v>0.81421821432446007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0.38358629525992871</v>
      </c>
      <c r="D21" s="95">
        <v>0</v>
      </c>
      <c r="E21" s="95">
        <v>2.5629656543270261E-3</v>
      </c>
      <c r="F21" s="95">
        <v>0.16717874598671784</v>
      </c>
      <c r="G21" s="95">
        <v>0.10783642183755771</v>
      </c>
      <c r="H21" s="95">
        <v>0</v>
      </c>
      <c r="I21" s="95">
        <v>0.11904605541016623</v>
      </c>
      <c r="J21" s="95">
        <v>1.2603403885584823</v>
      </c>
      <c r="K21" s="95">
        <v>1.6883946214924894</v>
      </c>
      <c r="L21" s="95">
        <v>0</v>
      </c>
      <c r="M21" s="95">
        <v>0</v>
      </c>
      <c r="N21" s="95">
        <v>0</v>
      </c>
      <c r="O21" s="95">
        <v>0</v>
      </c>
      <c r="P21" s="95">
        <v>0.25648521163582449</v>
      </c>
      <c r="Q21" s="95">
        <v>1.6007214978426181E-3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1.1645563340278686</v>
      </c>
      <c r="E22" s="95">
        <v>0.87027302839512788</v>
      </c>
      <c r="F22" s="95">
        <v>0.94135319115366556</v>
      </c>
      <c r="G22" s="95">
        <v>1.0646152097183756</v>
      </c>
      <c r="H22" s="95">
        <v>0.57351090508785552</v>
      </c>
      <c r="I22" s="95">
        <v>1.2308262906466572</v>
      </c>
      <c r="J22" s="95">
        <v>0.84601739008613319</v>
      </c>
      <c r="K22" s="95">
        <v>1.0413896613379823</v>
      </c>
      <c r="L22" s="95">
        <v>0</v>
      </c>
      <c r="M22" s="95">
        <v>9.5829335716884056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8.7572160253568292</v>
      </c>
      <c r="D24" s="95">
        <v>6.4597523588482755</v>
      </c>
      <c r="E24" s="95">
        <v>5.5645989687544253</v>
      </c>
      <c r="F24" s="95">
        <v>7.9548650284165108</v>
      </c>
      <c r="G24" s="95">
        <v>3.0090625733528684</v>
      </c>
      <c r="H24" s="95">
        <v>5.5419810411293149</v>
      </c>
      <c r="I24" s="95">
        <v>6.161408253250225</v>
      </c>
      <c r="J24" s="95">
        <v>1.5371721659149458</v>
      </c>
      <c r="K24" s="95">
        <v>9.9640726783023457</v>
      </c>
      <c r="L24" s="95">
        <v>10.502971586357523</v>
      </c>
      <c r="M24" s="95">
        <v>0</v>
      </c>
      <c r="N24" s="95">
        <v>3.1603134004927642</v>
      </c>
      <c r="O24" s="95">
        <v>10.424549735610594</v>
      </c>
      <c r="P24" s="95">
        <v>3.8863977354418044</v>
      </c>
      <c r="Q24" s="95">
        <v>1.1217128330650898</v>
      </c>
    </row>
    <row r="25" spans="1:17" ht="12" customHeight="1" x14ac:dyDescent="0.25">
      <c r="A25" s="51" t="s">
        <v>60</v>
      </c>
      <c r="B25" s="22"/>
      <c r="C25" s="22">
        <v>7.7983566151037111</v>
      </c>
      <c r="D25" s="22">
        <v>9.6675136916725481</v>
      </c>
      <c r="E25" s="22">
        <v>11.706819430442483</v>
      </c>
      <c r="F25" s="22">
        <v>10.405933607540815</v>
      </c>
      <c r="G25" s="22">
        <v>9.9404852796200895</v>
      </c>
      <c r="H25" s="22">
        <v>8.6510772445632611</v>
      </c>
      <c r="I25" s="22">
        <v>8.2310395141626795</v>
      </c>
      <c r="J25" s="22">
        <v>11.026205018107133</v>
      </c>
      <c r="K25" s="22">
        <v>21.43052685175676</v>
      </c>
      <c r="L25" s="22">
        <v>12.298269969616712</v>
      </c>
      <c r="M25" s="22">
        <v>11.460727959171733</v>
      </c>
      <c r="N25" s="22">
        <v>15.332815848406907</v>
      </c>
      <c r="O25" s="22">
        <v>28.397002012188892</v>
      </c>
      <c r="P25" s="22">
        <v>24.417134562059694</v>
      </c>
      <c r="Q25" s="22">
        <v>30.680055891624022</v>
      </c>
    </row>
    <row r="26" spans="1:17" ht="12" customHeight="1" x14ac:dyDescent="0.25">
      <c r="A26" s="49" t="s">
        <v>59</v>
      </c>
      <c r="B26" s="18"/>
      <c r="C26" s="18">
        <v>9.8836226800593896E-2</v>
      </c>
      <c r="D26" s="18">
        <v>0.58349852049596918</v>
      </c>
      <c r="E26" s="18">
        <v>0.60187508777415966</v>
      </c>
      <c r="F26" s="18">
        <v>0.33090027300574487</v>
      </c>
      <c r="G26" s="18">
        <v>1.1618488580865387</v>
      </c>
      <c r="H26" s="18">
        <v>0.25010666560727857</v>
      </c>
      <c r="I26" s="18">
        <v>2.8688643511714407</v>
      </c>
      <c r="J26" s="18">
        <v>1.0748940476240652</v>
      </c>
      <c r="K26" s="18">
        <v>0.61606808538508151</v>
      </c>
      <c r="L26" s="18">
        <v>1.0747239841442751</v>
      </c>
      <c r="M26" s="18">
        <v>1.3353949345094172</v>
      </c>
      <c r="N26" s="18">
        <v>0.4060524052641088</v>
      </c>
      <c r="O26" s="18">
        <v>0.86427343732841544</v>
      </c>
      <c r="P26" s="18">
        <v>0.59077013862252481</v>
      </c>
      <c r="Q26" s="18">
        <v>0.8100850015280523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6.8024474005991813</v>
      </c>
      <c r="D27" s="96">
        <f t="shared" si="6"/>
        <v>7.1026726171343748</v>
      </c>
      <c r="E27" s="96">
        <f t="shared" si="6"/>
        <v>7.5845096436956698</v>
      </c>
      <c r="F27" s="96">
        <f t="shared" si="6"/>
        <v>8.0937803046727232</v>
      </c>
      <c r="G27" s="96">
        <f t="shared" si="6"/>
        <v>6.145322760144782</v>
      </c>
      <c r="H27" s="96">
        <f t="shared" si="6"/>
        <v>6.2327944991847177</v>
      </c>
      <c r="I27" s="96">
        <f t="shared" si="6"/>
        <v>7.7647575017721451</v>
      </c>
      <c r="J27" s="96">
        <f t="shared" si="6"/>
        <v>6.1560568212058175</v>
      </c>
      <c r="K27" s="96">
        <f t="shared" si="6"/>
        <v>14.852007212027383</v>
      </c>
      <c r="L27" s="96">
        <f t="shared" si="6"/>
        <v>11.315621065957197</v>
      </c>
      <c r="M27" s="96">
        <f t="shared" si="6"/>
        <v>9.6263227957206823</v>
      </c>
      <c r="N27" s="96">
        <f t="shared" si="6"/>
        <v>7.7478638742591599</v>
      </c>
      <c r="O27" s="96">
        <f t="shared" si="6"/>
        <v>17.561642178285744</v>
      </c>
      <c r="P27" s="96">
        <f t="shared" si="6"/>
        <v>12.160978470065183</v>
      </c>
      <c r="Q27" s="96">
        <f t="shared" si="6"/>
        <v>12.903440231131846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0.14945074343718898</v>
      </c>
      <c r="D30" s="95">
        <v>0</v>
      </c>
      <c r="E30" s="95">
        <v>3.074808778781888E-2</v>
      </c>
      <c r="F30" s="95">
        <v>6.8083754680998518E-2</v>
      </c>
      <c r="G30" s="95">
        <v>7.0183301190856542E-2</v>
      </c>
      <c r="H30" s="95">
        <v>0</v>
      </c>
      <c r="I30" s="95">
        <v>8.1226923175061236E-2</v>
      </c>
      <c r="J30" s="95">
        <v>0.41511542007897351</v>
      </c>
      <c r="K30" s="95">
        <v>0.41809032026203885</v>
      </c>
      <c r="L30" s="95">
        <v>0</v>
      </c>
      <c r="M30" s="95">
        <v>0</v>
      </c>
      <c r="N30" s="95">
        <v>0</v>
      </c>
      <c r="O30" s="95">
        <v>0</v>
      </c>
      <c r="P30" s="95">
        <v>6.6252262812895132E-2</v>
      </c>
      <c r="Q30" s="95">
        <v>7.7525210811457365E-4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6.6529966571619923</v>
      </c>
      <c r="D32" s="18">
        <v>7.1026726171343748</v>
      </c>
      <c r="E32" s="18">
        <v>7.553761555907851</v>
      </c>
      <c r="F32" s="18">
        <v>8.025696549991725</v>
      </c>
      <c r="G32" s="18">
        <v>6.0751394589539256</v>
      </c>
      <c r="H32" s="18">
        <v>6.2327944991847177</v>
      </c>
      <c r="I32" s="18">
        <v>7.6835305785970842</v>
      </c>
      <c r="J32" s="18">
        <v>5.740941401126844</v>
      </c>
      <c r="K32" s="18">
        <v>14.433916891765344</v>
      </c>
      <c r="L32" s="18">
        <v>11.315621065957197</v>
      </c>
      <c r="M32" s="18">
        <v>9.6263227957206823</v>
      </c>
      <c r="N32" s="18">
        <v>7.7478638742591599</v>
      </c>
      <c r="O32" s="18">
        <v>17.561642178285744</v>
      </c>
      <c r="P32" s="18">
        <v>12.094726207252288</v>
      </c>
      <c r="Q32" s="18">
        <v>12.902664979023731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0.81489156545560315</v>
      </c>
      <c r="D3" s="107">
        <f>IF(RES_hh_tes_in!D3=0,"",RES_hh_tes_in!D3/RES_hh_fec_in!D3)</f>
        <v>0.81137152664586254</v>
      </c>
      <c r="E3" s="107">
        <f>IF(RES_hh_tes_in!E3=0,"",RES_hh_tes_in!E3/RES_hh_fec_in!E3)</f>
        <v>0.83738508902214315</v>
      </c>
      <c r="F3" s="107">
        <f>IF(RES_hh_tes_in!F3=0,"",RES_hh_tes_in!F3/RES_hh_fec_in!F3)</f>
        <v>0.83670095891797536</v>
      </c>
      <c r="G3" s="107">
        <f>IF(RES_hh_tes_in!G3=0,"",RES_hh_tes_in!G3/RES_hh_fec_in!G3)</f>
        <v>0.87368429510259615</v>
      </c>
      <c r="H3" s="107">
        <f>IF(RES_hh_tes_in!H3=0,"",RES_hh_tes_in!H3/RES_hh_fec_in!H3)</f>
        <v>0.86693891348336138</v>
      </c>
      <c r="I3" s="107">
        <f>IF(RES_hh_tes_in!I3=0,"",RES_hh_tes_in!I3/RES_hh_fec_in!I3)</f>
        <v>0.80993963951063352</v>
      </c>
      <c r="J3" s="107">
        <f>IF(RES_hh_tes_in!J3=0,"",RES_hh_tes_in!J3/RES_hh_fec_in!J3)</f>
        <v>0.82494765236509826</v>
      </c>
      <c r="K3" s="107">
        <f>IF(RES_hh_tes_in!K3=0,"",RES_hh_tes_in!K3/RES_hh_fec_in!K3)</f>
        <v>0.88861407463780928</v>
      </c>
      <c r="L3" s="107">
        <f>IF(RES_hh_tes_in!L3=0,"",RES_hh_tes_in!L3/RES_hh_fec_in!L3)</f>
        <v>0.87511205564212569</v>
      </c>
      <c r="M3" s="107">
        <f>IF(RES_hh_tes_in!M3=0,"",RES_hh_tes_in!M3/RES_hh_fec_in!M3)</f>
        <v>0.70658203930204599</v>
      </c>
      <c r="N3" s="107">
        <f>IF(RES_hh_tes_in!N3=0,"",RES_hh_tes_in!N3/RES_hh_fec_in!N3)</f>
        <v>1.0404331887684437</v>
      </c>
      <c r="O3" s="107">
        <f>IF(RES_hh_tes_in!O3=0,"",RES_hh_tes_in!O3/RES_hh_fec_in!O3)</f>
        <v>1.1922828466126412</v>
      </c>
      <c r="P3" s="107">
        <f>IF(RES_hh_tes_in!P3=0,"",RES_hh_tes_in!P3/RES_hh_fec_in!P3)</f>
        <v>1.2183224079344606</v>
      </c>
      <c r="Q3" s="107">
        <f>IF(RES_hh_tes_in!Q3=0,"",RES_hh_tes_in!Q3/RES_hh_fec_in!Q3)</f>
        <v>1.7670722954857856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0.82043395043624823</v>
      </c>
      <c r="D4" s="103">
        <f>IF(RES_hh_tes_in!D4=0,"",RES_hh_tes_in!D4/RES_hh_fec_in!D4)</f>
        <v>0.82024907330704888</v>
      </c>
      <c r="E4" s="103">
        <f>IF(RES_hh_tes_in!E4=0,"",RES_hh_tes_in!E4/RES_hh_fec_in!E4)</f>
        <v>0.85342881170706208</v>
      </c>
      <c r="F4" s="103">
        <f>IF(RES_hh_tes_in!F4=0,"",RES_hh_tes_in!F4/RES_hh_fec_in!F4)</f>
        <v>0.85120594704172092</v>
      </c>
      <c r="G4" s="103">
        <f>IF(RES_hh_tes_in!G4=0,"",RES_hh_tes_in!G4/RES_hh_fec_in!G4)</f>
        <v>0.89876016595733588</v>
      </c>
      <c r="H4" s="103">
        <f>IF(RES_hh_tes_in!H4=0,"",RES_hh_tes_in!H4/RES_hh_fec_in!H4)</f>
        <v>0.88406002748557477</v>
      </c>
      <c r="I4" s="103">
        <f>IF(RES_hh_tes_in!I4=0,"",RES_hh_tes_in!I4/RES_hh_fec_in!I4)</f>
        <v>0.80655302086115621</v>
      </c>
      <c r="J4" s="103">
        <f>IF(RES_hh_tes_in!J4=0,"",RES_hh_tes_in!J4/RES_hh_fec_in!J4)</f>
        <v>0.82749260465329499</v>
      </c>
      <c r="K4" s="103">
        <f>IF(RES_hh_tes_in!K4=0,"",RES_hh_tes_in!K4/RES_hh_fec_in!K4)</f>
        <v>0.91172894544699434</v>
      </c>
      <c r="L4" s="103">
        <f>IF(RES_hh_tes_in!L4=0,"",RES_hh_tes_in!L4/RES_hh_fec_in!L4)</f>
        <v>0.87742036628070674</v>
      </c>
      <c r="M4" s="103">
        <f>IF(RES_hh_tes_in!M4=0,"",RES_hh_tes_in!M4/RES_hh_fec_in!M4)</f>
        <v>0.70674077640392552</v>
      </c>
      <c r="N4" s="103">
        <f>IF(RES_hh_tes_in!N4=0,"",RES_hh_tes_in!N4/RES_hh_fec_in!N4)</f>
        <v>1.1077793589293441</v>
      </c>
      <c r="O4" s="103">
        <f>IF(RES_hh_tes_in!O4=0,"",RES_hh_tes_in!O4/RES_hh_fec_in!O4)</f>
        <v>1.3486582110675054</v>
      </c>
      <c r="P4" s="103">
        <f>IF(RES_hh_tes_in!P4=0,"",RES_hh_tes_in!P4/RES_hh_fec_in!P4)</f>
        <v>1.4116595894804271</v>
      </c>
      <c r="Q4" s="103">
        <f>IF(RES_hh_tes_in!Q4=0,"",RES_hh_tes_in!Q4/RES_hh_fec_in!Q4)</f>
        <v>2.7871194109859592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>
        <f>IF(RES_hh_tes_in!E7=0,"",RES_hh_tes_in!E7/RES_hh_fec_in!E7)</f>
        <v>0.6127181385060213</v>
      </c>
      <c r="F7" s="102" t="str">
        <f>IF(RES_hh_tes_in!F7=0,"",RES_hh_tes_in!F7/RES_hh_fec_in!F7)</f>
        <v/>
      </c>
      <c r="G7" s="102" t="str">
        <f>IF(RES_hh_tes_in!G7=0,"",RES_hh_tes_in!G7/RES_hh_fec_in!G7)</f>
        <v/>
      </c>
      <c r="H7" s="102" t="str">
        <f>IF(RES_hh_tes_in!H7=0,"",RES_hh_tes_in!H7/RES_hh_fec_in!H7)</f>
        <v/>
      </c>
      <c r="I7" s="102" t="str">
        <f>IF(RES_hh_tes_in!I7=0,"",RES_hh_tes_in!I7/RES_hh_fec_in!I7)</f>
        <v/>
      </c>
      <c r="J7" s="102">
        <f>IF(RES_hh_tes_in!J7=0,"",RES_hh_tes_in!J7/RES_hh_fec_in!J7)</f>
        <v>0.57613556057719817</v>
      </c>
      <c r="K7" s="102">
        <f>IF(RES_hh_tes_in!K7=0,"",RES_hh_tes_in!K7/RES_hh_fec_in!K7)</f>
        <v>0.62057271683315374</v>
      </c>
      <c r="L7" s="102">
        <f>IF(RES_hh_tes_in!L7=0,"",RES_hh_tes_in!L7/RES_hh_fec_in!L7)</f>
        <v>0.64295557185435603</v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0.63327152559126654</v>
      </c>
      <c r="D8" s="102" t="str">
        <f>IF(RES_hh_tes_in!D8=0,"",RES_hh_tes_in!D8/RES_hh_fec_in!D8)</f>
        <v/>
      </c>
      <c r="E8" s="102">
        <f>IF(RES_hh_tes_in!E8=0,"",RES_hh_tes_in!E8/RES_hh_fec_in!E8)</f>
        <v>0.63499822258126903</v>
      </c>
      <c r="F8" s="102">
        <f>IF(RES_hh_tes_in!F8=0,"",RES_hh_tes_in!F8/RES_hh_fec_in!F8)</f>
        <v>0.64652139513831219</v>
      </c>
      <c r="G8" s="102">
        <f>IF(RES_hh_tes_in!G8=0,"",RES_hh_tes_in!G8/RES_hh_fec_in!G8)</f>
        <v>0.6395958731243172</v>
      </c>
      <c r="H8" s="102" t="str">
        <f>IF(RES_hh_tes_in!H8=0,"",RES_hh_tes_in!H8/RES_hh_fec_in!H8)</f>
        <v/>
      </c>
      <c r="I8" s="102">
        <f>IF(RES_hh_tes_in!I8=0,"",RES_hh_tes_in!I8/RES_hh_fec_in!I8)</f>
        <v>0.64145000052449719</v>
      </c>
      <c r="J8" s="102">
        <f>IF(RES_hh_tes_in!J8=0,"",RES_hh_tes_in!J8/RES_hh_fec_in!J8)</f>
        <v>0.65332130737644656</v>
      </c>
      <c r="K8" s="102">
        <f>IF(RES_hh_tes_in!K8=0,"",RES_hh_tes_in!K8/RES_hh_fec_in!K8)</f>
        <v>0.66570933976056168</v>
      </c>
      <c r="L8" s="102" t="str">
        <f>IF(RES_hh_tes_in!L8=0,"",RES_hh_tes_in!L8/RES_hh_fec_in!L8)</f>
        <v/>
      </c>
      <c r="M8" s="102" t="str">
        <f>IF(RES_hh_tes_in!M8=0,"",RES_hh_tes_in!M8/RES_hh_fec_in!M8)</f>
        <v/>
      </c>
      <c r="N8" s="102" t="str">
        <f>IF(RES_hh_tes_in!N8=0,"",RES_hh_tes_in!N8/RES_hh_fec_in!N8)</f>
        <v/>
      </c>
      <c r="O8" s="102" t="str">
        <f>IF(RES_hh_tes_in!O8=0,"",RES_hh_tes_in!O8/RES_hh_fec_in!O8)</f>
        <v/>
      </c>
      <c r="P8" s="102">
        <f>IF(RES_hh_tes_in!P8=0,"",RES_hh_tes_in!P8/RES_hh_fec_in!P8)</f>
        <v>0.68260835775232698</v>
      </c>
      <c r="Q8" s="102">
        <f>IF(RES_hh_tes_in!Q8=0,"",RES_hh_tes_in!Q8/RES_hh_fec_in!Q8)</f>
        <v>0.68399792186277375</v>
      </c>
    </row>
    <row r="9" spans="1:17" ht="12" customHeight="1" x14ac:dyDescent="0.25">
      <c r="A9" s="87" t="s">
        <v>55</v>
      </c>
      <c r="B9" s="102"/>
      <c r="C9" s="102" t="str">
        <f>IF(RES_hh_tes_in!C9=0,"",RES_hh_tes_in!C9/RES_hh_fec_in!C9)</f>
        <v/>
      </c>
      <c r="D9" s="102">
        <f>IF(RES_hh_tes_in!D9=0,"",RES_hh_tes_in!D9/RES_hh_fec_in!D9)</f>
        <v>0.51962094352564825</v>
      </c>
      <c r="E9" s="102">
        <f>IF(RES_hh_tes_in!E9=0,"",RES_hh_tes_in!E9/RES_hh_fec_in!E9)</f>
        <v>0.52120552819774701</v>
      </c>
      <c r="F9" s="102">
        <f>IF(RES_hh_tes_in!F9=0,"",RES_hh_tes_in!F9/RES_hh_fec_in!F9)</f>
        <v>0.52605364340279159</v>
      </c>
      <c r="G9" s="102">
        <f>IF(RES_hh_tes_in!G9=0,"",RES_hh_tes_in!G9/RES_hh_fec_in!G9)</f>
        <v>0.52173440025164886</v>
      </c>
      <c r="H9" s="102">
        <f>IF(RES_hh_tes_in!H9=0,"",RES_hh_tes_in!H9/RES_hh_fec_in!H9)</f>
        <v>0.52987661230072491</v>
      </c>
      <c r="I9" s="102">
        <f>IF(RES_hh_tes_in!I9=0,"",RES_hh_tes_in!I9/RES_hh_fec_in!I9)</f>
        <v>0.51511969519269718</v>
      </c>
      <c r="J9" s="102">
        <f>IF(RES_hh_tes_in!J9=0,"",RES_hh_tes_in!J9/RES_hh_fec_in!J9)</f>
        <v>0.51999751831504537</v>
      </c>
      <c r="K9" s="102">
        <f>IF(RES_hh_tes_in!K9=0,"",RES_hh_tes_in!K9/RES_hh_fec_in!K9)</f>
        <v>0.5470341049182561</v>
      </c>
      <c r="L9" s="102" t="str">
        <f>IF(RES_hh_tes_in!L9=0,"",RES_hh_tes_in!L9/RES_hh_fec_in!L9)</f>
        <v/>
      </c>
      <c r="M9" s="102">
        <f>IF(RES_hh_tes_in!M9=0,"",RES_hh_tes_in!M9/RES_hh_fec_in!M9)</f>
        <v>0.54421047347494766</v>
      </c>
      <c r="N9" s="102" t="str">
        <f>IF(RES_hh_tes_in!N9=0,"",RES_hh_tes_in!N9/RES_hh_fec_in!N9)</f>
        <v/>
      </c>
      <c r="O9" s="102" t="str">
        <f>IF(RES_hh_tes_in!O9=0,"",RES_hh_tes_in!O9/RES_hh_fec_in!O9)</f>
        <v/>
      </c>
      <c r="P9" s="102" t="str">
        <f>IF(RES_hh_tes_in!P9=0,"",RES_hh_tes_in!P9/RES_hh_fec_in!P9)</f>
        <v/>
      </c>
      <c r="Q9" s="102" t="str">
        <f>IF(RES_hh_tes_in!Q9=0,"",RES_hh_tes_in!Q9/RES_hh_fec_in!Q9)</f>
        <v/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0.75345663977116395</v>
      </c>
      <c r="D11" s="102">
        <f>IF(RES_hh_tes_in!D11=0,"",RES_hh_tes_in!D11/RES_hh_fec_in!D11)</f>
        <v>0.75604901201075547</v>
      </c>
      <c r="E11" s="102">
        <f>IF(RES_hh_tes_in!E11=0,"",RES_hh_tes_in!E11/RES_hh_fec_in!E11)</f>
        <v>0.75846967147645106</v>
      </c>
      <c r="F11" s="102">
        <f>IF(RES_hh_tes_in!F11=0,"",RES_hh_tes_in!F11/RES_hh_fec_in!F11)</f>
        <v>0.76318997986035597</v>
      </c>
      <c r="G11" s="102">
        <f>IF(RES_hh_tes_in!G11=0,"",RES_hh_tes_in!G11/RES_hh_fec_in!G11)</f>
        <v>0.76177916994779493</v>
      </c>
      <c r="H11" s="102">
        <f>IF(RES_hh_tes_in!H11=0,"",RES_hh_tes_in!H11/RES_hh_fec_in!H11)</f>
        <v>0.76966079580206959</v>
      </c>
      <c r="I11" s="102">
        <f>IF(RES_hh_tes_in!I11=0,"",RES_hh_tes_in!I11/RES_hh_fec_in!I11)</f>
        <v>0.76221054237244101</v>
      </c>
      <c r="J11" s="102">
        <f>IF(RES_hh_tes_in!J11=0,"",RES_hh_tes_in!J11/RES_hh_fec_in!J11)</f>
        <v>0.76159291547958063</v>
      </c>
      <c r="K11" s="102">
        <f>IF(RES_hh_tes_in!K11=0,"",RES_hh_tes_in!K11/RES_hh_fec_in!K11)</f>
        <v>0.78246160074792037</v>
      </c>
      <c r="L11" s="102">
        <f>IF(RES_hh_tes_in!L11=0,"",RES_hh_tes_in!L11/RES_hh_fec_in!L11)</f>
        <v>0.78726968687685994</v>
      </c>
      <c r="M11" s="102" t="str">
        <f>IF(RES_hh_tes_in!M11=0,"",RES_hh_tes_in!M11/RES_hh_fec_in!M11)</f>
        <v/>
      </c>
      <c r="N11" s="102">
        <f>IF(RES_hh_tes_in!N11=0,"",RES_hh_tes_in!N11/RES_hh_fec_in!N11)</f>
        <v>0.78640891824749881</v>
      </c>
      <c r="O11" s="102">
        <f>IF(RES_hh_tes_in!O11=0,"",RES_hh_tes_in!O11/RES_hh_fec_in!O11)</f>
        <v>0.79427523980018666</v>
      </c>
      <c r="P11" s="102">
        <f>IF(RES_hh_tes_in!P11=0,"",RES_hh_tes_in!P11/RES_hh_fec_in!P11)</f>
        <v>0.79282133106862607</v>
      </c>
      <c r="Q11" s="102">
        <f>IF(RES_hh_tes_in!Q11=0,"",RES_hh_tes_in!Q11/RES_hh_fec_in!Q11)</f>
        <v>0.7929036440577274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1.204864459974182</v>
      </c>
      <c r="D12" s="102">
        <f>IF(RES_hh_tes_in!D12=0,"",RES_hh_tes_in!D12/RES_hh_fec_in!D12)</f>
        <v>1.2609314511258654</v>
      </c>
      <c r="E12" s="102">
        <f>IF(RES_hh_tes_in!E12=0,"",RES_hh_tes_in!E12/RES_hh_fec_in!E12)</f>
        <v>1.3300122192307053</v>
      </c>
      <c r="F12" s="102">
        <f>IF(RES_hh_tes_in!F12=0,"",RES_hh_tes_in!F12/RES_hh_fec_in!F12)</f>
        <v>1.4188541378045378</v>
      </c>
      <c r="G12" s="102">
        <f>IF(RES_hh_tes_in!G12=0,"",RES_hh_tes_in!G12/RES_hh_fec_in!G12)</f>
        <v>1.5022388311866104</v>
      </c>
      <c r="H12" s="102">
        <f>IF(RES_hh_tes_in!H12=0,"",RES_hh_tes_in!H12/RES_hh_fec_in!H12)</f>
        <v>1.6495959559480096</v>
      </c>
      <c r="I12" s="102">
        <f>IF(RES_hh_tes_in!I12=0,"",RES_hh_tes_in!I12/RES_hh_fec_in!I12)</f>
        <v>1.6203056575973609</v>
      </c>
      <c r="J12" s="102">
        <f>IF(RES_hh_tes_in!J12=0,"",RES_hh_tes_in!J12/RES_hh_fec_in!J12)</f>
        <v>1.8939050950243155</v>
      </c>
      <c r="K12" s="102">
        <f>IF(RES_hh_tes_in!K12=0,"",RES_hh_tes_in!K12/RES_hh_fec_in!K12)</f>
        <v>2.2245170392467148</v>
      </c>
      <c r="L12" s="102">
        <f>IF(RES_hh_tes_in!L12=0,"",RES_hh_tes_in!L12/RES_hh_fec_in!L12)</f>
        <v>2.4135127196211394</v>
      </c>
      <c r="M12" s="102">
        <f>IF(RES_hh_tes_in!M12=0,"",RES_hh_tes_in!M12/RES_hh_fec_in!M12)</f>
        <v>2.6549148163653813</v>
      </c>
      <c r="N12" s="102">
        <f>IF(RES_hh_tes_in!N12=0,"",RES_hh_tes_in!N12/RES_hh_fec_in!N12)</f>
        <v>3.0297733319802722</v>
      </c>
      <c r="O12" s="102">
        <f>IF(RES_hh_tes_in!O12=0,"",RES_hh_tes_in!O12/RES_hh_fec_in!O12)</f>
        <v>3.3479196521039483</v>
      </c>
      <c r="P12" s="102">
        <f>IF(RES_hh_tes_in!P12=0,"",RES_hh_tes_in!P12/RES_hh_fec_in!P12)</f>
        <v>3.5838590255107357</v>
      </c>
      <c r="Q12" s="102">
        <f>IF(RES_hh_tes_in!Q12=0,"",RES_hh_tes_in!Q12/RES_hh_fec_in!Q12)</f>
        <v>3.7495550175301857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0.75290905669668495</v>
      </c>
      <c r="D13" s="104">
        <f>IF(RES_hh_tes_in!D13=0,"",RES_hh_tes_in!D13/RES_hh_fec_in!D13)</f>
        <v>0.75562435199440825</v>
      </c>
      <c r="E13" s="104">
        <f>IF(RES_hh_tes_in!E13=0,"",RES_hh_tes_in!E13/RES_hh_fec_in!E13)</f>
        <v>0.75928926962848742</v>
      </c>
      <c r="F13" s="104">
        <f>IF(RES_hh_tes_in!F13=0,"",RES_hh_tes_in!F13/RES_hh_fec_in!F13)</f>
        <v>0.76489694682155585</v>
      </c>
      <c r="G13" s="104">
        <f>IF(RES_hh_tes_in!G13=0,"",RES_hh_tes_in!G13/RES_hh_fec_in!G13)</f>
        <v>0.75900581926614075</v>
      </c>
      <c r="H13" s="104">
        <f>IF(RES_hh_tes_in!H13=0,"",RES_hh_tes_in!H13/RES_hh_fec_in!H13)</f>
        <v>0.77198136239323445</v>
      </c>
      <c r="I13" s="104">
        <f>IF(RES_hh_tes_in!I13=0,"",RES_hh_tes_in!I13/RES_hh_fec_in!I13)</f>
        <v>0.74726155323270482</v>
      </c>
      <c r="J13" s="104">
        <f>IF(RES_hh_tes_in!J13=0,"",RES_hh_tes_in!J13/RES_hh_fec_in!J13)</f>
        <v>0.77248485848199366</v>
      </c>
      <c r="K13" s="104">
        <f>IF(RES_hh_tes_in!K13=0,"",RES_hh_tes_in!K13/RES_hh_fec_in!K13)</f>
        <v>0.78828238507385195</v>
      </c>
      <c r="L13" s="104">
        <f>IF(RES_hh_tes_in!L13=0,"",RES_hh_tes_in!L13/RES_hh_fec_in!L13)</f>
        <v>0.78943757688786609</v>
      </c>
      <c r="M13" s="104">
        <f>IF(RES_hh_tes_in!M13=0,"",RES_hh_tes_in!M13/RES_hh_fec_in!M13)</f>
        <v>0.79621938775318823</v>
      </c>
      <c r="N13" s="104">
        <f>IF(RES_hh_tes_in!N13=0,"",RES_hh_tes_in!N13/RES_hh_fec_in!N13)</f>
        <v>0.80133569239286573</v>
      </c>
      <c r="O13" s="104">
        <f>IF(RES_hh_tes_in!O13=0,"",RES_hh_tes_in!O13/RES_hh_fec_in!O13)</f>
        <v>0.80746058452689984</v>
      </c>
      <c r="P13" s="104">
        <f>IF(RES_hh_tes_in!P13=0,"",RES_hh_tes_in!P13/RES_hh_fec_in!P13)</f>
        <v>0.81477345153025493</v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1.0303637400827579</v>
      </c>
      <c r="D14" s="106">
        <f>IF(RES_hh_tes_in!D14=0,"",RES_hh_tes_in!D14/RES_hh_fec_in!D14)</f>
        <v>1.0490112320536713</v>
      </c>
      <c r="E14" s="106">
        <f>IF(RES_hh_tes_in!E14=0,"",RES_hh_tes_in!E14/RES_hh_fec_in!E14)</f>
        <v>1.0605680564366518</v>
      </c>
      <c r="F14" s="106">
        <f>IF(RES_hh_tes_in!F14=0,"",RES_hh_tes_in!F14/RES_hh_fec_in!F14)</f>
        <v>1.043223405058499</v>
      </c>
      <c r="G14" s="106">
        <f>IF(RES_hh_tes_in!G14=0,"",RES_hh_tes_in!G14/RES_hh_fec_in!G14)</f>
        <v>1.0470587770018869</v>
      </c>
      <c r="H14" s="106">
        <f>IF(RES_hh_tes_in!H14=0,"",RES_hh_tes_in!H14/RES_hh_fec_in!H14)</f>
        <v>1.0394428317071462</v>
      </c>
      <c r="I14" s="106">
        <f>IF(RES_hh_tes_in!I14=0,"",RES_hh_tes_in!I14/RES_hh_fec_in!I14)</f>
        <v>1.0224407499976242</v>
      </c>
      <c r="J14" s="106">
        <f>IF(RES_hh_tes_in!J14=0,"",RES_hh_tes_in!J14/RES_hh_fec_in!J14)</f>
        <v>1.0158190438470722</v>
      </c>
      <c r="K14" s="106">
        <f>IF(RES_hh_tes_in!K14=0,"",RES_hh_tes_in!K14/RES_hh_fec_in!K14)</f>
        <v>1.0277834609357486</v>
      </c>
      <c r="L14" s="106">
        <f>IF(RES_hh_tes_in!L14=0,"",RES_hh_tes_in!L14/RES_hh_fec_in!L14)</f>
        <v>1.0258567300797317</v>
      </c>
      <c r="M14" s="106">
        <f>IF(RES_hh_tes_in!M14=0,"",RES_hh_tes_in!M14/RES_hh_fec_in!M14)</f>
        <v>1.0172683604410031</v>
      </c>
      <c r="N14" s="106">
        <f>IF(RES_hh_tes_in!N14=0,"",RES_hh_tes_in!N14/RES_hh_fec_in!N14)</f>
        <v>1.02323753629431</v>
      </c>
      <c r="O14" s="106">
        <f>IF(RES_hh_tes_in!O14=0,"",RES_hh_tes_in!O14/RES_hh_fec_in!O14)</f>
        <v>1.0274266014599085</v>
      </c>
      <c r="P14" s="106">
        <f>IF(RES_hh_tes_in!P14=0,"",RES_hh_tes_in!P14/RES_hh_fec_in!P14)</f>
        <v>1.0222947227230725</v>
      </c>
      <c r="Q14" s="106">
        <f>IF(RES_hh_tes_in!Q14=0,"",RES_hh_tes_in!Q14/RES_hh_fec_in!Q14)</f>
        <v>1.0192319412823918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1.8444880178568679</v>
      </c>
      <c r="D15" s="103">
        <f>IF(RES_hh_tes_in!D15=0,"",RES_hh_tes_in!D15/RES_hh_fec_in!D15)</f>
        <v>1.9189639041184496</v>
      </c>
      <c r="E15" s="103">
        <f>IF(RES_hh_tes_in!E15=0,"",RES_hh_tes_in!E15/RES_hh_fec_in!E15)</f>
        <v>2.0162484747747969</v>
      </c>
      <c r="F15" s="103">
        <f>IF(RES_hh_tes_in!F15=0,"",RES_hh_tes_in!F15/RES_hh_fec_in!F15)</f>
        <v>2.0894494134424577</v>
      </c>
      <c r="G15" s="103">
        <f>IF(RES_hh_tes_in!G15=0,"",RES_hh_tes_in!G15/RES_hh_fec_in!G15)</f>
        <v>2.0729535629019864</v>
      </c>
      <c r="H15" s="103">
        <f>IF(RES_hh_tes_in!H15=0,"",RES_hh_tes_in!H15/RES_hh_fec_in!H15)</f>
        <v>2.1506969766238355</v>
      </c>
      <c r="I15" s="103">
        <f>IF(RES_hh_tes_in!I15=0,"",RES_hh_tes_in!I15/RES_hh_fec_in!I15)</f>
        <v>2.2670825192566024</v>
      </c>
      <c r="J15" s="103">
        <f>IF(RES_hh_tes_in!J15=0,"",RES_hh_tes_in!J15/RES_hh_fec_in!J15)</f>
        <v>2.5492023282048835</v>
      </c>
      <c r="K15" s="103">
        <f>IF(RES_hh_tes_in!K15=0,"",RES_hh_tes_in!K15/RES_hh_fec_in!K15)</f>
        <v>2.7344681441107341</v>
      </c>
      <c r="L15" s="103">
        <f>IF(RES_hh_tes_in!L15=0,"",RES_hh_tes_in!L15/RES_hh_fec_in!L15)</f>
        <v>2.978745714550266</v>
      </c>
      <c r="M15" s="103">
        <f>IF(RES_hh_tes_in!M15=0,"",RES_hh_tes_in!M15/RES_hh_fec_in!M15)</f>
        <v>3.2422286443198405</v>
      </c>
      <c r="N15" s="103">
        <f>IF(RES_hh_tes_in!N15=0,"",RES_hh_tes_in!N15/RES_hh_fec_in!N15)</f>
        <v>3.4036969193550113</v>
      </c>
      <c r="O15" s="103">
        <f>IF(RES_hh_tes_in!O15=0,"",RES_hh_tes_in!O15/RES_hh_fec_in!O15)</f>
        <v>3.5532824732459085</v>
      </c>
      <c r="P15" s="103">
        <f>IF(RES_hh_tes_in!P15=0,"",RES_hh_tes_in!P15/RES_hh_fec_in!P15)</f>
        <v>3.7074069371330989</v>
      </c>
      <c r="Q15" s="103">
        <f>IF(RES_hh_tes_in!Q15=0,"",RES_hh_tes_in!Q15/RES_hh_fec_in!Q15)</f>
        <v>3.829948219524153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1.8444880178568679</v>
      </c>
      <c r="D16" s="105">
        <f>IF(RES_hh_tes_in!D16=0,"",RES_hh_tes_in!D16/RES_hh_fec_in!D16)</f>
        <v>1.9189639041184496</v>
      </c>
      <c r="E16" s="105">
        <f>IF(RES_hh_tes_in!E16=0,"",RES_hh_tes_in!E16/RES_hh_fec_in!E16)</f>
        <v>2.0162484747747969</v>
      </c>
      <c r="F16" s="105">
        <f>IF(RES_hh_tes_in!F16=0,"",RES_hh_tes_in!F16/RES_hh_fec_in!F16)</f>
        <v>2.0894494134424577</v>
      </c>
      <c r="G16" s="105">
        <f>IF(RES_hh_tes_in!G16=0,"",RES_hh_tes_in!G16/RES_hh_fec_in!G16)</f>
        <v>2.0729535629019864</v>
      </c>
      <c r="H16" s="105">
        <f>IF(RES_hh_tes_in!H16=0,"",RES_hh_tes_in!H16/RES_hh_fec_in!H16)</f>
        <v>2.1506969766238355</v>
      </c>
      <c r="I16" s="105">
        <f>IF(RES_hh_tes_in!I16=0,"",RES_hh_tes_in!I16/RES_hh_fec_in!I16)</f>
        <v>2.2670825192566024</v>
      </c>
      <c r="J16" s="105">
        <f>IF(RES_hh_tes_in!J16=0,"",RES_hh_tes_in!J16/RES_hh_fec_in!J16)</f>
        <v>2.5492023282048835</v>
      </c>
      <c r="K16" s="105">
        <f>IF(RES_hh_tes_in!K16=0,"",RES_hh_tes_in!K16/RES_hh_fec_in!K16)</f>
        <v>2.7344681441107341</v>
      </c>
      <c r="L16" s="105">
        <f>IF(RES_hh_tes_in!L16=0,"",RES_hh_tes_in!L16/RES_hh_fec_in!L16)</f>
        <v>2.978745714550266</v>
      </c>
      <c r="M16" s="105">
        <f>IF(RES_hh_tes_in!M16=0,"",RES_hh_tes_in!M16/RES_hh_fec_in!M16)</f>
        <v>3.2422286443198405</v>
      </c>
      <c r="N16" s="105">
        <f>IF(RES_hh_tes_in!N16=0,"",RES_hh_tes_in!N16/RES_hh_fec_in!N16)</f>
        <v>3.4036969193550113</v>
      </c>
      <c r="O16" s="105">
        <f>IF(RES_hh_tes_in!O16=0,"",RES_hh_tes_in!O16/RES_hh_fec_in!O16)</f>
        <v>3.5532824732459085</v>
      </c>
      <c r="P16" s="105">
        <f>IF(RES_hh_tes_in!P16=0,"",RES_hh_tes_in!P16/RES_hh_fec_in!P16)</f>
        <v>3.7074069371330989</v>
      </c>
      <c r="Q16" s="105">
        <f>IF(RES_hh_tes_in!Q16=0,"",RES_hh_tes_in!Q16/RES_hh_fec_in!Q16)</f>
        <v>3.829948219524153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0.76775551340936021</v>
      </c>
      <c r="D17" s="103">
        <f>IF(RES_hh_tes_in!D17=0,"",RES_hh_tes_in!D17/RES_hh_fec_in!D17)</f>
        <v>0.74219535913753787</v>
      </c>
      <c r="E17" s="103">
        <f>IF(RES_hh_tes_in!E17=0,"",RES_hh_tes_in!E17/RES_hh_fec_in!E17)</f>
        <v>0.74449960609524601</v>
      </c>
      <c r="F17" s="103">
        <f>IF(RES_hh_tes_in!F17=0,"",RES_hh_tes_in!F17/RES_hh_fec_in!F17)</f>
        <v>0.75487819521089716</v>
      </c>
      <c r="G17" s="103">
        <f>IF(RES_hh_tes_in!G17=0,"",RES_hh_tes_in!G17/RES_hh_fec_in!G17)</f>
        <v>0.74828399590944772</v>
      </c>
      <c r="H17" s="103">
        <f>IF(RES_hh_tes_in!H17=0,"",RES_hh_tes_in!H17/RES_hh_fec_in!H17)</f>
        <v>0.76863001277089016</v>
      </c>
      <c r="I17" s="103">
        <f>IF(RES_hh_tes_in!I17=0,"",RES_hh_tes_in!I17/RES_hh_fec_in!I17)</f>
        <v>0.78250889228487197</v>
      </c>
      <c r="J17" s="103">
        <f>IF(RES_hh_tes_in!J17=0,"",RES_hh_tes_in!J17/RES_hh_fec_in!J17)</f>
        <v>0.74940934475769383</v>
      </c>
      <c r="K17" s="103">
        <f>IF(RES_hh_tes_in!K17=0,"",RES_hh_tes_in!K17/RES_hh_fec_in!K17)</f>
        <v>0.76865407353887893</v>
      </c>
      <c r="L17" s="103">
        <f>IF(RES_hh_tes_in!L17=0,"",RES_hh_tes_in!L17/RES_hh_fec_in!L17)</f>
        <v>0.80193431157234296</v>
      </c>
      <c r="M17" s="103">
        <f>IF(RES_hh_tes_in!M17=0,"",RES_hh_tes_in!M17/RES_hh_fec_in!M17)</f>
        <v>0.63546183089067643</v>
      </c>
      <c r="N17" s="103">
        <f>IF(RES_hh_tes_in!N17=0,"",RES_hh_tes_in!N17/RES_hh_fec_in!N17)</f>
        <v>0.792416431539396</v>
      </c>
      <c r="O17" s="103">
        <f>IF(RES_hh_tes_in!O17=0,"",RES_hh_tes_in!O17/RES_hh_fec_in!O17)</f>
        <v>0.79554890882994067</v>
      </c>
      <c r="P17" s="103">
        <f>IF(RES_hh_tes_in!P17=0,"",RES_hh_tes_in!P17/RES_hh_fec_in!P17)</f>
        <v>0.78698048128672482</v>
      </c>
      <c r="Q17" s="103">
        <f>IF(RES_hh_tes_in!Q17=0,"",RES_hh_tes_in!Q17/RES_hh_fec_in!Q17)</f>
        <v>0.78343022053234423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>
        <f>IF(RES_hh_tes_in!E20=0,"",RES_hh_tes_in!E20/RES_hh_fec_in!E20)</f>
        <v>0.55676467687395803</v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>
        <f>IF(RES_hh_tes_in!K20=0,"",RES_hh_tes_in!K20/RES_hh_fec_in!K20)</f>
        <v>0.54832753990134897</v>
      </c>
      <c r="L20" s="102">
        <f>IF(RES_hh_tes_in!L20=0,"",RES_hh_tes_in!L20/RES_hh_fec_in!L20)</f>
        <v>0.52562529174462169</v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0.59013789723694876</v>
      </c>
      <c r="D21" s="102" t="str">
        <f>IF(RES_hh_tes_in!D21=0,"",RES_hh_tes_in!D21/RES_hh_fec_in!D21)</f>
        <v/>
      </c>
      <c r="E21" s="102">
        <f>IF(RES_hh_tes_in!E21=0,"",RES_hh_tes_in!E21/RES_hh_fec_in!E21)</f>
        <v>0.58612225807849061</v>
      </c>
      <c r="F21" s="102">
        <f>IF(RES_hh_tes_in!F21=0,"",RES_hh_tes_in!F21/RES_hh_fec_in!F21)</f>
        <v>0.59874902801039409</v>
      </c>
      <c r="G21" s="102">
        <f>IF(RES_hh_tes_in!G21=0,"",RES_hh_tes_in!G21/RES_hh_fec_in!G21)</f>
        <v>0.59759893209542803</v>
      </c>
      <c r="H21" s="102" t="str">
        <f>IF(RES_hh_tes_in!H21=0,"",RES_hh_tes_in!H21/RES_hh_fec_in!H21)</f>
        <v/>
      </c>
      <c r="I21" s="102">
        <f>IF(RES_hh_tes_in!I21=0,"",RES_hh_tes_in!I21/RES_hh_fec_in!I21)</f>
        <v>0.59981929892268149</v>
      </c>
      <c r="J21" s="102">
        <f>IF(RES_hh_tes_in!J21=0,"",RES_hh_tes_in!J21/RES_hh_fec_in!J21)</f>
        <v>0.60308176089408005</v>
      </c>
      <c r="K21" s="102">
        <f>IF(RES_hh_tes_in!K21=0,"",RES_hh_tes_in!K21/RES_hh_fec_in!K21)</f>
        <v>0.60675920751668988</v>
      </c>
      <c r="L21" s="102" t="str">
        <f>IF(RES_hh_tes_in!L21=0,"",RES_hh_tes_in!L21/RES_hh_fec_in!L21)</f>
        <v/>
      </c>
      <c r="M21" s="102" t="str">
        <f>IF(RES_hh_tes_in!M21=0,"",RES_hh_tes_in!M21/RES_hh_fec_in!M21)</f>
        <v/>
      </c>
      <c r="N21" s="102" t="str">
        <f>IF(RES_hh_tes_in!N21=0,"",RES_hh_tes_in!N21/RES_hh_fec_in!N21)</f>
        <v/>
      </c>
      <c r="O21" s="102" t="str">
        <f>IF(RES_hh_tes_in!O21=0,"",RES_hh_tes_in!O21/RES_hh_fec_in!O21)</f>
        <v/>
      </c>
      <c r="P21" s="102">
        <f>IF(RES_hh_tes_in!P21=0,"",RES_hh_tes_in!P21/RES_hh_fec_in!P21)</f>
        <v>0.63014697392207419</v>
      </c>
      <c r="Q21" s="102">
        <f>IF(RES_hh_tes_in!Q21=0,"",RES_hh_tes_in!Q21/RES_hh_fec_in!Q21)</f>
        <v>0.63533887659917476</v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>
        <f>IF(RES_hh_tes_in!D22=0,"",RES_hh_tes_in!D22/RES_hh_fec_in!D22)</f>
        <v>0.47828618442801057</v>
      </c>
      <c r="E22" s="102">
        <f>IF(RES_hh_tes_in!E22=0,"",RES_hh_tes_in!E22/RES_hh_fec_in!E22)</f>
        <v>0.48195221281217498</v>
      </c>
      <c r="F22" s="102">
        <f>IF(RES_hh_tes_in!F22=0,"",RES_hh_tes_in!F22/RES_hh_fec_in!F22)</f>
        <v>0.48548663066373637</v>
      </c>
      <c r="G22" s="102">
        <f>IF(RES_hh_tes_in!G22=0,"",RES_hh_tes_in!G22/RES_hh_fec_in!G22)</f>
        <v>0.48896328455706362</v>
      </c>
      <c r="H22" s="102">
        <f>IF(RES_hh_tes_in!H22=0,"",RES_hh_tes_in!H22/RES_hh_fec_in!H22)</f>
        <v>0.49110566051783283</v>
      </c>
      <c r="I22" s="102">
        <f>IF(RES_hh_tes_in!I22=0,"",RES_hh_tes_in!I22/RES_hh_fec_in!I22)</f>
        <v>0.49711941308318219</v>
      </c>
      <c r="J22" s="102">
        <f>IF(RES_hh_tes_in!J22=0,"",RES_hh_tes_in!J22/RES_hh_fec_in!J22)</f>
        <v>0.49677105898044571</v>
      </c>
      <c r="K22" s="102">
        <f>IF(RES_hh_tes_in!K22=0,"",RES_hh_tes_in!K22/RES_hh_fec_in!K22)</f>
        <v>0.49959532246182375</v>
      </c>
      <c r="L22" s="102" t="str">
        <f>IF(RES_hh_tes_in!L22=0,"",RES_hh_tes_in!L22/RES_hh_fec_in!L22)</f>
        <v/>
      </c>
      <c r="M22" s="102">
        <f>IF(RES_hh_tes_in!M22=0,"",RES_hh_tes_in!M22/RES_hh_fec_in!M22)</f>
        <v>0.50127472750479374</v>
      </c>
      <c r="N22" s="102" t="str">
        <f>IF(RES_hh_tes_in!N22=0,"",RES_hh_tes_in!N22/RES_hh_fec_in!N22)</f>
        <v/>
      </c>
      <c r="O22" s="102" t="str">
        <f>IF(RES_hh_tes_in!O22=0,"",RES_hh_tes_in!O22/RES_hh_fec_in!O22)</f>
        <v/>
      </c>
      <c r="P22" s="102" t="str">
        <f>IF(RES_hh_tes_in!P22=0,"",RES_hh_tes_in!P22/RES_hh_fec_in!P22)</f>
        <v/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0.81601859254853903</v>
      </c>
      <c r="D24" s="102">
        <f>IF(RES_hh_tes_in!D24=0,"",RES_hh_tes_in!D24/RES_hh_fec_in!D24)</f>
        <v>0.81849253070604755</v>
      </c>
      <c r="E24" s="102">
        <f>IF(RES_hh_tes_in!E24=0,"",RES_hh_tes_in!E24/RES_hh_fec_in!E24)</f>
        <v>0.82127208193242363</v>
      </c>
      <c r="F24" s="102">
        <f>IF(RES_hh_tes_in!F24=0,"",RES_hh_tes_in!F24/RES_hh_fec_in!F24)</f>
        <v>0.8241294022985709</v>
      </c>
      <c r="G24" s="102">
        <f>IF(RES_hh_tes_in!G24=0,"",RES_hh_tes_in!G24/RES_hh_fec_in!G24)</f>
        <v>0.82581808206148866</v>
      </c>
      <c r="H24" s="102">
        <f>IF(RES_hh_tes_in!H24=0,"",RES_hh_tes_in!H24/RES_hh_fec_in!H24)</f>
        <v>0.82852057797816081</v>
      </c>
      <c r="I24" s="102">
        <f>IF(RES_hh_tes_in!I24=0,"",RES_hh_tes_in!I24/RES_hh_fec_in!I24)</f>
        <v>0.8318003280237426</v>
      </c>
      <c r="J24" s="102">
        <f>IF(RES_hh_tes_in!J24=0,"",RES_hh_tes_in!J24/RES_hh_fec_in!J24)</f>
        <v>0.83367964434829933</v>
      </c>
      <c r="K24" s="102">
        <f>IF(RES_hh_tes_in!K24=0,"",RES_hh_tes_in!K24/RES_hh_fec_in!K24)</f>
        <v>0.83829246337711028</v>
      </c>
      <c r="L24" s="102">
        <f>IF(RES_hh_tes_in!L24=0,"",RES_hh_tes_in!L24/RES_hh_fec_in!L24)</f>
        <v>0.84062030626251705</v>
      </c>
      <c r="M24" s="102" t="str">
        <f>IF(RES_hh_tes_in!M24=0,"",RES_hh_tes_in!M24/RES_hh_fec_in!M24)</f>
        <v/>
      </c>
      <c r="N24" s="102">
        <f>IF(RES_hh_tes_in!N24=0,"",RES_hh_tes_in!N24/RES_hh_fec_in!N24)</f>
        <v>0.8423457660981799</v>
      </c>
      <c r="O24" s="102">
        <f>IF(RES_hh_tes_in!O24=0,"",RES_hh_tes_in!O24/RES_hh_fec_in!O24)</f>
        <v>0.84251024807703823</v>
      </c>
      <c r="P24" s="102">
        <f>IF(RES_hh_tes_in!P24=0,"",RES_hh_tes_in!P24/RES_hh_fec_in!P24)</f>
        <v>0.84214817009604337</v>
      </c>
      <c r="Q24" s="102">
        <f>IF(RES_hh_tes_in!Q24=0,"",RES_hh_tes_in!Q24/RES_hh_fec_in!Q24)</f>
        <v>0.84292154282527498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0.72772297013375276</v>
      </c>
      <c r="D25" s="104">
        <f>IF(RES_hh_tes_in!D25=0,"",RES_hh_tes_in!D25/RES_hh_fec_in!D25)</f>
        <v>0.73258643537990187</v>
      </c>
      <c r="E25" s="104">
        <f>IF(RES_hh_tes_in!E25=0,"",RES_hh_tes_in!E25/RES_hh_fec_in!E25)</f>
        <v>0.73817443206535882</v>
      </c>
      <c r="F25" s="104">
        <f>IF(RES_hh_tes_in!F25=0,"",RES_hh_tes_in!F25/RES_hh_fec_in!F25)</f>
        <v>0.74149957177145254</v>
      </c>
      <c r="G25" s="104">
        <f>IF(RES_hh_tes_in!G25=0,"",RES_hh_tes_in!G25/RES_hh_fec_in!G25)</f>
        <v>0.74821505165647451</v>
      </c>
      <c r="H25" s="104">
        <f>IF(RES_hh_tes_in!H25=0,"",RES_hh_tes_in!H25/RES_hh_fec_in!H25)</f>
        <v>0.75668564455348852</v>
      </c>
      <c r="I25" s="104">
        <f>IF(RES_hh_tes_in!I25=0,"",RES_hh_tes_in!I25/RES_hh_fec_in!I25)</f>
        <v>0.75707226276369033</v>
      </c>
      <c r="J25" s="104">
        <f>IF(RES_hh_tes_in!J25=0,"",RES_hh_tes_in!J25/RES_hh_fec_in!J25)</f>
        <v>0.77047824775870632</v>
      </c>
      <c r="K25" s="104">
        <f>IF(RES_hh_tes_in!K25=0,"",RES_hh_tes_in!K25/RES_hh_fec_in!K25)</f>
        <v>0.77664251348100422</v>
      </c>
      <c r="L25" s="104">
        <f>IF(RES_hh_tes_in!L25=0,"",RES_hh_tes_in!L25/RES_hh_fec_in!L25)</f>
        <v>0.78410188359285082</v>
      </c>
      <c r="M25" s="104">
        <f>IF(RES_hh_tes_in!M25=0,"",RES_hh_tes_in!M25/RES_hh_fec_in!M25)</f>
        <v>0.77561915431224016</v>
      </c>
      <c r="N25" s="104">
        <f>IF(RES_hh_tes_in!N25=0,"",RES_hh_tes_in!N25/RES_hh_fec_in!N25)</f>
        <v>0.77844110473453509</v>
      </c>
      <c r="O25" s="104">
        <f>IF(RES_hh_tes_in!O25=0,"",RES_hh_tes_in!O25/RES_hh_fec_in!O25)</f>
        <v>0.77470819223134824</v>
      </c>
      <c r="P25" s="104">
        <f>IF(RES_hh_tes_in!P25=0,"",RES_hh_tes_in!P25/RES_hh_fec_in!P25)</f>
        <v>0.77677311551516492</v>
      </c>
      <c r="Q25" s="104">
        <f>IF(RES_hh_tes_in!Q25=0,"",RES_hh_tes_in!Q25/RES_hh_fec_in!Q25)</f>
        <v>0.77692210502497894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1.0490411191654907</v>
      </c>
      <c r="D26" s="101">
        <f>IF(RES_hh_tes_in!D26=0,"",RES_hh_tes_in!D26/RES_hh_fec_in!D26)</f>
        <v>1.0403530431905259</v>
      </c>
      <c r="E26" s="101">
        <f>IF(RES_hh_tes_in!E26=0,"",RES_hh_tes_in!E26/RES_hh_fec_in!E26)</f>
        <v>1.0316194374413312</v>
      </c>
      <c r="F26" s="101">
        <f>IF(RES_hh_tes_in!F26=0,"",RES_hh_tes_in!F26/RES_hh_fec_in!F26)</f>
        <v>1.0168403114293432</v>
      </c>
      <c r="G26" s="101">
        <f>IF(RES_hh_tes_in!G26=0,"",RES_hh_tes_in!G26/RES_hh_fec_in!G26)</f>
        <v>1.0208467850515845</v>
      </c>
      <c r="H26" s="101">
        <f>IF(RES_hh_tes_in!H26=0,"",RES_hh_tes_in!H26/RES_hh_fec_in!H26)</f>
        <v>1.0114392897081179</v>
      </c>
      <c r="I26" s="101">
        <f>IF(RES_hh_tes_in!I26=0,"",RES_hh_tes_in!I26/RES_hh_fec_in!I26)</f>
        <v>1.0137007597416068</v>
      </c>
      <c r="J26" s="101">
        <f>IF(RES_hh_tes_in!J26=0,"",RES_hh_tes_in!J26/RES_hh_fec_in!J26)</f>
        <v>1.0123132035194897</v>
      </c>
      <c r="K26" s="101">
        <f>IF(RES_hh_tes_in!K26=0,"",RES_hh_tes_in!K26/RES_hh_fec_in!K26)</f>
        <v>1.0134553255904866</v>
      </c>
      <c r="L26" s="101">
        <f>IF(RES_hh_tes_in!L26=0,"",RES_hh_tes_in!L26/RES_hh_fec_in!L26)</f>
        <v>1.0135095178235287</v>
      </c>
      <c r="M26" s="101">
        <f>IF(RES_hh_tes_in!M26=0,"",RES_hh_tes_in!M26/RES_hh_fec_in!M26)</f>
        <v>1.0088842374553428</v>
      </c>
      <c r="N26" s="101">
        <f>IF(RES_hh_tes_in!N26=0,"",RES_hh_tes_in!N26/RES_hh_fec_in!N26)</f>
        <v>1.0114892073254775</v>
      </c>
      <c r="O26" s="101">
        <f>IF(RES_hh_tes_in!O26=0,"",RES_hh_tes_in!O26/RES_hh_fec_in!O26)</f>
        <v>1.0090321162013671</v>
      </c>
      <c r="P26" s="101">
        <f>IF(RES_hh_tes_in!P26=0,"",RES_hh_tes_in!P26/RES_hh_fec_in!P26)</f>
        <v>1.0092413533403934</v>
      </c>
      <c r="Q26" s="101">
        <f>IF(RES_hh_tes_in!Q26=0,"",RES_hh_tes_in!Q26/RES_hh_fec_in!Q26)</f>
        <v>1.0043773098390092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0.82931776283593828</v>
      </c>
      <c r="D27" s="103">
        <f>IF(RES_hh_tes_in!D27=0,"",RES_hh_tes_in!D27/RES_hh_fec_in!D27)</f>
        <v>0.84464027679931253</v>
      </c>
      <c r="E27" s="103">
        <f>IF(RES_hh_tes_in!E27=0,"",RES_hh_tes_in!E27/RES_hh_fec_in!E27)</f>
        <v>0.8452672056848558</v>
      </c>
      <c r="F27" s="103">
        <f>IF(RES_hh_tes_in!F27=0,"",RES_hh_tes_in!F27/RES_hh_fec_in!F27)</f>
        <v>0.84594617106562098</v>
      </c>
      <c r="G27" s="103">
        <f>IF(RES_hh_tes_in!G27=0,"",RES_hh_tes_in!G27/RES_hh_fec_in!G27)</f>
        <v>0.8468965641877273</v>
      </c>
      <c r="H27" s="103">
        <f>IF(RES_hh_tes_in!H27=0,"",RES_hh_tes_in!H27/RES_hh_fec_in!H27)</f>
        <v>0.85669982163256508</v>
      </c>
      <c r="I27" s="103">
        <f>IF(RES_hh_tes_in!I27=0,"",RES_hh_tes_in!I27/RES_hh_fec_in!I27)</f>
        <v>0.85484516799508292</v>
      </c>
      <c r="J27" s="103">
        <f>IF(RES_hh_tes_in!J27=0,"",RES_hh_tes_in!J27/RES_hh_fec_in!J27)</f>
        <v>0.8265716466739671</v>
      </c>
      <c r="K27" s="103">
        <f>IF(RES_hh_tes_in!K27=0,"",RES_hh_tes_in!K27/RES_hh_fec_in!K27)</f>
        <v>0.85005168502485717</v>
      </c>
      <c r="L27" s="103">
        <f>IF(RES_hh_tes_in!L27=0,"",RES_hh_tes_in!L27/RES_hh_fec_in!L27)</f>
        <v>0.86744956117662897</v>
      </c>
      <c r="M27" s="103">
        <f>IF(RES_hh_tes_in!M27=0,"",RES_hh_tes_in!M27/RES_hh_fec_in!M27)</f>
        <v>0.86478341898531497</v>
      </c>
      <c r="N27" s="103">
        <f>IF(RES_hh_tes_in!N27=0,"",RES_hh_tes_in!N27/RES_hh_fec_in!N27)</f>
        <v>0.86715227727419641</v>
      </c>
      <c r="O27" s="103">
        <f>IF(RES_hh_tes_in!O27=0,"",RES_hh_tes_in!O27/RES_hh_fec_in!O27)</f>
        <v>0.86665017427458357</v>
      </c>
      <c r="P27" s="103">
        <f>IF(RES_hh_tes_in!P27=0,"",RES_hh_tes_in!P27/RES_hh_fec_in!P27)</f>
        <v>0.86495399669782902</v>
      </c>
      <c r="Q27" s="103">
        <f>IF(RES_hh_tes_in!Q27=0,"",RES_hh_tes_in!Q27/RES_hh_fec_in!Q27)</f>
        <v>0.86900916419799323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0.49996301466331433</v>
      </c>
      <c r="D30" s="102" t="str">
        <f>IF(RES_hh_tes_in!D30=0,"",RES_hh_tes_in!D30/RES_hh_fec_in!D30)</f>
        <v/>
      </c>
      <c r="E30" s="102">
        <f>IF(RES_hh_tes_in!E30=0,"",RES_hh_tes_in!E30/RES_hh_fec_in!E30)</f>
        <v>0.50663806753551777</v>
      </c>
      <c r="F30" s="102">
        <f>IF(RES_hh_tes_in!F30=0,"",RES_hh_tes_in!F30/RES_hh_fec_in!F30)</f>
        <v>0.50914539238841039</v>
      </c>
      <c r="G30" s="102">
        <f>IF(RES_hh_tes_in!G30=0,"",RES_hh_tes_in!G30/RES_hh_fec_in!G30)</f>
        <v>0.51197624200955361</v>
      </c>
      <c r="H30" s="102" t="str">
        <f>IF(RES_hh_tes_in!H30=0,"",RES_hh_tes_in!H30/RES_hh_fec_in!H30)</f>
        <v/>
      </c>
      <c r="I30" s="102">
        <f>IF(RES_hh_tes_in!I30=0,"",RES_hh_tes_in!I30/RES_hh_fec_in!I30)</f>
        <v>0.51856638774646691</v>
      </c>
      <c r="J30" s="102">
        <f>IF(RES_hh_tes_in!J30=0,"",RES_hh_tes_in!J30/RES_hh_fec_in!J30)</f>
        <v>0.51827608923011759</v>
      </c>
      <c r="K30" s="102">
        <f>IF(RES_hh_tes_in!K30=0,"",RES_hh_tes_in!K30/RES_hh_fec_in!K30)</f>
        <v>0.52255610729204327</v>
      </c>
      <c r="L30" s="102" t="str">
        <f>IF(RES_hh_tes_in!L30=0,"",RES_hh_tes_in!L30/RES_hh_fec_in!L30)</f>
        <v/>
      </c>
      <c r="M30" s="102" t="str">
        <f>IF(RES_hh_tes_in!M30=0,"",RES_hh_tes_in!M30/RES_hh_fec_in!M30)</f>
        <v/>
      </c>
      <c r="N30" s="102" t="str">
        <f>IF(RES_hh_tes_in!N30=0,"",RES_hh_tes_in!N30/RES_hh_fec_in!N30)</f>
        <v/>
      </c>
      <c r="O30" s="102" t="str">
        <f>IF(RES_hh_tes_in!O30=0,"",RES_hh_tes_in!O30/RES_hh_fec_in!O30)</f>
        <v/>
      </c>
      <c r="P30" s="102">
        <f>IF(RES_hh_tes_in!P30=0,"",RES_hh_tes_in!P30/RES_hh_fec_in!P30)</f>
        <v>0.5344645926173528</v>
      </c>
      <c r="Q30" s="102">
        <f>IF(RES_hh_tes_in!Q30=0,"",RES_hh_tes_in!Q30/RES_hh_fec_in!Q30)</f>
        <v>0.53711853855192915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0.84177445021004205</v>
      </c>
      <c r="D32" s="101">
        <f>IF(RES_hh_tes_in!D32=0,"",RES_hh_tes_in!D32/RES_hh_fec_in!D32)</f>
        <v>0.84464027679931253</v>
      </c>
      <c r="E32" s="101">
        <f>IF(RES_hh_tes_in!E32=0,"",RES_hh_tes_in!E32/RES_hh_fec_in!E32)</f>
        <v>0.84757320176316342</v>
      </c>
      <c r="F32" s="101">
        <f>IF(RES_hh_tes_in!F32=0,"",RES_hh_tes_in!F32/RES_hh_fec_in!F32)</f>
        <v>0.85072013069147423</v>
      </c>
      <c r="G32" s="101">
        <f>IF(RES_hh_tes_in!G32=0,"",RES_hh_tes_in!G32/RES_hh_fec_in!G32)</f>
        <v>0.85334559098058771</v>
      </c>
      <c r="H32" s="101">
        <f>IF(RES_hh_tes_in!H32=0,"",RES_hh_tes_in!H32/RES_hh_fec_in!H32)</f>
        <v>0.85669982163256508</v>
      </c>
      <c r="I32" s="101">
        <f>IF(RES_hh_tes_in!I32=0,"",RES_hh_tes_in!I32/RES_hh_fec_in!I32)</f>
        <v>0.86074594584291642</v>
      </c>
      <c r="J32" s="101">
        <f>IF(RES_hh_tes_in!J32=0,"",RES_hh_tes_in!J32/RES_hh_fec_in!J32)</f>
        <v>0.86372225733681474</v>
      </c>
      <c r="K32" s="101">
        <f>IF(RES_hh_tes_in!K32=0,"",RES_hh_tes_in!K32/RES_hh_fec_in!K32)</f>
        <v>0.86576834019964677</v>
      </c>
      <c r="L32" s="101">
        <f>IF(RES_hh_tes_in!L32=0,"",RES_hh_tes_in!L32/RES_hh_fec_in!L32)</f>
        <v>0.86744956117662897</v>
      </c>
      <c r="M32" s="101">
        <f>IF(RES_hh_tes_in!M32=0,"",RES_hh_tes_in!M32/RES_hh_fec_in!M32)</f>
        <v>0.86478341898531497</v>
      </c>
      <c r="N32" s="101">
        <f>IF(RES_hh_tes_in!N32=0,"",RES_hh_tes_in!N32/RES_hh_fec_in!N32)</f>
        <v>0.86715227727419641</v>
      </c>
      <c r="O32" s="101">
        <f>IF(RES_hh_tes_in!O32=0,"",RES_hh_tes_in!O32/RES_hh_fec_in!O32)</f>
        <v>0.86665017427458357</v>
      </c>
      <c r="P32" s="101">
        <f>IF(RES_hh_tes_in!P32=0,"",RES_hh_tes_in!P32/RES_hh_fec_in!P32)</f>
        <v>0.86789374286314658</v>
      </c>
      <c r="Q32" s="101">
        <f>IF(RES_hh_tes_in!Q32=0,"",RES_hh_tes_in!Q32/RES_hh_fec_in!Q32)</f>
        <v>0.86904142898921555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13.035526833991158</v>
      </c>
      <c r="D3" s="100">
        <f t="shared" si="0"/>
        <v>0</v>
      </c>
      <c r="E3" s="100">
        <f t="shared" si="0"/>
        <v>24.293557644496691</v>
      </c>
      <c r="F3" s="100">
        <f t="shared" si="0"/>
        <v>4.1017244160769</v>
      </c>
      <c r="G3" s="100">
        <f t="shared" si="0"/>
        <v>4.5607884489409951</v>
      </c>
      <c r="H3" s="100">
        <f t="shared" si="0"/>
        <v>0</v>
      </c>
      <c r="I3" s="100">
        <f t="shared" si="0"/>
        <v>4.5854817172152673</v>
      </c>
      <c r="J3" s="100">
        <f t="shared" si="0"/>
        <v>25.025849921300708</v>
      </c>
      <c r="K3" s="100">
        <f t="shared" si="0"/>
        <v>74.424541353263308</v>
      </c>
      <c r="L3" s="100">
        <f t="shared" si="0"/>
        <v>35.520159913240633</v>
      </c>
      <c r="M3" s="100">
        <f t="shared" si="0"/>
        <v>0</v>
      </c>
      <c r="N3" s="100">
        <f t="shared" si="0"/>
        <v>0</v>
      </c>
      <c r="O3" s="100">
        <f t="shared" si="0"/>
        <v>0</v>
      </c>
      <c r="P3" s="100">
        <f t="shared" si="0"/>
        <v>2.8021258890475962</v>
      </c>
      <c r="Q3" s="100">
        <f t="shared" si="0"/>
        <v>1.8661132070405206E-2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10.920009761996857</v>
      </c>
      <c r="D4" s="96">
        <f t="shared" si="1"/>
        <v>0</v>
      </c>
      <c r="E4" s="96">
        <f t="shared" si="1"/>
        <v>22.293337939881098</v>
      </c>
      <c r="F4" s="96">
        <f t="shared" si="1"/>
        <v>3.2099883457269804</v>
      </c>
      <c r="G4" s="96">
        <f t="shared" si="1"/>
        <v>3.8702109869781407</v>
      </c>
      <c r="H4" s="96">
        <f t="shared" si="1"/>
        <v>0</v>
      </c>
      <c r="I4" s="96">
        <f t="shared" si="1"/>
        <v>3.79576814454829</v>
      </c>
      <c r="J4" s="96">
        <f t="shared" si="1"/>
        <v>21.941506429270106</v>
      </c>
      <c r="K4" s="96">
        <f t="shared" si="1"/>
        <v>67.441294080858796</v>
      </c>
      <c r="L4" s="96">
        <f t="shared" si="1"/>
        <v>30.711472703719839</v>
      </c>
      <c r="M4" s="96">
        <f t="shared" si="1"/>
        <v>0</v>
      </c>
      <c r="N4" s="96">
        <f t="shared" si="1"/>
        <v>0</v>
      </c>
      <c r="O4" s="96">
        <f t="shared" si="1"/>
        <v>0</v>
      </c>
      <c r="P4" s="96">
        <f t="shared" si="1"/>
        <v>2.2643162398905754</v>
      </c>
      <c r="Q4" s="96">
        <f t="shared" si="1"/>
        <v>1.5001402843851722E-2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20.862821191508317</v>
      </c>
      <c r="F7" s="95">
        <v>0</v>
      </c>
      <c r="G7" s="95">
        <v>0</v>
      </c>
      <c r="H7" s="95">
        <v>0</v>
      </c>
      <c r="I7" s="95">
        <v>0</v>
      </c>
      <c r="J7" s="95">
        <v>2.162673030067245</v>
      </c>
      <c r="K7" s="95">
        <v>49.583688609259802</v>
      </c>
      <c r="L7" s="95">
        <v>30.711472703719839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10.920009761996857</v>
      </c>
      <c r="D8" s="95">
        <v>0</v>
      </c>
      <c r="E8" s="95">
        <v>1.4305167483727828</v>
      </c>
      <c r="F8" s="95">
        <v>3.2099883457269804</v>
      </c>
      <c r="G8" s="95">
        <v>3.8702109869781407</v>
      </c>
      <c r="H8" s="95">
        <v>0</v>
      </c>
      <c r="I8" s="95">
        <v>3.79576814454829</v>
      </c>
      <c r="J8" s="95">
        <v>19.77883339920286</v>
      </c>
      <c r="K8" s="95">
        <v>17.857605471598998</v>
      </c>
      <c r="L8" s="95">
        <v>0</v>
      </c>
      <c r="M8" s="95">
        <v>0</v>
      </c>
      <c r="N8" s="95">
        <v>0</v>
      </c>
      <c r="O8" s="95">
        <v>0</v>
      </c>
      <c r="P8" s="95">
        <v>2.2643162398905754</v>
      </c>
      <c r="Q8" s="95">
        <v>1.5001402843851722E-2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1.4490969869692978</v>
      </c>
      <c r="D17" s="96">
        <f t="shared" si="3"/>
        <v>0</v>
      </c>
      <c r="E17" s="96">
        <f t="shared" si="3"/>
        <v>1.8706406658545847</v>
      </c>
      <c r="F17" s="96">
        <f t="shared" si="3"/>
        <v>0.60296326478938966</v>
      </c>
      <c r="G17" s="96">
        <f t="shared" si="3"/>
        <v>0.39244583426719548</v>
      </c>
      <c r="H17" s="96">
        <f t="shared" si="3"/>
        <v>0</v>
      </c>
      <c r="I17" s="96">
        <f t="shared" si="3"/>
        <v>0.44137176014461665</v>
      </c>
      <c r="J17" s="96">
        <f t="shared" si="3"/>
        <v>2.2297604913219282</v>
      </c>
      <c r="K17" s="96">
        <f t="shared" si="3"/>
        <v>6.007505290597928</v>
      </c>
      <c r="L17" s="96">
        <f t="shared" si="3"/>
        <v>4.8086872095207953</v>
      </c>
      <c r="M17" s="96">
        <f t="shared" si="3"/>
        <v>0</v>
      </c>
      <c r="N17" s="96">
        <f t="shared" si="3"/>
        <v>0</v>
      </c>
      <c r="O17" s="96">
        <f t="shared" si="3"/>
        <v>0</v>
      </c>
      <c r="P17" s="96">
        <f t="shared" si="3"/>
        <v>0.41225623326505045</v>
      </c>
      <c r="Q17" s="96">
        <f t="shared" si="3"/>
        <v>2.326771839514752E-3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1.8613044898073896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2.6139463951886936</v>
      </c>
      <c r="L20" s="95">
        <v>4.8086872095207953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1.4490969869692978</v>
      </c>
      <c r="D21" s="95">
        <v>0</v>
      </c>
      <c r="E21" s="95">
        <v>9.3361760471951088E-3</v>
      </c>
      <c r="F21" s="95">
        <v>0.60296326478938966</v>
      </c>
      <c r="G21" s="95">
        <v>0.39244583426719548</v>
      </c>
      <c r="H21" s="95">
        <v>0</v>
      </c>
      <c r="I21" s="95">
        <v>0.44137176014461665</v>
      </c>
      <c r="J21" s="95">
        <v>2.2297604913219282</v>
      </c>
      <c r="K21" s="95">
        <v>3.3935588954092344</v>
      </c>
      <c r="L21" s="95">
        <v>0</v>
      </c>
      <c r="M21" s="95">
        <v>0</v>
      </c>
      <c r="N21" s="95">
        <v>0</v>
      </c>
      <c r="O21" s="95">
        <v>0</v>
      </c>
      <c r="P21" s="95">
        <v>0.41225623326505045</v>
      </c>
      <c r="Q21" s="95">
        <v>2.326771839514752E-3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0.66642008502500238</v>
      </c>
      <c r="D27" s="96">
        <f t="shared" si="4"/>
        <v>0</v>
      </c>
      <c r="E27" s="96">
        <f t="shared" si="4"/>
        <v>0.12957903876100815</v>
      </c>
      <c r="F27" s="96">
        <f t="shared" si="4"/>
        <v>0.2887728055605302</v>
      </c>
      <c r="G27" s="96">
        <f t="shared" si="4"/>
        <v>0.29813162769565871</v>
      </c>
      <c r="H27" s="96">
        <f t="shared" si="4"/>
        <v>0</v>
      </c>
      <c r="I27" s="96">
        <f t="shared" si="4"/>
        <v>0.34834181252236079</v>
      </c>
      <c r="J27" s="96">
        <f t="shared" si="4"/>
        <v>0.85458300070867166</v>
      </c>
      <c r="K27" s="96">
        <f t="shared" si="4"/>
        <v>0.97574198180657845</v>
      </c>
      <c r="L27" s="96">
        <f t="shared" si="4"/>
        <v>0</v>
      </c>
      <c r="M27" s="96">
        <f t="shared" si="4"/>
        <v>0</v>
      </c>
      <c r="N27" s="96">
        <f t="shared" si="4"/>
        <v>0</v>
      </c>
      <c r="O27" s="96">
        <f t="shared" si="4"/>
        <v>0</v>
      </c>
      <c r="P27" s="96">
        <f t="shared" si="4"/>
        <v>0.12555341589197022</v>
      </c>
      <c r="Q27" s="96">
        <f t="shared" si="4"/>
        <v>1.3329573870387338E-3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0.66642008502500238</v>
      </c>
      <c r="D30" s="95">
        <v>0</v>
      </c>
      <c r="E30" s="95">
        <v>0.12957903876100815</v>
      </c>
      <c r="F30" s="95">
        <v>0.2887728055605302</v>
      </c>
      <c r="G30" s="95">
        <v>0.29813162769565871</v>
      </c>
      <c r="H30" s="95">
        <v>0</v>
      </c>
      <c r="I30" s="95">
        <v>0.34834181252236079</v>
      </c>
      <c r="J30" s="95">
        <v>0.85458300070867166</v>
      </c>
      <c r="K30" s="95">
        <v>0.97574198180657845</v>
      </c>
      <c r="L30" s="95">
        <v>0</v>
      </c>
      <c r="M30" s="95">
        <v>0</v>
      </c>
      <c r="N30" s="95">
        <v>0</v>
      </c>
      <c r="O30" s="95">
        <v>0</v>
      </c>
      <c r="P30" s="95">
        <v>0.12555341589197022</v>
      </c>
      <c r="Q30" s="95">
        <v>1.3329573870387338E-3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15889.465968930319</v>
      </c>
      <c r="D3" s="100">
        <f>IF(RES_hh_fec_in!D3=0,0,1000000/0.086*RES_hh_fec_in!D3/RES_hh_num_in!D3)</f>
        <v>15996.733654158012</v>
      </c>
      <c r="E3" s="100">
        <f>IF(RES_hh_fec_in!E3=0,0,1000000/0.086*RES_hh_fec_in!E3/RES_hh_num_in!E3)</f>
        <v>15837.437973813148</v>
      </c>
      <c r="F3" s="100">
        <f>IF(RES_hh_fec_in!F3=0,0,1000000/0.086*RES_hh_fec_in!F3/RES_hh_num_in!F3)</f>
        <v>15372.785882516358</v>
      </c>
      <c r="G3" s="100">
        <f>IF(RES_hh_fec_in!G3=0,0,1000000/0.086*RES_hh_fec_in!G3/RES_hh_num_in!G3)</f>
        <v>15955.026169758736</v>
      </c>
      <c r="H3" s="100">
        <f>IF(RES_hh_fec_in!H3=0,0,1000000/0.086*RES_hh_fec_in!H3/RES_hh_num_in!H3)</f>
        <v>15898.703334072268</v>
      </c>
      <c r="I3" s="100">
        <f>IF(RES_hh_fec_in!I3=0,0,1000000/0.086*RES_hh_fec_in!I3/RES_hh_num_in!I3)</f>
        <v>15773.158860272197</v>
      </c>
      <c r="J3" s="100">
        <f>IF(RES_hh_fec_in!J3=0,0,1000000/0.086*RES_hh_fec_in!J3/RES_hh_num_in!J3)</f>
        <v>16607.887712516258</v>
      </c>
      <c r="K3" s="100">
        <f>IF(RES_hh_fec_in!K3=0,0,1000000/0.086*RES_hh_fec_in!K3/RES_hh_num_in!K3)</f>
        <v>16057.48036229778</v>
      </c>
      <c r="L3" s="100">
        <f>IF(RES_hh_fec_in!L3=0,0,1000000/0.086*RES_hh_fec_in!L3/RES_hh_num_in!L3)</f>
        <v>19446.025566382945</v>
      </c>
      <c r="M3" s="100">
        <f>IF(RES_hh_fec_in!M3=0,0,1000000/0.086*RES_hh_fec_in!M3/RES_hh_num_in!M3)</f>
        <v>22302.881092560488</v>
      </c>
      <c r="N3" s="100">
        <f>IF(RES_hh_fec_in!N3=0,0,1000000/0.086*RES_hh_fec_in!N3/RES_hh_num_in!N3)</f>
        <v>16653.916684623262</v>
      </c>
      <c r="O3" s="100">
        <f>IF(RES_hh_fec_in!O3=0,0,1000000/0.086*RES_hh_fec_in!O3/RES_hh_num_in!O3)</f>
        <v>14049.463139638245</v>
      </c>
      <c r="P3" s="100">
        <f>IF(RES_hh_fec_in!P3=0,0,1000000/0.086*RES_hh_fec_in!P3/RES_hh_num_in!P3)</f>
        <v>13369.668127320536</v>
      </c>
      <c r="Q3" s="100">
        <f>IF(RES_hh_fec_in!Q3=0,0,1000000/0.086*RES_hh_fec_in!Q3/RES_hh_num_in!Q3)</f>
        <v>10130.691143563645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12694.049408014014</v>
      </c>
      <c r="D4" s="96">
        <f>IF(RES_hh_fec_in!D4=0,0,1000000/0.086*RES_hh_fec_in!D4/RES_hh_num_in!D4)</f>
        <v>12675.228407437853</v>
      </c>
      <c r="E4" s="96">
        <f>IF(RES_hh_fec_in!E4=0,0,1000000/0.086*RES_hh_fec_in!E4/RES_hh_num_in!E4)</f>
        <v>12403.930963211549</v>
      </c>
      <c r="F4" s="96">
        <f>IF(RES_hh_fec_in!F4=0,0,1000000/0.086*RES_hh_fec_in!F4/RES_hh_num_in!F4)</f>
        <v>11896.501279806378</v>
      </c>
      <c r="G4" s="96">
        <f>IF(RES_hh_fec_in!G4=0,0,1000000/0.086*RES_hh_fec_in!G4/RES_hh_num_in!G4)</f>
        <v>12231.837768542582</v>
      </c>
      <c r="H4" s="96">
        <f>IF(RES_hh_fec_in!H4=0,0,1000000/0.086*RES_hh_fec_in!H4/RES_hh_num_in!H4)</f>
        <v>12259.168353471967</v>
      </c>
      <c r="I4" s="96">
        <f>IF(RES_hh_fec_in!I4=0,0,1000000/0.086*RES_hh_fec_in!I4/RES_hh_num_in!I4)</f>
        <v>12222.67617936414</v>
      </c>
      <c r="J4" s="96">
        <f>IF(RES_hh_fec_in!J4=0,0,1000000/0.086*RES_hh_fec_in!J4/RES_hh_num_in!J4)</f>
        <v>12682.387591648534</v>
      </c>
      <c r="K4" s="96">
        <f>IF(RES_hh_fec_in!K4=0,0,1000000/0.086*RES_hh_fec_in!K4/RES_hh_num_in!K4)</f>
        <v>12096.826628352814</v>
      </c>
      <c r="L4" s="96">
        <f>IF(RES_hh_fec_in!L4=0,0,1000000/0.086*RES_hh_fec_in!L4/RES_hh_num_in!L4)</f>
        <v>15636.65477431096</v>
      </c>
      <c r="M4" s="96">
        <f>IF(RES_hh_fec_in!M4=0,0,1000000/0.086*RES_hh_fec_in!M4/RES_hh_num_in!M4)</f>
        <v>17634.517160037234</v>
      </c>
      <c r="N4" s="96">
        <f>IF(RES_hh_fec_in!N4=0,0,1000000/0.086*RES_hh_fec_in!N4/RES_hh_num_in!N4)</f>
        <v>12338.077184893233</v>
      </c>
      <c r="O4" s="96">
        <f>IF(RES_hh_fec_in!O4=0,0,1000000/0.086*RES_hh_fec_in!O4/RES_hh_num_in!O4)</f>
        <v>9565.614185106193</v>
      </c>
      <c r="P4" s="96">
        <f>IF(RES_hh_fec_in!P4=0,0,1000000/0.086*RES_hh_fec_in!P4/RES_hh_num_in!P4)</f>
        <v>8665.970390945673</v>
      </c>
      <c r="Q4" s="96">
        <f>IF(RES_hh_fec_in!Q4=0,0,1000000/0.086*RES_hh_fec_in!Q4/RES_hh_num_in!Q4)</f>
        <v>4790.0412287063918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16582.295746904849</v>
      </c>
      <c r="F7" s="95">
        <f>IF(RES_hh_fec_in!F7=0,0,1000000/0.086*RES_hh_fec_in!F7/RES_hh_num_in!F7)</f>
        <v>0</v>
      </c>
      <c r="G7" s="95">
        <f>IF(RES_hh_fec_in!G7=0,0,1000000/0.086*RES_hh_fec_in!G7/RES_hh_num_in!G7)</f>
        <v>0</v>
      </c>
      <c r="H7" s="95">
        <f>IF(RES_hh_fec_in!H7=0,0,1000000/0.086*RES_hh_fec_in!H7/RES_hh_num_in!H7)</f>
        <v>0</v>
      </c>
      <c r="I7" s="95">
        <f>IF(RES_hh_fec_in!I7=0,0,1000000/0.086*RES_hh_fec_in!I7/RES_hh_num_in!I7)</f>
        <v>0</v>
      </c>
      <c r="J7" s="95">
        <f>IF(RES_hh_fec_in!J7=0,0,1000000/0.086*RES_hh_fec_in!J7/RES_hh_num_in!J7)</f>
        <v>16745.165425284187</v>
      </c>
      <c r="K7" s="95">
        <f>IF(RES_hh_fec_in!K7=0,0,1000000/0.086*RES_hh_fec_in!K7/RES_hh_num_in!K7)</f>
        <v>14709.794087244951</v>
      </c>
      <c r="L7" s="95">
        <f>IF(RES_hh_fec_in!L7=0,0,1000000/0.086*RES_hh_fec_in!L7/RES_hh_num_in!L7)</f>
        <v>21772.472871432565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16333.772628166878</v>
      </c>
      <c r="D8" s="95">
        <f>IF(RES_hh_fec_in!D8=0,0,1000000/0.086*RES_hh_fec_in!D8/RES_hh_num_in!D8)</f>
        <v>0</v>
      </c>
      <c r="E8" s="95">
        <f>IF(RES_hh_fec_in!E8=0,0,1000000/0.086*RES_hh_fec_in!E8/RES_hh_num_in!E8)</f>
        <v>15537.429646035951</v>
      </c>
      <c r="F8" s="95">
        <f>IF(RES_hh_fec_in!F8=0,0,1000000/0.086*RES_hh_fec_in!F8/RES_hh_num_in!F8)</f>
        <v>15752.66782100106</v>
      </c>
      <c r="G8" s="95">
        <f>IF(RES_hh_fec_in!G8=0,0,1000000/0.086*RES_hh_fec_in!G8/RES_hh_num_in!G8)</f>
        <v>16475.39175415297</v>
      </c>
      <c r="H8" s="95">
        <f>IF(RES_hh_fec_in!H8=0,0,1000000/0.086*RES_hh_fec_in!H8/RES_hh_num_in!H8)</f>
        <v>0</v>
      </c>
      <c r="I8" s="95">
        <f>IF(RES_hh_fec_in!I8=0,0,1000000/0.086*RES_hh_fec_in!I8/RES_hh_num_in!I8)</f>
        <v>15532.356688559335</v>
      </c>
      <c r="J8" s="95">
        <f>IF(RES_hh_fec_in!J8=0,0,1000000/0.086*RES_hh_fec_in!J8/RES_hh_num_in!J8)</f>
        <v>15529.676666522964</v>
      </c>
      <c r="K8" s="95">
        <f>IF(RES_hh_fec_in!K8=0,0,1000000/0.086*RES_hh_fec_in!K8/RES_hh_num_in!K8)</f>
        <v>16533.118760797086</v>
      </c>
      <c r="L8" s="95">
        <f>IF(RES_hh_fec_in!L8=0,0,1000000/0.086*RES_hh_fec_in!L8/RES_hh_num_in!L8)</f>
        <v>0</v>
      </c>
      <c r="M8" s="95">
        <f>IF(RES_hh_fec_in!M8=0,0,1000000/0.086*RES_hh_fec_in!M8/RES_hh_num_in!M8)</f>
        <v>0</v>
      </c>
      <c r="N8" s="95">
        <f>IF(RES_hh_fec_in!N8=0,0,1000000/0.086*RES_hh_fec_in!N8/RES_hh_num_in!N8)</f>
        <v>0</v>
      </c>
      <c r="O8" s="95">
        <f>IF(RES_hh_fec_in!O8=0,0,1000000/0.086*RES_hh_fec_in!O8/RES_hh_num_in!O8)</f>
        <v>0</v>
      </c>
      <c r="P8" s="95">
        <f>IF(RES_hh_fec_in!P8=0,0,1000000/0.086*RES_hh_fec_in!P8/RES_hh_num_in!P8)</f>
        <v>16690.561600906007</v>
      </c>
      <c r="Q8" s="95">
        <f>IF(RES_hh_fec_in!Q8=0,0,1000000/0.086*RES_hh_fec_in!Q8/RES_hh_num_in!Q8)</f>
        <v>16103.151876599602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0</v>
      </c>
      <c r="D9" s="95">
        <f>IF(RES_hh_fec_in!D9=0,0,1000000/0.086*RES_hh_fec_in!D9/RES_hh_num_in!D9)</f>
        <v>19600.694091291109</v>
      </c>
      <c r="E9" s="95">
        <f>IF(RES_hh_fec_in!E9=0,0,1000000/0.086*RES_hh_fec_in!E9/RES_hh_num_in!E9)</f>
        <v>19859.2135550729</v>
      </c>
      <c r="F9" s="95">
        <f>IF(RES_hh_fec_in!F9=0,0,1000000/0.086*RES_hh_fec_in!F9/RES_hh_num_in!F9)</f>
        <v>19118.266804435716</v>
      </c>
      <c r="G9" s="95">
        <f>IF(RES_hh_fec_in!G9=0,0,1000000/0.086*RES_hh_fec_in!G9/RES_hh_num_in!G9)</f>
        <v>20849.457153709944</v>
      </c>
      <c r="H9" s="95">
        <f>IF(RES_hh_fec_in!H9=0,0,1000000/0.086*RES_hh_fec_in!H9/RES_hh_num_in!H9)</f>
        <v>20175.411157906019</v>
      </c>
      <c r="I9" s="95">
        <f>IF(RES_hh_fec_in!I9=0,0,1000000/0.086*RES_hh_fec_in!I9/RES_hh_num_in!I9)</f>
        <v>19699.633789146334</v>
      </c>
      <c r="J9" s="95">
        <f>IF(RES_hh_fec_in!J9=0,0,1000000/0.086*RES_hh_fec_in!J9/RES_hh_num_in!J9)</f>
        <v>20518.32310240241</v>
      </c>
      <c r="K9" s="95">
        <f>IF(RES_hh_fec_in!K9=0,0,1000000/0.086*RES_hh_fec_in!K9/RES_hh_num_in!K9)</f>
        <v>21250.923118336414</v>
      </c>
      <c r="L9" s="95">
        <f>IF(RES_hh_fec_in!L9=0,0,1000000/0.086*RES_hh_fec_in!L9/RES_hh_num_in!L9)</f>
        <v>0</v>
      </c>
      <c r="M9" s="95">
        <f>IF(RES_hh_fec_in!M9=0,0,1000000/0.086*RES_hh_fec_in!M9/RES_hh_num_in!M9)</f>
        <v>22339.381156198204</v>
      </c>
      <c r="N9" s="95">
        <f>IF(RES_hh_fec_in!N9=0,0,1000000/0.086*RES_hh_fec_in!N9/RES_hh_num_in!N9)</f>
        <v>0</v>
      </c>
      <c r="O9" s="95">
        <f>IF(RES_hh_fec_in!O9=0,0,1000000/0.086*RES_hh_fec_in!O9/RES_hh_num_in!O9)</f>
        <v>0</v>
      </c>
      <c r="P9" s="95">
        <f>IF(RES_hh_fec_in!P9=0,0,1000000/0.086*RES_hh_fec_in!P9/RES_hh_num_in!P9)</f>
        <v>0</v>
      </c>
      <c r="Q9" s="95">
        <f>IF(RES_hh_fec_in!Q9=0,0,1000000/0.086*RES_hh_fec_in!Q9/RES_hh_num_in!Q9)</f>
        <v>0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13588.424180891403</v>
      </c>
      <c r="D11" s="95">
        <f>IF(RES_hh_fec_in!D11=0,0,1000000/0.086*RES_hh_fec_in!D11/RES_hh_num_in!D11)</f>
        <v>13256.807687173201</v>
      </c>
      <c r="E11" s="95">
        <f>IF(RES_hh_fec_in!E11=0,0,1000000/0.086*RES_hh_fec_in!E11/RES_hh_num_in!E11)</f>
        <v>13272.089712586187</v>
      </c>
      <c r="F11" s="95">
        <f>IF(RES_hh_fec_in!F11=0,0,1000000/0.086*RES_hh_fec_in!F11/RES_hh_num_in!F11)</f>
        <v>12660.948613632861</v>
      </c>
      <c r="G11" s="95">
        <f>IF(RES_hh_fec_in!G11=0,0,1000000/0.086*RES_hh_fec_in!G11/RES_hh_num_in!G11)</f>
        <v>13245.954462007767</v>
      </c>
      <c r="H11" s="95">
        <f>IF(RES_hh_fec_in!H11=0,0,1000000/0.086*RES_hh_fec_in!H11/RES_hh_num_in!H11)</f>
        <v>13308.772710182502</v>
      </c>
      <c r="I11" s="95">
        <f>IF(RES_hh_fec_in!I11=0,0,1000000/0.086*RES_hh_fec_in!I11/RES_hh_num_in!I11)</f>
        <v>12263.54901710284</v>
      </c>
      <c r="J11" s="95">
        <f>IF(RES_hh_fec_in!J11=0,0,1000000/0.086*RES_hh_fec_in!J11/RES_hh_num_in!J11)</f>
        <v>12290.302219826357</v>
      </c>
      <c r="K11" s="95">
        <f>IF(RES_hh_fec_in!K11=0,0,1000000/0.086*RES_hh_fec_in!K11/RES_hh_num_in!K11)</f>
        <v>13249.92549889952</v>
      </c>
      <c r="L11" s="95">
        <f>IF(RES_hh_fec_in!L11=0,0,1000000/0.086*RES_hh_fec_in!L11/RES_hh_num_in!L11)</f>
        <v>16506.306184532506</v>
      </c>
      <c r="M11" s="95">
        <f>IF(RES_hh_fec_in!M11=0,0,1000000/0.086*RES_hh_fec_in!M11/RES_hh_num_in!M11)</f>
        <v>0</v>
      </c>
      <c r="N11" s="95">
        <f>IF(RES_hh_fec_in!N11=0,0,1000000/0.086*RES_hh_fec_in!N11/RES_hh_num_in!N11)</f>
        <v>15615.365224398956</v>
      </c>
      <c r="O11" s="95">
        <f>IF(RES_hh_fec_in!O11=0,0,1000000/0.086*RES_hh_fec_in!O11/RES_hh_num_in!O11)</f>
        <v>14899.474622214073</v>
      </c>
      <c r="P11" s="95">
        <f>IF(RES_hh_fec_in!P11=0,0,1000000/0.086*RES_hh_fec_in!P11/RES_hh_num_in!P11)</f>
        <v>13573.123939664434</v>
      </c>
      <c r="Q11" s="95">
        <f>IF(RES_hh_fec_in!Q11=0,0,1000000/0.086*RES_hh_fec_in!Q11/RES_hh_num_in!Q11)</f>
        <v>14660.01407818235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9018.7942658141474</v>
      </c>
      <c r="D12" s="95">
        <f>IF(RES_hh_fec_in!D12=0,0,1000000/0.086*RES_hh_fec_in!D12/RES_hh_num_in!D12)</f>
        <v>8760.1168030954123</v>
      </c>
      <c r="E12" s="95">
        <f>IF(RES_hh_fec_in!E12=0,0,1000000/0.086*RES_hh_fec_in!E12/RES_hh_num_in!E12)</f>
        <v>8421.6844434942068</v>
      </c>
      <c r="F12" s="95">
        <f>IF(RES_hh_fec_in!F12=0,0,1000000/0.086*RES_hh_fec_in!F12/RES_hh_num_in!F12)</f>
        <v>7615.7670124282668</v>
      </c>
      <c r="G12" s="95">
        <f>IF(RES_hh_fec_in!G12=0,0,1000000/0.086*RES_hh_fec_in!G12/RES_hh_num_in!G12)</f>
        <v>7614.7286096490698</v>
      </c>
      <c r="H12" s="95">
        <f>IF(RES_hh_fec_in!H12=0,0,1000000/0.086*RES_hh_fec_in!H12/RES_hh_num_in!H12)</f>
        <v>6965.6565150138167</v>
      </c>
      <c r="I12" s="95">
        <f>IF(RES_hh_fec_in!I12=0,0,1000000/0.086*RES_hh_fec_in!I12/RES_hh_num_in!I12)</f>
        <v>6427.8154584808535</v>
      </c>
      <c r="J12" s="95">
        <f>IF(RES_hh_fec_in!J12=0,0,1000000/0.086*RES_hh_fec_in!J12/RES_hh_num_in!J12)</f>
        <v>5902.4312942071228</v>
      </c>
      <c r="K12" s="95">
        <f>IF(RES_hh_fec_in!K12=0,0,1000000/0.086*RES_hh_fec_in!K12/RES_hh_num_in!K12)</f>
        <v>5361.0861345629019</v>
      </c>
      <c r="L12" s="95">
        <f>IF(RES_hh_fec_in!L12=0,0,1000000/0.086*RES_hh_fec_in!L12/RES_hh_num_in!L12)</f>
        <v>6058.2243481918122</v>
      </c>
      <c r="M12" s="95">
        <f>IF(RES_hh_fec_in!M12=0,0,1000000/0.086*RES_hh_fec_in!M12/RES_hh_num_in!M12)</f>
        <v>4847.2770546553938</v>
      </c>
      <c r="N12" s="95">
        <f>IF(RES_hh_fec_in!N12=0,0,1000000/0.086*RES_hh_fec_in!N12/RES_hh_num_in!N12)</f>
        <v>4880.8401511265256</v>
      </c>
      <c r="O12" s="95">
        <f>IF(RES_hh_fec_in!O12=0,0,1000000/0.086*RES_hh_fec_in!O12/RES_hh_num_in!O12)</f>
        <v>4119.572284179475</v>
      </c>
      <c r="P12" s="95">
        <f>IF(RES_hh_fec_in!P12=0,0,1000000/0.086*RES_hh_fec_in!P12/RES_hh_num_in!P12)</f>
        <v>3579.2768523094946</v>
      </c>
      <c r="Q12" s="95">
        <f>IF(RES_hh_fec_in!Q12=0,0,1000000/0.086*RES_hh_fec_in!Q12/RES_hh_num_in!Q12)</f>
        <v>3610.4082922991147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14205.191471253731</v>
      </c>
      <c r="D13" s="22">
        <f>IF(RES_hh_fec_in!D13=0,0,1000000/0.086*RES_hh_fec_in!D13/RES_hh_num_in!D13)</f>
        <v>14089.899923123166</v>
      </c>
      <c r="E13" s="22">
        <f>IF(RES_hh_fec_in!E13=0,0,1000000/0.086*RES_hh_fec_in!E13/RES_hh_num_in!E13)</f>
        <v>14505.110734308604</v>
      </c>
      <c r="F13" s="22">
        <f>IF(RES_hh_fec_in!F13=0,0,1000000/0.086*RES_hh_fec_in!F13/RES_hh_num_in!F13)</f>
        <v>14156.234141227222</v>
      </c>
      <c r="G13" s="22">
        <f>IF(RES_hh_fec_in!G13=0,0,1000000/0.086*RES_hh_fec_in!G13/RES_hh_num_in!G13)</f>
        <v>15200.387022151579</v>
      </c>
      <c r="H13" s="22">
        <f>IF(RES_hh_fec_in!H13=0,0,1000000/0.086*RES_hh_fec_in!H13/RES_hh_num_in!H13)</f>
        <v>15040.753731128398</v>
      </c>
      <c r="I13" s="22">
        <f>IF(RES_hh_fec_in!I13=0,0,1000000/0.086*RES_hh_fec_in!I13/RES_hh_num_in!I13)</f>
        <v>13845.567952980737</v>
      </c>
      <c r="J13" s="22">
        <f>IF(RES_hh_fec_in!J13=0,0,1000000/0.086*RES_hh_fec_in!J13/RES_hh_num_in!J13)</f>
        <v>14160.195832545067</v>
      </c>
      <c r="K13" s="22">
        <f>IF(RES_hh_fec_in!K13=0,0,1000000/0.086*RES_hh_fec_in!K13/RES_hh_num_in!K13)</f>
        <v>15012.219627877901</v>
      </c>
      <c r="L13" s="22">
        <f>IF(RES_hh_fec_in!L13=0,0,1000000/0.086*RES_hh_fec_in!L13/RES_hh_num_in!L13)</f>
        <v>18709.659709923555</v>
      </c>
      <c r="M13" s="22">
        <f>IF(RES_hh_fec_in!M13=0,0,1000000/0.086*RES_hh_fec_in!M13/RES_hh_num_in!M13)</f>
        <v>16209.521752555662</v>
      </c>
      <c r="N13" s="22">
        <f>IF(RES_hh_fec_in!N13=0,0,1000000/0.086*RES_hh_fec_in!N13/RES_hh_num_in!N13)</f>
        <v>17961.852669247903</v>
      </c>
      <c r="O13" s="22">
        <f>IF(RES_hh_fec_in!O13=0,0,1000000/0.086*RES_hh_fec_in!O13/RES_hh_num_in!O13)</f>
        <v>17623.757862132934</v>
      </c>
      <c r="P13" s="22">
        <f>IF(RES_hh_fec_in!P13=0,0,1000000/0.086*RES_hh_fec_in!P13/RES_hh_num_in!P13)</f>
        <v>16324.549966051214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23.451477009732471</v>
      </c>
      <c r="D14" s="98">
        <f>IF(RES_hh_fec_in!D14=0,0,1000000/0.086*RES_hh_fec_in!D14/RES_hh_num_in!D14)</f>
        <v>33.750380267312039</v>
      </c>
      <c r="E14" s="98">
        <f>IF(RES_hh_fec_in!E14=0,0,1000000/0.086*RES_hh_fec_in!E14/RES_hh_num_in!E14)</f>
        <v>70.20641341693424</v>
      </c>
      <c r="F14" s="98">
        <f>IF(RES_hh_fec_in!F14=0,0,1000000/0.086*RES_hh_fec_in!F14/RES_hh_num_in!F14)</f>
        <v>83.371176928505818</v>
      </c>
      <c r="G14" s="98">
        <f>IF(RES_hh_fec_in!G14=0,0,1000000/0.086*RES_hh_fec_in!G14/RES_hh_num_in!G14)</f>
        <v>124.76966092890743</v>
      </c>
      <c r="H14" s="98">
        <f>IF(RES_hh_fec_in!H14=0,0,1000000/0.086*RES_hh_fec_in!H14/RES_hh_num_in!H14)</f>
        <v>104.24074319170028</v>
      </c>
      <c r="I14" s="98">
        <f>IF(RES_hh_fec_in!I14=0,0,1000000/0.086*RES_hh_fec_in!I14/RES_hh_num_in!I14)</f>
        <v>71.534621926636248</v>
      </c>
      <c r="J14" s="98">
        <f>IF(RES_hh_fec_in!J14=0,0,1000000/0.086*RES_hh_fec_in!J14/RES_hh_num_in!J14)</f>
        <v>81.447889572178156</v>
      </c>
      <c r="K14" s="98">
        <f>IF(RES_hh_fec_in!K14=0,0,1000000/0.086*RES_hh_fec_in!K14/RES_hh_num_in!K14)</f>
        <v>116.0096628061922</v>
      </c>
      <c r="L14" s="98">
        <f>IF(RES_hh_fec_in!L14=0,0,1000000/0.086*RES_hh_fec_in!L14/RES_hh_num_in!L14)</f>
        <v>95.640232355114634</v>
      </c>
      <c r="M14" s="98">
        <f>IF(RES_hh_fec_in!M14=0,0,1000000/0.086*RES_hh_fec_in!M14/RES_hh_num_in!M14)</f>
        <v>109.92923431274284</v>
      </c>
      <c r="N14" s="98">
        <f>IF(RES_hh_fec_in!N14=0,0,1000000/0.086*RES_hh_fec_in!N14/RES_hh_num_in!N14)</f>
        <v>47.890909297707758</v>
      </c>
      <c r="O14" s="98">
        <f>IF(RES_hh_fec_in!O14=0,0,1000000/0.086*RES_hh_fec_in!O14/RES_hh_num_in!O14)</f>
        <v>99.732247873921978</v>
      </c>
      <c r="P14" s="98">
        <f>IF(RES_hh_fec_in!P14=0,0,1000000/0.086*RES_hh_fec_in!P14/RES_hh_num_in!P14)</f>
        <v>102.97460549173211</v>
      </c>
      <c r="Q14" s="98">
        <f>IF(RES_hh_fec_in!Q14=0,0,1000000/0.086*RES_hh_fec_in!Q14/RES_hh_num_in!Q14)</f>
        <v>137.62288667534924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25.635332403684579</v>
      </c>
      <c r="D15" s="96">
        <f t="shared" si="0"/>
        <v>25.371754958600022</v>
      </c>
      <c r="E15" s="96">
        <f t="shared" si="0"/>
        <v>24.240692484987907</v>
      </c>
      <c r="F15" s="96">
        <f t="shared" si="0"/>
        <v>20.811178151087674</v>
      </c>
      <c r="G15" s="96">
        <f t="shared" si="0"/>
        <v>49.214884812651142</v>
      </c>
      <c r="H15" s="96">
        <f t="shared" si="0"/>
        <v>44.864288157972702</v>
      </c>
      <c r="I15" s="96">
        <f t="shared" si="0"/>
        <v>46.298781680878953</v>
      </c>
      <c r="J15" s="96">
        <f t="shared" si="0"/>
        <v>103.9421974755635</v>
      </c>
      <c r="K15" s="96">
        <f t="shared" si="0"/>
        <v>54.790239816523737</v>
      </c>
      <c r="L15" s="96">
        <f t="shared" si="0"/>
        <v>78.057382094031325</v>
      </c>
      <c r="M15" s="96">
        <f t="shared" si="0"/>
        <v>28.256118742056064</v>
      </c>
      <c r="N15" s="96">
        <f t="shared" si="0"/>
        <v>58.5023949664401</v>
      </c>
      <c r="O15" s="96">
        <f t="shared" si="0"/>
        <v>69.770295978534094</v>
      </c>
      <c r="P15" s="96">
        <f t="shared" si="0"/>
        <v>87.11294869394375</v>
      </c>
      <c r="Q15" s="96">
        <f t="shared" si="0"/>
        <v>81.698686779265827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25.635332403684579</v>
      </c>
      <c r="D16" s="97">
        <f>IF(RES_hh_fec_in!D16=0,0,1000000/0.086*RES_hh_fec_in!D16/RES_hh_num_in!D$3)</f>
        <v>25.371754958600022</v>
      </c>
      <c r="E16" s="97">
        <f>IF(RES_hh_fec_in!E16=0,0,1000000/0.086*RES_hh_fec_in!E16/RES_hh_num_in!E$3)</f>
        <v>24.240692484987907</v>
      </c>
      <c r="F16" s="97">
        <f>IF(RES_hh_fec_in!F16=0,0,1000000/0.086*RES_hh_fec_in!F16/RES_hh_num_in!F$3)</f>
        <v>20.811178151087674</v>
      </c>
      <c r="G16" s="97">
        <f>IF(RES_hh_fec_in!G16=0,0,1000000/0.086*RES_hh_fec_in!G16/RES_hh_num_in!G$3)</f>
        <v>49.214884812651142</v>
      </c>
      <c r="H16" s="97">
        <f>IF(RES_hh_fec_in!H16=0,0,1000000/0.086*RES_hh_fec_in!H16/RES_hh_num_in!H$3)</f>
        <v>44.864288157972702</v>
      </c>
      <c r="I16" s="97">
        <f>IF(RES_hh_fec_in!I16=0,0,1000000/0.086*RES_hh_fec_in!I16/RES_hh_num_in!I$3)</f>
        <v>46.298781680878953</v>
      </c>
      <c r="J16" s="97">
        <f>IF(RES_hh_fec_in!J16=0,0,1000000/0.086*RES_hh_fec_in!J16/RES_hh_num_in!J$3)</f>
        <v>103.9421974755635</v>
      </c>
      <c r="K16" s="97">
        <f>IF(RES_hh_fec_in!K16=0,0,1000000/0.086*RES_hh_fec_in!K16/RES_hh_num_in!K$3)</f>
        <v>54.790239816523737</v>
      </c>
      <c r="L16" s="97">
        <f>IF(RES_hh_fec_in!L16=0,0,1000000/0.086*RES_hh_fec_in!L16/RES_hh_num_in!L$3)</f>
        <v>78.057382094031325</v>
      </c>
      <c r="M16" s="97">
        <f>IF(RES_hh_fec_in!M16=0,0,1000000/0.086*RES_hh_fec_in!M16/RES_hh_num_in!M$3)</f>
        <v>28.256118742056064</v>
      </c>
      <c r="N16" s="97">
        <f>IF(RES_hh_fec_in!N16=0,0,1000000/0.086*RES_hh_fec_in!N16/RES_hh_num_in!N$3)</f>
        <v>58.5023949664401</v>
      </c>
      <c r="O16" s="97">
        <f>IF(RES_hh_fec_in!O16=0,0,1000000/0.086*RES_hh_fec_in!O16/RES_hh_num_in!O$3)</f>
        <v>69.770295978534094</v>
      </c>
      <c r="P16" s="97">
        <f>IF(RES_hh_fec_in!P16=0,0,1000000/0.086*RES_hh_fec_in!P16/RES_hh_num_in!P$3)</f>
        <v>87.11294869394375</v>
      </c>
      <c r="Q16" s="97">
        <f>IF(RES_hh_fec_in!Q16=0,0,1000000/0.086*RES_hh_fec_in!Q16/RES_hh_num_in!Q$3)</f>
        <v>81.698686779265827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2314.3606197566419</v>
      </c>
      <c r="D17" s="96">
        <f>IF(RES_hh_fec_in!D17=0,0,1000000/0.086*RES_hh_fec_in!D17/RES_hh_num_in!D17)</f>
        <v>2443.1152012794591</v>
      </c>
      <c r="E17" s="96">
        <f>IF(RES_hh_fec_in!E17=0,0,1000000/0.086*RES_hh_fec_in!E17/RES_hh_num_in!E17)</f>
        <v>2525.1561938801656</v>
      </c>
      <c r="F17" s="96">
        <f>IF(RES_hh_fec_in!F17=0,0,1000000/0.086*RES_hh_fec_in!F17/RES_hh_num_in!F17)</f>
        <v>2531.9149103714649</v>
      </c>
      <c r="G17" s="96">
        <f>IF(RES_hh_fec_in!G17=0,0,1000000/0.086*RES_hh_fec_in!G17/RES_hh_num_in!G17)</f>
        <v>2710.8965296800861</v>
      </c>
      <c r="H17" s="96">
        <f>IF(RES_hh_fec_in!H17=0,0,1000000/0.086*RES_hh_fec_in!H17/RES_hh_num_in!H17)</f>
        <v>2619.2783907480261</v>
      </c>
      <c r="I17" s="96">
        <f>IF(RES_hh_fec_in!I17=0,0,1000000/0.086*RES_hh_fec_in!I17/RES_hh_num_in!I17)</f>
        <v>2535.7626594985377</v>
      </c>
      <c r="J17" s="96">
        <f>IF(RES_hh_fec_in!J17=0,0,1000000/0.086*RES_hh_fec_in!J17/RES_hh_num_in!J17)</f>
        <v>2821.3917191104138</v>
      </c>
      <c r="K17" s="96">
        <f>IF(RES_hh_fec_in!K17=0,0,1000000/0.086*RES_hh_fec_in!K17/RES_hh_num_in!K17)</f>
        <v>2827.2566947774435</v>
      </c>
      <c r="L17" s="96">
        <f>IF(RES_hh_fec_in!L17=0,0,1000000/0.086*RES_hh_fec_in!L17/RES_hh_num_in!L17)</f>
        <v>2620.8741560284866</v>
      </c>
      <c r="M17" s="96">
        <f>IF(RES_hh_fec_in!M17=0,0,1000000/0.086*RES_hh_fec_in!M17/RES_hh_num_in!M17)</f>
        <v>3525.6961564034441</v>
      </c>
      <c r="N17" s="96">
        <f>IF(RES_hh_fec_in!N17=0,0,1000000/0.086*RES_hh_fec_in!N17/RES_hh_num_in!N17)</f>
        <v>3097.0891866054712</v>
      </c>
      <c r="O17" s="96">
        <f>IF(RES_hh_fec_in!O17=0,0,1000000/0.086*RES_hh_fec_in!O17/RES_hh_num_in!O17)</f>
        <v>3138.9851684792598</v>
      </c>
      <c r="P17" s="96">
        <f>IF(RES_hh_fec_in!P17=0,0,1000000/0.086*RES_hh_fec_in!P17/RES_hh_num_in!P17)</f>
        <v>3346.3997422134516</v>
      </c>
      <c r="Q17" s="96">
        <f>IF(RES_hh_fec_in!Q17=0,0,1000000/0.086*RES_hh_fec_in!Q17/RES_hh_num_in!Q17)</f>
        <v>3876.3248418900253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2946.0660623141207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3662.0118287602518</v>
      </c>
      <c r="L20" s="95">
        <f>IF(RES_hh_fec_in!L20=0,0,1000000/0.086*RES_hh_fec_in!L20/RES_hh_num_in!L20)</f>
        <v>3409.0521423876598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2990.4060689955904</v>
      </c>
      <c r="D21" s="95">
        <f>IF(RES_hh_fec_in!D21=0,0,1000000/0.086*RES_hh_fec_in!D21/RES_hh_num_in!D21)</f>
        <v>0</v>
      </c>
      <c r="E21" s="95">
        <f>IF(RES_hh_fec_in!E21=0,0,1000000/0.086*RES_hh_fec_in!E21/RES_hh_num_in!E21)</f>
        <v>2471.8318550299746</v>
      </c>
      <c r="F21" s="95">
        <f>IF(RES_hh_fec_in!F21=0,0,1000000/0.086*RES_hh_fec_in!F21/RES_hh_num_in!F21)</f>
        <v>2958.976480751815</v>
      </c>
      <c r="G21" s="95">
        <f>IF(RES_hh_fec_in!G21=0,0,1000000/0.086*RES_hh_fec_in!G21/RES_hh_num_in!G21)</f>
        <v>2781.3101030538251</v>
      </c>
      <c r="H21" s="95">
        <f>IF(RES_hh_fec_in!H21=0,0,1000000/0.086*RES_hh_fec_in!H21/RES_hh_num_in!H21)</f>
        <v>0</v>
      </c>
      <c r="I21" s="95">
        <f>IF(RES_hh_fec_in!I21=0,0,1000000/0.086*RES_hh_fec_in!I21/RES_hh_num_in!I21)</f>
        <v>2674.5441483342215</v>
      </c>
      <c r="J21" s="95">
        <f>IF(RES_hh_fec_in!J21=0,0,1000000/0.086*RES_hh_fec_in!J21/RES_hh_num_in!J21)</f>
        <v>3213.4900485514913</v>
      </c>
      <c r="K21" s="95">
        <f>IF(RES_hh_fec_in!K21=0,0,1000000/0.086*RES_hh_fec_in!K21/RES_hh_num_in!K21)</f>
        <v>3141.8608910804001</v>
      </c>
      <c r="L21" s="95">
        <f>IF(RES_hh_fec_in!L21=0,0,1000000/0.086*RES_hh_fec_in!L21/RES_hh_num_in!L21)</f>
        <v>0</v>
      </c>
      <c r="M21" s="95">
        <f>IF(RES_hh_fec_in!M21=0,0,1000000/0.086*RES_hh_fec_in!M21/RES_hh_num_in!M21)</f>
        <v>0</v>
      </c>
      <c r="N21" s="95">
        <f>IF(RES_hh_fec_in!N21=0,0,1000000/0.086*RES_hh_fec_in!N21/RES_hh_num_in!N21)</f>
        <v>0</v>
      </c>
      <c r="O21" s="95">
        <f>IF(RES_hh_fec_in!O21=0,0,1000000/0.086*RES_hh_fec_in!O21/RES_hh_num_in!O21)</f>
        <v>0</v>
      </c>
      <c r="P21" s="95">
        <f>IF(RES_hh_fec_in!P21=0,0,1000000/0.086*RES_hh_fec_in!P21/RES_hh_num_in!P21)</f>
        <v>3038.7928750625047</v>
      </c>
      <c r="Q21" s="95">
        <f>IF(RES_hh_fec_in!Q21=0,0,1000000/0.086*RES_hh_fec_in!Q21/RES_hh_num_in!Q21)</f>
        <v>2497.6570993996993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3562.0862130549663</v>
      </c>
      <c r="E22" s="95">
        <f>IF(RES_hh_fec_in!E22=0,0,1000000/0.086*RES_hh_fec_in!E22/RES_hh_num_in!E22)</f>
        <v>3556.4038704411978</v>
      </c>
      <c r="F22" s="95">
        <f>IF(RES_hh_fec_in!F22=0,0,1000000/0.086*RES_hh_fec_in!F22/RES_hh_num_in!F22)</f>
        <v>3645.1454783810959</v>
      </c>
      <c r="G22" s="95">
        <f>IF(RES_hh_fec_in!G22=0,0,1000000/0.086*RES_hh_fec_in!G22/RES_hh_num_in!G22)</f>
        <v>3479.5939076723876</v>
      </c>
      <c r="H22" s="95">
        <f>IF(RES_hh_fec_in!H22=0,0,1000000/0.086*RES_hh_fec_in!H22/RES_hh_num_in!H22)</f>
        <v>3699.8396893956647</v>
      </c>
      <c r="I22" s="95">
        <f>IF(RES_hh_fec_in!I22=0,0,1000000/0.086*RES_hh_fec_in!I22/RES_hh_num_in!I22)</f>
        <v>3318.9581413220776</v>
      </c>
      <c r="J22" s="95">
        <f>IF(RES_hh_fec_in!J22=0,0,1000000/0.086*RES_hh_fec_in!J22/RES_hh_num_in!J22)</f>
        <v>3456.9287134326937</v>
      </c>
      <c r="K22" s="95">
        <f>IF(RES_hh_fec_in!K22=0,0,1000000/0.086*RES_hh_fec_in!K22/RES_hh_num_in!K22)</f>
        <v>3795.7443536725614</v>
      </c>
      <c r="L22" s="95">
        <f>IF(RES_hh_fec_in!L22=0,0,1000000/0.086*RES_hh_fec_in!L22/RES_hh_num_in!L22)</f>
        <v>0</v>
      </c>
      <c r="M22" s="95">
        <f>IF(RES_hh_fec_in!M22=0,0,1000000/0.086*RES_hh_fec_in!M22/RES_hh_num_in!M22)</f>
        <v>3618.0979377031244</v>
      </c>
      <c r="N22" s="95">
        <f>IF(RES_hh_fec_in!N22=0,0,1000000/0.086*RES_hh_fec_in!N22/RES_hh_num_in!N22)</f>
        <v>0</v>
      </c>
      <c r="O22" s="95">
        <f>IF(RES_hh_fec_in!O22=0,0,1000000/0.086*RES_hh_fec_in!O22/RES_hh_num_in!O22)</f>
        <v>0</v>
      </c>
      <c r="P22" s="95">
        <f>IF(RES_hh_fec_in!P22=0,0,1000000/0.086*RES_hh_fec_in!P22/RES_hh_num_in!P22)</f>
        <v>0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2125.9450084188898</v>
      </c>
      <c r="D24" s="95">
        <f>IF(RES_hh_fec_in!D24=0,0,1000000/0.086*RES_hh_fec_in!D24/RES_hh_num_in!D24)</f>
        <v>2045.0820643178429</v>
      </c>
      <c r="E24" s="95">
        <f>IF(RES_hh_fec_in!E24=0,0,1000000/0.086*RES_hh_fec_in!E24/RES_hh_num_in!E24)</f>
        <v>2032.3410698091063</v>
      </c>
      <c r="F24" s="95">
        <f>IF(RES_hh_fec_in!F24=0,0,1000000/0.086*RES_hh_fec_in!F24/RES_hh_num_in!F24)</f>
        <v>2085.5858620899039</v>
      </c>
      <c r="G24" s="95">
        <f>IF(RES_hh_fec_in!G24=0,0,1000000/0.086*RES_hh_fec_in!G24/RES_hh_num_in!G24)</f>
        <v>1822.0104283035428</v>
      </c>
      <c r="H24" s="95">
        <f>IF(RES_hh_fec_in!H24=0,0,1000000/0.086*RES_hh_fec_in!H24/RES_hh_num_in!H24)</f>
        <v>2083.3761975818916</v>
      </c>
      <c r="I24" s="95">
        <f>IF(RES_hh_fec_in!I24=0,0,1000000/0.086*RES_hh_fec_in!I24/RES_hh_num_in!I24)</f>
        <v>1737.10539238206</v>
      </c>
      <c r="J24" s="95">
        <f>IF(RES_hh_fec_in!J24=0,0,1000000/0.086*RES_hh_fec_in!J24/RES_hh_num_in!J24)</f>
        <v>1719.5623211611255</v>
      </c>
      <c r="K24" s="95">
        <f>IF(RES_hh_fec_in!K24=0,0,1000000/0.086*RES_hh_fec_in!K24/RES_hh_num_in!K24)</f>
        <v>2172.9397545317333</v>
      </c>
      <c r="L24" s="95">
        <f>IF(RES_hh_fec_in!L24=0,0,1000000/0.086*RES_hh_fec_in!L24/RES_hh_num_in!L24)</f>
        <v>1989.3931924021438</v>
      </c>
      <c r="M24" s="95">
        <f>IF(RES_hh_fec_in!M24=0,0,1000000/0.086*RES_hh_fec_in!M24/RES_hh_num_in!M24)</f>
        <v>0</v>
      </c>
      <c r="N24" s="95">
        <f>IF(RES_hh_fec_in!N24=0,0,1000000/0.086*RES_hh_fec_in!N24/RES_hh_num_in!N24)</f>
        <v>2091.3612970580675</v>
      </c>
      <c r="O24" s="95">
        <f>IF(RES_hh_fec_in!O24=0,0,1000000/0.086*RES_hh_fec_in!O24/RES_hh_num_in!O24)</f>
        <v>2096.7805392432074</v>
      </c>
      <c r="P24" s="95">
        <f>IF(RES_hh_fec_in!P24=0,0,1000000/0.086*RES_hh_fec_in!P24/RES_hh_num_in!P24)</f>
        <v>2108.6951370191091</v>
      </c>
      <c r="Q24" s="95">
        <f>IF(RES_hh_fec_in!Q24=0,0,1000000/0.086*RES_hh_fec_in!Q24/RES_hh_num_in!Q24)</f>
        <v>2110.097169299539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2478.5673931836545</v>
      </c>
      <c r="D25" s="22">
        <f>IF(RES_hh_fec_in!D25=0,0,1000000/0.086*RES_hh_fec_in!D25/RES_hh_num_in!D25)</f>
        <v>2482.6853336111863</v>
      </c>
      <c r="E25" s="22">
        <f>IF(RES_hh_fec_in!E25=0,0,1000000/0.086*RES_hh_fec_in!E25/RES_hh_num_in!E25)</f>
        <v>2598.9598480876834</v>
      </c>
      <c r="F25" s="22">
        <f>IF(RES_hh_fec_in!F25=0,0,1000000/0.086*RES_hh_fec_in!F25/RES_hh_num_in!F25)</f>
        <v>2748.9109313880244</v>
      </c>
      <c r="G25" s="22">
        <f>IF(RES_hh_fec_in!G25=0,0,1000000/0.086*RES_hh_fec_in!G25/RES_hh_num_in!G25)</f>
        <v>2742.6766825210861</v>
      </c>
      <c r="H25" s="22">
        <f>IF(RES_hh_fec_in!H25=0,0,1000000/0.086*RES_hh_fec_in!H25/RES_hh_num_in!H25)</f>
        <v>2907.1938398055645</v>
      </c>
      <c r="I25" s="22">
        <f>IF(RES_hh_fec_in!I25=0,0,1000000/0.086*RES_hh_fec_in!I25/RES_hh_num_in!I25)</f>
        <v>2531.331016841164</v>
      </c>
      <c r="J25" s="22">
        <f>IF(RES_hh_fec_in!J25=0,0,1000000/0.086*RES_hh_fec_in!J25/RES_hh_num_in!J25)</f>
        <v>2735.6669556990432</v>
      </c>
      <c r="K25" s="22">
        <f>IF(RES_hh_fec_in!K25=0,0,1000000/0.086*RES_hh_fec_in!K25/RES_hh_num_in!K25)</f>
        <v>3044.4697860153688</v>
      </c>
      <c r="L25" s="22">
        <f>IF(RES_hh_fec_in!L25=0,0,1000000/0.086*RES_hh_fec_in!L25/RES_hh_num_in!L25)</f>
        <v>3129.0961987860946</v>
      </c>
      <c r="M25" s="22">
        <f>IF(RES_hh_fec_in!M25=0,0,1000000/0.086*RES_hh_fec_in!M25/RES_hh_num_in!M25)</f>
        <v>3140.5958694253254</v>
      </c>
      <c r="N25" s="22">
        <f>IF(RES_hh_fec_in!N25=0,0,1000000/0.086*RES_hh_fec_in!N25/RES_hh_num_in!N25)</f>
        <v>3334.5740244286058</v>
      </c>
      <c r="O25" s="22">
        <f>IF(RES_hh_fec_in!O25=0,0,1000000/0.086*RES_hh_fec_in!O25/RES_hh_num_in!O25)</f>
        <v>3668.8194063632573</v>
      </c>
      <c r="P25" s="22">
        <f>IF(RES_hh_fec_in!P25=0,0,1000000/0.086*RES_hh_fec_in!P25/RES_hh_num_in!P25)</f>
        <v>3593.8736592390837</v>
      </c>
      <c r="Q25" s="22">
        <f>IF(RES_hh_fec_in!Q25=0,0,1000000/0.086*RES_hh_fec_in!Q25/RES_hh_num_in!Q25)</f>
        <v>3906.867781217049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333.37569751201232</v>
      </c>
      <c r="D26" s="18">
        <f>IF(RES_hh_fec_in!D26=0,0,1000000/0.086*RES_hh_fec_in!D26/RES_hh_num_in!D26)</f>
        <v>337.595568897541</v>
      </c>
      <c r="E26" s="18">
        <f>IF(RES_hh_fec_in!E26=0,0,1000000/0.086*RES_hh_fec_in!E26/RES_hh_num_in!E26)</f>
        <v>341.27173761140779</v>
      </c>
      <c r="F26" s="18">
        <f>IF(RES_hh_fec_in!F26=0,0,1000000/0.086*RES_hh_fec_in!F26/RES_hh_num_in!F26)</f>
        <v>347.36516756657193</v>
      </c>
      <c r="G26" s="18">
        <f>IF(RES_hh_fec_in!G26=0,0,1000000/0.086*RES_hh_fec_in!G26/RES_hh_num_in!G26)</f>
        <v>347.45059329781913</v>
      </c>
      <c r="H26" s="18">
        <f>IF(RES_hh_fec_in!H26=0,0,1000000/0.086*RES_hh_fec_in!H26/RES_hh_num_in!H26)</f>
        <v>352.54313914725861</v>
      </c>
      <c r="I26" s="18">
        <f>IF(RES_hh_fec_in!I26=0,0,1000000/0.086*RES_hh_fec_in!I26/RES_hh_num_in!I26)</f>
        <v>353.66985060830086</v>
      </c>
      <c r="J26" s="18">
        <f>IF(RES_hh_fec_in!J26=0,0,1000000/0.086*RES_hh_fec_in!J26/RES_hh_num_in!J26)</f>
        <v>353.82202278477047</v>
      </c>
      <c r="K26" s="18">
        <f>IF(RES_hh_fec_in!K26=0,0,1000000/0.086*RES_hh_fec_in!K26/RES_hh_num_in!K26)</f>
        <v>367.52442457130297</v>
      </c>
      <c r="L26" s="18">
        <f>IF(RES_hh_fec_in!L26=0,0,1000000/0.086*RES_hh_fec_in!L26/RES_hh_num_in!L26)</f>
        <v>358.3652979297612</v>
      </c>
      <c r="M26" s="18">
        <f>IF(RES_hh_fec_in!M26=0,0,1000000/0.086*RES_hh_fec_in!M26/RES_hh_num_in!M26)</f>
        <v>361.32518136483804</v>
      </c>
      <c r="N26" s="18">
        <f>IF(RES_hh_fec_in!N26=0,0,1000000/0.086*RES_hh_fec_in!N26/RES_hh_num_in!N26)</f>
        <v>361.78085467180807</v>
      </c>
      <c r="O26" s="18">
        <f>IF(RES_hh_fec_in!O26=0,0,1000000/0.086*RES_hh_fec_in!O26/RES_hh_num_in!O26)</f>
        <v>364.82390618950524</v>
      </c>
      <c r="P26" s="18">
        <f>IF(RES_hh_fec_in!P26=0,0,1000000/0.086*RES_hh_fec_in!P26/RES_hh_num_in!P26)</f>
        <v>363.87877762057167</v>
      </c>
      <c r="Q26" s="18">
        <f>IF(RES_hh_fec_in!Q26=0,0,1000000/0.086*RES_hh_fec_in!Q26/RES_hh_num_in!Q26)</f>
        <v>366.01443311639798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855.42060875597952</v>
      </c>
      <c r="D27" s="96">
        <f>IF(RES_hh_fec_in!D27=0,0,1000000/0.086*RES_hh_fec_in!D27/RES_hh_num_in!D27)</f>
        <v>853.01829048209913</v>
      </c>
      <c r="E27" s="96">
        <f>IF(RES_hh_fec_in!E27=0,0,1000000/0.086*RES_hh_fec_in!E27/RES_hh_num_in!E27)</f>
        <v>884.1101242364449</v>
      </c>
      <c r="F27" s="96">
        <f>IF(RES_hh_fec_in!F27=0,0,1000000/0.086*RES_hh_fec_in!F27/RES_hh_num_in!F27)</f>
        <v>923.55851418742873</v>
      </c>
      <c r="G27" s="96">
        <f>IF(RES_hh_fec_in!G27=0,0,1000000/0.086*RES_hh_fec_in!G27/RES_hh_num_in!G27)</f>
        <v>963.07698672341689</v>
      </c>
      <c r="H27" s="96">
        <f>IF(RES_hh_fec_in!H27=0,0,1000000/0.086*RES_hh_fec_in!H27/RES_hh_num_in!H27)</f>
        <v>975.39230169430436</v>
      </c>
      <c r="I27" s="96">
        <f>IF(RES_hh_fec_in!I27=0,0,1000000/0.086*RES_hh_fec_in!I27/RES_hh_num_in!I27)</f>
        <v>968.42123972863908</v>
      </c>
      <c r="J27" s="96">
        <f>IF(RES_hh_fec_in!J27=0,0,1000000/0.086*RES_hh_fec_in!J27/RES_hh_num_in!J27)</f>
        <v>1000.1662042817471</v>
      </c>
      <c r="K27" s="96">
        <f>IF(RES_hh_fec_in!K27=0,0,1000000/0.086*RES_hh_fec_in!K27/RES_hh_num_in!K27)</f>
        <v>1078.6067993509971</v>
      </c>
      <c r="L27" s="96">
        <f>IF(RES_hh_fec_in!L27=0,0,1000000/0.086*RES_hh_fec_in!L27/RES_hh_num_in!L27)</f>
        <v>1110.4392539494654</v>
      </c>
      <c r="M27" s="96">
        <f>IF(RES_hh_fec_in!M27=0,0,1000000/0.086*RES_hh_fec_in!M27/RES_hh_num_in!M27)</f>
        <v>1114.4116573777537</v>
      </c>
      <c r="N27" s="96">
        <f>IF(RES_hh_fec_in!N27=0,0,1000000/0.086*RES_hh_fec_in!N27/RES_hh_num_in!N27)</f>
        <v>1160.247918158123</v>
      </c>
      <c r="O27" s="96">
        <f>IF(RES_hh_fec_in!O27=0,0,1000000/0.086*RES_hh_fec_in!O27/RES_hh_num_in!O27)</f>
        <v>1275.0934900742593</v>
      </c>
      <c r="P27" s="96">
        <f>IF(RES_hh_fec_in!P27=0,0,1000000/0.086*RES_hh_fec_in!P27/RES_hh_num_in!P27)</f>
        <v>1270.1850454674695</v>
      </c>
      <c r="Q27" s="96">
        <f>IF(RES_hh_fec_in!Q27=0,0,1000000/0.086*RES_hh_fec_in!Q27/RES_hh_num_in!Q27)</f>
        <v>1382.6263861879636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1412.2145081962715</v>
      </c>
      <c r="D30" s="95">
        <f>IF(RES_hh_fec_in!D30=0,0,1000000/0.086*RES_hh_fec_in!D30/RES_hh_num_in!D30)</f>
        <v>0</v>
      </c>
      <c r="E30" s="95">
        <f>IF(RES_hh_fec_in!E30=0,0,1000000/0.086*RES_hh_fec_in!E30/RES_hh_num_in!E30)</f>
        <v>1407.4111335224095</v>
      </c>
      <c r="F30" s="95">
        <f>IF(RES_hh_fec_in!F30=0,0,1000000/0.086*RES_hh_fec_in!F30/RES_hh_num_in!F30)</f>
        <v>1417.1210583331076</v>
      </c>
      <c r="G30" s="95">
        <f>IF(RES_hh_fec_in!G30=0,0,1000000/0.086*RES_hh_fec_in!G30/RES_hh_num_in!G30)</f>
        <v>1418.4974889669616</v>
      </c>
      <c r="H30" s="95">
        <f>IF(RES_hh_fec_in!H30=0,0,1000000/0.086*RES_hh_fec_in!H30/RES_hh_num_in!H30)</f>
        <v>0</v>
      </c>
      <c r="I30" s="95">
        <f>IF(RES_hh_fec_in!I30=0,0,1000000/0.086*RES_hh_fec_in!I30/RES_hh_num_in!I30)</f>
        <v>1425.4214366089659</v>
      </c>
      <c r="J30" s="95">
        <f>IF(RES_hh_fec_in!J30=0,0,1000000/0.086*RES_hh_fec_in!J30/RES_hh_num_in!J30)</f>
        <v>1604.4131337774274</v>
      </c>
      <c r="K30" s="95">
        <f>IF(RES_hh_fec_in!K30=0,0,1000000/0.086*RES_hh_fec_in!K30/RES_hh_num_in!K30)</f>
        <v>1548.7960110956194</v>
      </c>
      <c r="L30" s="95">
        <f>IF(RES_hh_fec_in!L30=0,0,1000000/0.086*RES_hh_fec_in!L30/RES_hh_num_in!L30)</f>
        <v>0</v>
      </c>
      <c r="M30" s="95">
        <f>IF(RES_hh_fec_in!M30=0,0,1000000/0.086*RES_hh_fec_in!M30/RES_hh_num_in!M30)</f>
        <v>0</v>
      </c>
      <c r="N30" s="95">
        <f>IF(RES_hh_fec_in!N30=0,0,1000000/0.086*RES_hh_fec_in!N30/RES_hh_num_in!N30)</f>
        <v>0</v>
      </c>
      <c r="O30" s="95">
        <f>IF(RES_hh_fec_in!O30=0,0,1000000/0.086*RES_hh_fec_in!O30/RES_hh_num_in!O30)</f>
        <v>0</v>
      </c>
      <c r="P30" s="95">
        <f>IF(RES_hh_fec_in!P30=0,0,1000000/0.086*RES_hh_fec_in!P30/RES_hh_num_in!P30)</f>
        <v>1452.0532966156663</v>
      </c>
      <c r="Q30" s="95">
        <f>IF(RES_hh_fec_in!Q30=0,0,1000000/0.086*RES_hh_fec_in!Q30/RES_hh_num_in!Q30)</f>
        <v>1430.8538655981347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842.8520983805812</v>
      </c>
      <c r="D32" s="18">
        <f>IF(RES_hh_fec_in!D32=0,0,1000000/0.086*RES_hh_fec_in!D32/RES_hh_num_in!D32)</f>
        <v>853.01829048209913</v>
      </c>
      <c r="E32" s="18">
        <f>IF(RES_hh_fec_in!E32=0,0,1000000/0.086*RES_hh_fec_in!E32/RES_hh_num_in!E32)</f>
        <v>881.87720535363542</v>
      </c>
      <c r="F32" s="18">
        <f>IF(RES_hh_fec_in!F32=0,0,1000000/0.086*RES_hh_fec_in!F32/RES_hh_num_in!F32)</f>
        <v>919.02153709460879</v>
      </c>
      <c r="G32" s="18">
        <f>IF(RES_hh_fec_in!G32=0,0,1000000/0.086*RES_hh_fec_in!G32/RES_hh_num_in!G32)</f>
        <v>957.15972059926696</v>
      </c>
      <c r="H32" s="18">
        <f>IF(RES_hh_fec_in!H32=0,0,1000000/0.086*RES_hh_fec_in!H32/RES_hh_num_in!H32)</f>
        <v>975.39230169430436</v>
      </c>
      <c r="I32" s="18">
        <f>IF(RES_hh_fec_in!I32=0,0,1000000/0.086*RES_hh_fec_in!I32/RES_hh_num_in!I32)</f>
        <v>963.00359141566548</v>
      </c>
      <c r="J32" s="18">
        <f>IF(RES_hh_fec_in!J32=0,0,1000000/0.086*RES_hh_fec_in!J32/RES_hh_num_in!J32)</f>
        <v>956.74583484746279</v>
      </c>
      <c r="K32" s="18">
        <f>IF(RES_hh_fec_in!K32=0,0,1000000/0.086*RES_hh_fec_in!K32/RES_hh_num_in!K32)</f>
        <v>1063.1181110358038</v>
      </c>
      <c r="L32" s="18">
        <f>IF(RES_hh_fec_in!L32=0,0,1000000/0.086*RES_hh_fec_in!L32/RES_hh_num_in!L32)</f>
        <v>1110.4392539494654</v>
      </c>
      <c r="M32" s="18">
        <f>IF(RES_hh_fec_in!M32=0,0,1000000/0.086*RES_hh_fec_in!M32/RES_hh_num_in!M32)</f>
        <v>1114.4116573777537</v>
      </c>
      <c r="N32" s="18">
        <f>IF(RES_hh_fec_in!N32=0,0,1000000/0.086*RES_hh_fec_in!N32/RES_hh_num_in!N32)</f>
        <v>1160.247918158123</v>
      </c>
      <c r="O32" s="18">
        <f>IF(RES_hh_fec_in!O32=0,0,1000000/0.086*RES_hh_fec_in!O32/RES_hh_num_in!O32)</f>
        <v>1275.0934900742593</v>
      </c>
      <c r="P32" s="18">
        <f>IF(RES_hh_fec_in!P32=0,0,1000000/0.086*RES_hh_fec_in!P32/RES_hh_num_in!P32)</f>
        <v>1268.7714991601486</v>
      </c>
      <c r="Q32" s="18">
        <f>IF(RES_hh_fec_in!Q32=0,0,1000000/0.086*RES_hh_fec_in!Q32/RES_hh_num_in!Q32)</f>
        <v>1382.6218557876957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12948.191797675159</v>
      </c>
      <c r="D3" s="100">
        <f>IF(RES_hh_tes_in!D3=0,0,1000000/0.086*RES_hh_tes_in!D3/RES_hh_num_in!D3)</f>
        <v>12979.294206321434</v>
      </c>
      <c r="E3" s="100">
        <f>IF(RES_hh_tes_in!E3=0,0,1000000/0.086*RES_hh_tes_in!E3/RES_hh_num_in!E3)</f>
        <v>13262.034407584193</v>
      </c>
      <c r="F3" s="100">
        <f>IF(RES_hh_tes_in!F3=0,0,1000000/0.086*RES_hh_tes_in!F3/RES_hh_num_in!F3)</f>
        <v>12862.42468914215</v>
      </c>
      <c r="G3" s="100">
        <f>IF(RES_hh_tes_in!G3=0,0,1000000/0.086*RES_hh_tes_in!G3/RES_hh_num_in!G3)</f>
        <v>13939.655792469135</v>
      </c>
      <c r="H3" s="100">
        <f>IF(RES_hh_tes_in!H3=0,0,1000000/0.086*RES_hh_tes_in!H3/RES_hh_num_in!H3)</f>
        <v>13783.204594234907</v>
      </c>
      <c r="I3" s="100">
        <f>IF(RES_hh_tes_in!I3=0,0,1000000/0.086*RES_hh_tes_in!I3/RES_hh_num_in!I3)</f>
        <v>12775.306601232818</v>
      </c>
      <c r="J3" s="100">
        <f>IF(RES_hh_tes_in!J3=0,0,1000000/0.086*RES_hh_tes_in!J3/RES_hh_num_in!J3)</f>
        <v>13700.637979183448</v>
      </c>
      <c r="K3" s="100">
        <f>IF(RES_hh_tes_in!K3=0,0,1000000/0.086*RES_hh_tes_in!K3/RES_hh_num_in!K3)</f>
        <v>14268.903053158034</v>
      </c>
      <c r="L3" s="100">
        <f>IF(RES_hh_tes_in!L3=0,0,1000000/0.086*RES_hh_tes_in!L3/RES_hh_num_in!L3)</f>
        <v>17017.451407466709</v>
      </c>
      <c r="M3" s="100">
        <f>IF(RES_hh_tes_in!M3=0,0,1000000/0.086*RES_hh_tes_in!M3/RES_hh_num_in!M3)</f>
        <v>15758.815204692437</v>
      </c>
      <c r="N3" s="100">
        <f>IF(RES_hh_tes_in!N3=0,0,1000000/0.086*RES_hh_tes_in!N3/RES_hh_num_in!N3)</f>
        <v>17327.287641666571</v>
      </c>
      <c r="O3" s="100">
        <f>IF(RES_hh_tes_in!O3=0,0,1000000/0.086*RES_hh_tes_in!O3/RES_hh_num_in!O3)</f>
        <v>16750.933905507263</v>
      </c>
      <c r="P3" s="100">
        <f>IF(RES_hh_tes_in!P3=0,0,1000000/0.086*RES_hh_tes_in!P3/RES_hh_num_in!P3)</f>
        <v>16288.566266161763</v>
      </c>
      <c r="Q3" s="100">
        <f>IF(RES_hh_tes_in!Q3=0,0,1000000/0.086*RES_hh_tes_in!Q3/RES_hh_num_in!Q3)</f>
        <v>17901.663653914533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10414.629102849856</v>
      </c>
      <c r="D4" s="96">
        <f>IF(RES_hh_tes_in!D4=0,0,1000000/0.086*RES_hh_tes_in!D4/RES_hh_num_in!D4)</f>
        <v>10396.844355156079</v>
      </c>
      <c r="E4" s="96">
        <f>IF(RES_hh_tes_in!E4=0,0,1000000/0.086*RES_hh_tes_in!E4/RES_hh_num_in!E4)</f>
        <v>10585.872062430066</v>
      </c>
      <c r="F4" s="96">
        <f>IF(RES_hh_tes_in!F4=0,0,1000000/0.086*RES_hh_tes_in!F4/RES_hh_num_in!F4)</f>
        <v>10126.372638360634</v>
      </c>
      <c r="G4" s="96">
        <f>IF(RES_hh_tes_in!G4=0,0,1000000/0.086*RES_hh_tes_in!G4/RES_hh_num_in!G4)</f>
        <v>10993.488542818541</v>
      </c>
      <c r="H4" s="96">
        <f>IF(RES_hh_tes_in!H4=0,0,1000000/0.086*RES_hh_tes_in!H4/RES_hh_num_in!H4)</f>
        <v>10837.840711520716</v>
      </c>
      <c r="I4" s="96">
        <f>IF(RES_hh_tes_in!I4=0,0,1000000/0.086*RES_hh_tes_in!I4/RES_hh_num_in!I4)</f>
        <v>9858.236395473843</v>
      </c>
      <c r="J4" s="96">
        <f>IF(RES_hh_tes_in!J4=0,0,1000000/0.086*RES_hh_tes_in!J4/RES_hh_num_in!J4)</f>
        <v>10494.581941435876</v>
      </c>
      <c r="K4" s="96">
        <f>IF(RES_hh_tes_in!K4=0,0,1000000/0.086*RES_hh_tes_in!K4/RES_hh_num_in!K4)</f>
        <v>11029.026985123233</v>
      </c>
      <c r="L4" s="96">
        <f>IF(RES_hh_tes_in!L4=0,0,1000000/0.086*RES_hh_tes_in!L4/RES_hh_num_in!L4)</f>
        <v>13719.919359480884</v>
      </c>
      <c r="M4" s="96">
        <f>IF(RES_hh_tes_in!M4=0,0,1000000/0.086*RES_hh_tes_in!M4/RES_hh_num_in!M4)</f>
        <v>12463.032349193063</v>
      </c>
      <c r="N4" s="96">
        <f>IF(RES_hh_tes_in!N4=0,0,1000000/0.086*RES_hh_tes_in!N4/RES_hh_num_in!N4)</f>
        <v>13667.867234301792</v>
      </c>
      <c r="O4" s="96">
        <f>IF(RES_hh_tes_in!O4=0,0,1000000/0.086*RES_hh_tes_in!O4/RES_hh_num_in!O4)</f>
        <v>12900.74411464727</v>
      </c>
      <c r="P4" s="96">
        <f>IF(RES_hh_tes_in!P4=0,0,1000000/0.086*RES_hh_tes_in!P4/RES_hh_num_in!P4)</f>
        <v>12233.400204531903</v>
      </c>
      <c r="Q4" s="96">
        <f>IF(RES_hh_tes_in!Q4=0,0,1000000/0.086*RES_hh_tes_in!Q4/RES_hh_num_in!Q4)</f>
        <v>13350.416887950618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10160.273382199854</v>
      </c>
      <c r="F7" s="95">
        <f>IF(RES_hh_tes_in!F7=0,0,1000000/0.086*RES_hh_tes_in!F7/RES_hh_num_in!F7)</f>
        <v>0</v>
      </c>
      <c r="G7" s="95">
        <f>IF(RES_hh_tes_in!G7=0,0,1000000/0.086*RES_hh_tes_in!G7/RES_hh_num_in!G7)</f>
        <v>0</v>
      </c>
      <c r="H7" s="95">
        <f>IF(RES_hh_tes_in!H7=0,0,1000000/0.086*RES_hh_tes_in!H7/RES_hh_num_in!H7)</f>
        <v>0</v>
      </c>
      <c r="I7" s="95">
        <f>IF(RES_hh_tes_in!I7=0,0,1000000/0.086*RES_hh_tes_in!I7/RES_hh_num_in!I7)</f>
        <v>0</v>
      </c>
      <c r="J7" s="95">
        <f>IF(RES_hh_tes_in!J7=0,0,1000000/0.086*RES_hh_tes_in!J7/RES_hh_num_in!J7)</f>
        <v>9647.4852692540207</v>
      </c>
      <c r="K7" s="95">
        <f>IF(RES_hh_tes_in!K7=0,0,1000000/0.086*RES_hh_tes_in!K7/RES_hh_num_in!K7)</f>
        <v>9128.4968807778605</v>
      </c>
      <c r="L7" s="95">
        <f>IF(RES_hh_tes_in!L7=0,0,1000000/0.086*RES_hh_tes_in!L7/RES_hh_num_in!L7)</f>
        <v>13998.732745735377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10343.713110900109</v>
      </c>
      <c r="D8" s="95">
        <f>IF(RES_hh_tes_in!D8=0,0,1000000/0.086*RES_hh_tes_in!D8/RES_hh_num_in!D8)</f>
        <v>0</v>
      </c>
      <c r="E8" s="95">
        <f>IF(RES_hh_tes_in!E8=0,0,1000000/0.086*RES_hh_tes_in!E8/RES_hh_num_in!E8)</f>
        <v>9866.2402087143455</v>
      </c>
      <c r="F8" s="95">
        <f>IF(RES_hh_tes_in!F8=0,0,1000000/0.086*RES_hh_tes_in!F8/RES_hh_num_in!F8)</f>
        <v>10184.436776784001</v>
      </c>
      <c r="G8" s="95">
        <f>IF(RES_hh_tes_in!G8=0,0,1000000/0.086*RES_hh_tes_in!G8/RES_hh_num_in!G8)</f>
        <v>10537.592574062644</v>
      </c>
      <c r="H8" s="95">
        <f>IF(RES_hh_tes_in!H8=0,0,1000000/0.086*RES_hh_tes_in!H8/RES_hh_num_in!H8)</f>
        <v>0</v>
      </c>
      <c r="I8" s="95">
        <f>IF(RES_hh_tes_in!I8=0,0,1000000/0.086*RES_hh_tes_in!I8/RES_hh_num_in!I8)</f>
        <v>9963.2302060230631</v>
      </c>
      <c r="J8" s="95">
        <f>IF(RES_hh_tes_in!J8=0,0,1000000/0.086*RES_hh_tes_in!J8/RES_hh_num_in!J8)</f>
        <v>10145.868662906278</v>
      </c>
      <c r="K8" s="95">
        <f>IF(RES_hh_tes_in!K8=0,0,1000000/0.086*RES_hh_tes_in!K8/RES_hh_num_in!K8)</f>
        <v>11006.251574433183</v>
      </c>
      <c r="L8" s="95">
        <f>IF(RES_hh_tes_in!L8=0,0,1000000/0.086*RES_hh_tes_in!L8/RES_hh_num_in!L8)</f>
        <v>0</v>
      </c>
      <c r="M8" s="95">
        <f>IF(RES_hh_tes_in!M8=0,0,1000000/0.086*RES_hh_tes_in!M8/RES_hh_num_in!M8)</f>
        <v>0</v>
      </c>
      <c r="N8" s="95">
        <f>IF(RES_hh_tes_in!N8=0,0,1000000/0.086*RES_hh_tes_in!N8/RES_hh_num_in!N8)</f>
        <v>0</v>
      </c>
      <c r="O8" s="95">
        <f>IF(RES_hh_tes_in!O8=0,0,1000000/0.086*RES_hh_tes_in!O8/RES_hh_num_in!O8)</f>
        <v>0</v>
      </c>
      <c r="P8" s="95">
        <f>IF(RES_hh_tes_in!P8=0,0,1000000/0.086*RES_hh_tes_in!P8/RES_hh_num_in!P8)</f>
        <v>11393.116844358497</v>
      </c>
      <c r="Q8" s="95">
        <f>IF(RES_hh_tes_in!Q8=0,0,1000000/0.086*RES_hh_tes_in!Q8/RES_hh_num_in!Q8)</f>
        <v>11014.522419034753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0</v>
      </c>
      <c r="D9" s="95">
        <f>IF(RES_hh_tes_in!D9=0,0,1000000/0.086*RES_hh_tes_in!D9/RES_hh_num_in!D9)</f>
        <v>10184.931157474284</v>
      </c>
      <c r="E9" s="95">
        <f>IF(RES_hh_tes_in!E9=0,0,1000000/0.086*RES_hh_tes_in!E9/RES_hh_num_in!E9)</f>
        <v>10350.731890563629</v>
      </c>
      <c r="F9" s="95">
        <f>IF(RES_hh_tes_in!F9=0,0,1000000/0.086*RES_hh_tes_in!F9/RES_hh_num_in!F9)</f>
        <v>10057.233908020055</v>
      </c>
      <c r="G9" s="95">
        <f>IF(RES_hh_tes_in!G9=0,0,1000000/0.086*RES_hh_tes_in!G9/RES_hh_num_in!G9)</f>
        <v>10877.879023663307</v>
      </c>
      <c r="H9" s="95">
        <f>IF(RES_hh_tes_in!H9=0,0,1000000/0.086*RES_hh_tes_in!H9/RES_hh_num_in!H9)</f>
        <v>10690.478516125488</v>
      </c>
      <c r="I9" s="95">
        <f>IF(RES_hh_tes_in!I9=0,0,1000000/0.086*RES_hh_tes_in!I9/RES_hh_num_in!I9)</f>
        <v>10147.669352872817</v>
      </c>
      <c r="J9" s="95">
        <f>IF(RES_hh_tes_in!J9=0,0,1000000/0.086*RES_hh_tes_in!J9/RES_hh_num_in!J9)</f>
        <v>10669.477093235515</v>
      </c>
      <c r="K9" s="95">
        <f>IF(RES_hh_tes_in!K9=0,0,1000000/0.086*RES_hh_tes_in!K9/RES_hh_num_in!K9)</f>
        <v>11624.979706725835</v>
      </c>
      <c r="L9" s="95">
        <f>IF(RES_hh_tes_in!L9=0,0,1000000/0.086*RES_hh_tes_in!L9/RES_hh_num_in!L9)</f>
        <v>0</v>
      </c>
      <c r="M9" s="95">
        <f>IF(RES_hh_tes_in!M9=0,0,1000000/0.086*RES_hh_tes_in!M9/RES_hh_num_in!M9)</f>
        <v>12157.325196151949</v>
      </c>
      <c r="N9" s="95">
        <f>IF(RES_hh_tes_in!N9=0,0,1000000/0.086*RES_hh_tes_in!N9/RES_hh_num_in!N9)</f>
        <v>0</v>
      </c>
      <c r="O9" s="95">
        <f>IF(RES_hh_tes_in!O9=0,0,1000000/0.086*RES_hh_tes_in!O9/RES_hh_num_in!O9)</f>
        <v>0</v>
      </c>
      <c r="P9" s="95">
        <f>IF(RES_hh_tes_in!P9=0,0,1000000/0.086*RES_hh_tes_in!P9/RES_hh_num_in!P9)</f>
        <v>0</v>
      </c>
      <c r="Q9" s="95">
        <f>IF(RES_hh_tes_in!Q9=0,0,1000000/0.086*RES_hh_tes_in!Q9/RES_hh_num_in!Q9)</f>
        <v>0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10238.288423119668</v>
      </c>
      <c r="D11" s="95">
        <f>IF(RES_hh_tes_in!D11=0,0,1000000/0.086*RES_hh_tes_in!D11/RES_hh_num_in!D11)</f>
        <v>10022.796354303886</v>
      </c>
      <c r="E11" s="95">
        <f>IF(RES_hh_tes_in!E11=0,0,1000000/0.086*RES_hh_tes_in!E11/RES_hh_num_in!E11)</f>
        <v>10066.477524111231</v>
      </c>
      <c r="F11" s="95">
        <f>IF(RES_hh_tes_in!F11=0,0,1000000/0.086*RES_hh_tes_in!F11/RES_hh_num_in!F11)</f>
        <v>9662.7091174514662</v>
      </c>
      <c r="G11" s="95">
        <f>IF(RES_hh_tes_in!G11=0,0,1000000/0.086*RES_hh_tes_in!G11/RES_hh_num_in!G11)</f>
        <v>10090.492195234568</v>
      </c>
      <c r="H11" s="95">
        <f>IF(RES_hh_tes_in!H11=0,0,1000000/0.086*RES_hh_tes_in!H11/RES_hh_num_in!H11)</f>
        <v>10243.240595267931</v>
      </c>
      <c r="I11" s="95">
        <f>IF(RES_hh_tes_in!I11=0,0,1000000/0.086*RES_hh_tes_in!I11/RES_hh_num_in!I11)</f>
        <v>9347.4063477369727</v>
      </c>
      <c r="J11" s="95">
        <f>IF(RES_hh_tes_in!J11=0,0,1000000/0.086*RES_hh_tes_in!J11/RES_hh_num_in!J11)</f>
        <v>9360.2070997227165</v>
      </c>
      <c r="K11" s="95">
        <f>IF(RES_hh_tes_in!K11=0,0,1000000/0.086*RES_hh_tes_in!K11/RES_hh_num_in!K11)</f>
        <v>10367.557915659607</v>
      </c>
      <c r="L11" s="95">
        <f>IF(RES_hh_tes_in!L11=0,0,1000000/0.086*RES_hh_tes_in!L11/RES_hh_num_in!L11)</f>
        <v>12994.914501390485</v>
      </c>
      <c r="M11" s="95">
        <f>IF(RES_hh_tes_in!M11=0,0,1000000/0.086*RES_hh_tes_in!M11/RES_hh_num_in!M11)</f>
        <v>0</v>
      </c>
      <c r="N11" s="95">
        <f>IF(RES_hh_tes_in!N11=0,0,1000000/0.086*RES_hh_tes_in!N11/RES_hh_num_in!N11)</f>
        <v>12280.062474159193</v>
      </c>
      <c r="O11" s="95">
        <f>IF(RES_hh_tes_in!O11=0,0,1000000/0.086*RES_hh_tes_in!O11/RES_hh_num_in!O11)</f>
        <v>11834.283778455878</v>
      </c>
      <c r="P11" s="95">
        <f>IF(RES_hh_tes_in!P11=0,0,1000000/0.086*RES_hh_tes_in!P11/RES_hh_num_in!P11)</f>
        <v>10761.06218860419</v>
      </c>
      <c r="Q11" s="95">
        <f>IF(RES_hh_tes_in!Q11=0,0,1000000/0.086*RES_hh_tes_in!Q11/RES_hh_num_in!Q11)</f>
        <v>11623.97858452837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10866.424682698411</v>
      </c>
      <c r="D12" s="95">
        <f>IF(RES_hh_tes_in!D12=0,0,1000000/0.086*RES_hh_tes_in!D12/RES_hh_num_in!D12)</f>
        <v>11045.906792559175</v>
      </c>
      <c r="E12" s="95">
        <f>IF(RES_hh_tes_in!E12=0,0,1000000/0.086*RES_hh_tes_in!E12/RES_hh_num_in!E12)</f>
        <v>11200.943216352438</v>
      </c>
      <c r="F12" s="95">
        <f>IF(RES_hh_tes_in!F12=0,0,1000000/0.086*RES_hh_tes_in!F12/RES_hh_num_in!F12)</f>
        <v>10805.66253813915</v>
      </c>
      <c r="G12" s="95">
        <f>IF(RES_hh_tes_in!G12=0,0,1000000/0.086*RES_hh_tes_in!G12/RES_hh_num_in!G12)</f>
        <v>11439.141006362463</v>
      </c>
      <c r="H12" s="95">
        <f>IF(RES_hh_tes_in!H12=0,0,1000000/0.086*RES_hh_tes_in!H12/RES_hh_num_in!H12)</f>
        <v>11490.518817689699</v>
      </c>
      <c r="I12" s="95">
        <f>IF(RES_hh_tes_in!I12=0,0,1000000/0.086*RES_hh_tes_in!I12/RES_hh_num_in!I12)</f>
        <v>10415.025753368303</v>
      </c>
      <c r="J12" s="95">
        <f>IF(RES_hh_tes_in!J12=0,0,1000000/0.086*RES_hh_tes_in!J12/RES_hh_num_in!J12)</f>
        <v>11178.644701129835</v>
      </c>
      <c r="K12" s="95">
        <f>IF(RES_hh_tes_in!K12=0,0,1000000/0.086*RES_hh_tes_in!K12/RES_hh_num_in!K12)</f>
        <v>11925.82745520448</v>
      </c>
      <c r="L12" s="95">
        <f>IF(RES_hh_tes_in!L12=0,0,1000000/0.086*RES_hh_tes_in!L12/RES_hh_num_in!L12)</f>
        <v>14621.601522679426</v>
      </c>
      <c r="M12" s="95">
        <f>IF(RES_hh_tes_in!M12=0,0,1000000/0.086*RES_hh_tes_in!M12/RES_hh_num_in!M12)</f>
        <v>12869.10767143255</v>
      </c>
      <c r="N12" s="95">
        <f>IF(RES_hh_tes_in!N12=0,0,1000000/0.086*RES_hh_tes_in!N12/RES_hh_num_in!N12)</f>
        <v>14787.839327541709</v>
      </c>
      <c r="O12" s="95">
        <f>IF(RES_hh_tes_in!O12=0,0,1000000/0.086*RES_hh_tes_in!O12/RES_hh_num_in!O12)</f>
        <v>13791.997008467217</v>
      </c>
      <c r="P12" s="95">
        <f>IF(RES_hh_tes_in!P12=0,0,1000000/0.086*RES_hh_tes_in!P12/RES_hh_num_in!P12)</f>
        <v>12827.623651951038</v>
      </c>
      <c r="Q12" s="95">
        <f>IF(RES_hh_tes_in!Q12=0,0,1000000/0.086*RES_hh_tes_in!Q12/RES_hh_num_in!Q12)</f>
        <v>13537.424527722735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10695.217310817443</v>
      </c>
      <c r="D13" s="22">
        <f>IF(RES_hh_tes_in!D13=0,0,1000000/0.086*RES_hh_tes_in!D13/RES_hh_num_in!D13)</f>
        <v>10646.671499076007</v>
      </c>
      <c r="E13" s="22">
        <f>IF(RES_hh_tes_in!E13=0,0,1000000/0.086*RES_hh_tes_in!E13/RES_hh_num_in!E13)</f>
        <v>11013.574935333512</v>
      </c>
      <c r="F13" s="22">
        <f>IF(RES_hh_tes_in!F13=0,0,1000000/0.086*RES_hh_tes_in!F13/RES_hh_num_in!F13)</f>
        <v>10828.060273115774</v>
      </c>
      <c r="G13" s="22">
        <f>IF(RES_hh_tes_in!G13=0,0,1000000/0.086*RES_hh_tes_in!G13/RES_hh_num_in!G13)</f>
        <v>11537.182204910574</v>
      </c>
      <c r="H13" s="22">
        <f>IF(RES_hh_tes_in!H13=0,0,1000000/0.086*RES_hh_tes_in!H13/RES_hh_num_in!H13)</f>
        <v>11611.181556777625</v>
      </c>
      <c r="I13" s="22">
        <f>IF(RES_hh_tes_in!I13=0,0,1000000/0.086*RES_hh_tes_in!I13/RES_hh_num_in!I13)</f>
        <v>10346.260613933346</v>
      </c>
      <c r="J13" s="22">
        <f>IF(RES_hh_tes_in!J13=0,0,1000000/0.086*RES_hh_tes_in!J13/RES_hh_num_in!J13)</f>
        <v>10938.536873780891</v>
      </c>
      <c r="K13" s="22">
        <f>IF(RES_hh_tes_in!K13=0,0,1000000/0.086*RES_hh_tes_in!K13/RES_hh_num_in!K13)</f>
        <v>11833.868293516087</v>
      </c>
      <c r="L13" s="22">
        <f>IF(RES_hh_tes_in!L13=0,0,1000000/0.086*RES_hh_tes_in!L13/RES_hh_num_in!L13)</f>
        <v>14770.108425798589</v>
      </c>
      <c r="M13" s="22">
        <f>IF(RES_hh_tes_in!M13=0,0,1000000/0.086*RES_hh_tes_in!M13/RES_hh_num_in!M13)</f>
        <v>12906.335485591855</v>
      </c>
      <c r="N13" s="22">
        <f>IF(RES_hh_tes_in!N13=0,0,1000000/0.086*RES_hh_tes_in!N13/RES_hh_num_in!N13)</f>
        <v>14393.473645370414</v>
      </c>
      <c r="O13" s="22">
        <f>IF(RES_hh_tes_in!O13=0,0,1000000/0.086*RES_hh_tes_in!O13/RES_hh_num_in!O13)</f>
        <v>14230.489824918404</v>
      </c>
      <c r="P13" s="22">
        <f>IF(RES_hh_tes_in!P13=0,0,1000000/0.086*RES_hh_tes_in!P13/RES_hh_num_in!P13)</f>
        <v>13300.809920517653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24.163551562212763</v>
      </c>
      <c r="D14" s="98">
        <f>IF(RES_hh_tes_in!D14=0,0,1000000/0.086*RES_hh_tes_in!D14/RES_hh_num_in!D14)</f>
        <v>35.404527986492916</v>
      </c>
      <c r="E14" s="98">
        <f>IF(RES_hh_tes_in!E14=0,0,1000000/0.086*RES_hh_tes_in!E14/RES_hh_num_in!E14)</f>
        <v>74.458679426986023</v>
      </c>
      <c r="F14" s="98">
        <f>IF(RES_hh_tes_in!F14=0,0,1000000/0.086*RES_hh_tes_in!F14/RES_hh_num_in!F14)</f>
        <v>86.974763079090394</v>
      </c>
      <c r="G14" s="98">
        <f>IF(RES_hh_tes_in!G14=0,0,1000000/0.086*RES_hh_tes_in!G14/RES_hh_num_in!G14)</f>
        <v>130.64116857916193</v>
      </c>
      <c r="H14" s="98">
        <f>IF(RES_hh_tes_in!H14=0,0,1000000/0.086*RES_hh_tes_in!H14/RES_hh_num_in!H14)</f>
        <v>108.35229328243835</v>
      </c>
      <c r="I14" s="98">
        <f>IF(RES_hh_tes_in!I14=0,0,1000000/0.086*RES_hh_tes_in!I14/RES_hh_num_in!I14)</f>
        <v>73.139912493466468</v>
      </c>
      <c r="J14" s="98">
        <f>IF(RES_hh_tes_in!J14=0,0,1000000/0.086*RES_hh_tes_in!J14/RES_hh_num_in!J14)</f>
        <v>82.736317308571941</v>
      </c>
      <c r="K14" s="98">
        <f>IF(RES_hh_tes_in!K14=0,0,1000000/0.086*RES_hh_tes_in!K14/RES_hh_num_in!K14)</f>
        <v>119.23281274093739</v>
      </c>
      <c r="L14" s="98">
        <f>IF(RES_hh_tes_in!L14=0,0,1000000/0.086*RES_hh_tes_in!L14/RES_hh_num_in!L14)</f>
        <v>98.113176027883654</v>
      </c>
      <c r="M14" s="98">
        <f>IF(RES_hh_tes_in!M14=0,0,1000000/0.086*RES_hh_tes_in!M14/RES_hh_num_in!M14)</f>
        <v>111.82753195385877</v>
      </c>
      <c r="N14" s="98">
        <f>IF(RES_hh_tes_in!N14=0,0,1000000/0.086*RES_hh_tes_in!N14/RES_hh_num_in!N14)</f>
        <v>49.003776040680755</v>
      </c>
      <c r="O14" s="98">
        <f>IF(RES_hh_tes_in!O14=0,0,1000000/0.086*RES_hh_tes_in!O14/RES_hh_num_in!O14)</f>
        <v>102.46756448906082</v>
      </c>
      <c r="P14" s="98">
        <f>IF(RES_hh_tes_in!P14=0,0,1000000/0.086*RES_hh_tes_in!P14/RES_hh_num_in!P14)</f>
        <v>105.27039576868805</v>
      </c>
      <c r="Q14" s="98">
        <f>IF(RES_hh_tes_in!Q14=0,0,1000000/0.086*RES_hh_tes_in!Q14/RES_hh_num_in!Q14)</f>
        <v>140.26964195100277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47.284063452374113</v>
      </c>
      <c r="D15" s="96">
        <f t="shared" si="0"/>
        <v>48.68748194969173</v>
      </c>
      <c r="E15" s="96">
        <f t="shared" si="0"/>
        <v>48.875259250341742</v>
      </c>
      <c r="F15" s="96">
        <f t="shared" si="0"/>
        <v>43.483903980836629</v>
      </c>
      <c r="G15" s="96">
        <f t="shared" si="0"/>
        <v>102.02017082019606</v>
      </c>
      <c r="H15" s="96">
        <f t="shared" si="0"/>
        <v>96.489488899732436</v>
      </c>
      <c r="I15" s="96">
        <f t="shared" si="0"/>
        <v>104.96315861159852</v>
      </c>
      <c r="J15" s="96">
        <f t="shared" si="0"/>
        <v>264.96969180343825</v>
      </c>
      <c r="K15" s="96">
        <f t="shared" si="0"/>
        <v>149.82216538647171</v>
      </c>
      <c r="L15" s="96">
        <f t="shared" si="0"/>
        <v>232.51309240160847</v>
      </c>
      <c r="M15" s="96">
        <f t="shared" si="0"/>
        <v>91.612797562796857</v>
      </c>
      <c r="N15" s="96">
        <f t="shared" si="0"/>
        <v>199.12442152216229</v>
      </c>
      <c r="O15" s="96">
        <f t="shared" si="0"/>
        <v>247.91356985370464</v>
      </c>
      <c r="P15" s="96">
        <f t="shared" si="0"/>
        <v>322.96315030204676</v>
      </c>
      <c r="Q15" s="96">
        <f t="shared" si="0"/>
        <v>312.90173996771057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47.284063452374113</v>
      </c>
      <c r="D16" s="97">
        <f>IF(RES_hh_tes_in!D16=0,0,1000000/0.086*RES_hh_tes_in!D16/RES_hh_num_in!D$3)</f>
        <v>48.68748194969173</v>
      </c>
      <c r="E16" s="97">
        <f>IF(RES_hh_tes_in!E16=0,0,1000000/0.086*RES_hh_tes_in!E16/RES_hh_num_in!E$3)</f>
        <v>48.875259250341742</v>
      </c>
      <c r="F16" s="97">
        <f>IF(RES_hh_tes_in!F16=0,0,1000000/0.086*RES_hh_tes_in!F16/RES_hh_num_in!F$3)</f>
        <v>43.483903980836629</v>
      </c>
      <c r="G16" s="97">
        <f>IF(RES_hh_tes_in!G16=0,0,1000000/0.086*RES_hh_tes_in!G16/RES_hh_num_in!G$3)</f>
        <v>102.02017082019606</v>
      </c>
      <c r="H16" s="97">
        <f>IF(RES_hh_tes_in!H16=0,0,1000000/0.086*RES_hh_tes_in!H16/RES_hh_num_in!H$3)</f>
        <v>96.489488899732436</v>
      </c>
      <c r="I16" s="97">
        <f>IF(RES_hh_tes_in!I16=0,0,1000000/0.086*RES_hh_tes_in!I16/RES_hh_num_in!I$3)</f>
        <v>104.96315861159852</v>
      </c>
      <c r="J16" s="97">
        <f>IF(RES_hh_tes_in!J16=0,0,1000000/0.086*RES_hh_tes_in!J16/RES_hh_num_in!J$3)</f>
        <v>264.96969180343825</v>
      </c>
      <c r="K16" s="97">
        <f>IF(RES_hh_tes_in!K16=0,0,1000000/0.086*RES_hh_tes_in!K16/RES_hh_num_in!K$3)</f>
        <v>149.82216538647171</v>
      </c>
      <c r="L16" s="97">
        <f>IF(RES_hh_tes_in!L16=0,0,1000000/0.086*RES_hh_tes_in!L16/RES_hh_num_in!L$3)</f>
        <v>232.51309240160847</v>
      </c>
      <c r="M16" s="97">
        <f>IF(RES_hh_tes_in!M16=0,0,1000000/0.086*RES_hh_tes_in!M16/RES_hh_num_in!M$3)</f>
        <v>91.612797562796857</v>
      </c>
      <c r="N16" s="97">
        <f>IF(RES_hh_tes_in!N16=0,0,1000000/0.086*RES_hh_tes_in!N16/RES_hh_num_in!N$3)</f>
        <v>199.12442152216229</v>
      </c>
      <c r="O16" s="97">
        <f>IF(RES_hh_tes_in!O16=0,0,1000000/0.086*RES_hh_tes_in!O16/RES_hh_num_in!O$3)</f>
        <v>247.91356985370464</v>
      </c>
      <c r="P16" s="97">
        <f>IF(RES_hh_tes_in!P16=0,0,1000000/0.086*RES_hh_tes_in!P16/RES_hh_num_in!P$3)</f>
        <v>322.96315030204676</v>
      </c>
      <c r="Q16" s="97">
        <f>IF(RES_hh_tes_in!Q16=0,0,1000000/0.086*RES_hh_tes_in!Q16/RES_hh_num_in!Q$3)</f>
        <v>312.90173996771057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1776.8631258356656</v>
      </c>
      <c r="D17" s="96">
        <f>IF(RES_hh_tes_in!D17=0,0,1000000/0.086*RES_hh_tes_in!D17/RES_hh_num_in!D17)</f>
        <v>1813.2687642279861</v>
      </c>
      <c r="E17" s="96">
        <f>IF(RES_hh_tes_in!E17=0,0,1000000/0.086*RES_hh_tes_in!E17/RES_hh_num_in!E17)</f>
        <v>1879.9777916727542</v>
      </c>
      <c r="F17" s="96">
        <f>IF(RES_hh_tes_in!F17=0,0,1000000/0.086*RES_hh_tes_in!F17/RES_hh_num_in!F17)</f>
        <v>1911.2873579687716</v>
      </c>
      <c r="G17" s="96">
        <f>IF(RES_hh_tes_in!G17=0,0,1000000/0.086*RES_hh_tes_in!G17/RES_hh_num_in!G17)</f>
        <v>2028.5204877260694</v>
      </c>
      <c r="H17" s="96">
        <f>IF(RES_hh_tes_in!H17=0,0,1000000/0.086*RES_hh_tes_in!H17/RES_hh_num_in!H17)</f>
        <v>2013.255982931172</v>
      </c>
      <c r="I17" s="96">
        <f>IF(RES_hh_tes_in!I17=0,0,1000000/0.086*RES_hh_tes_in!I17/RES_hh_num_in!I17)</f>
        <v>1984.2568297815417</v>
      </c>
      <c r="J17" s="96">
        <f>IF(RES_hh_tes_in!J17=0,0,1000000/0.086*RES_hh_tes_in!J17/RES_hh_num_in!J17)</f>
        <v>2114.3773195233184</v>
      </c>
      <c r="K17" s="96">
        <f>IF(RES_hh_tes_in!K17=0,0,1000000/0.086*RES_hh_tes_in!K17/RES_hh_num_in!K17)</f>
        <v>2173.1823753807489</v>
      </c>
      <c r="L17" s="96">
        <f>IF(RES_hh_tes_in!L17=0,0,1000000/0.086*RES_hh_tes_in!L17/RES_hh_num_in!L17)</f>
        <v>2101.7689120324494</v>
      </c>
      <c r="M17" s="96">
        <f>IF(RES_hh_tes_in!M17=0,0,1000000/0.086*RES_hh_tes_in!M17/RES_hh_num_in!M17)</f>
        <v>2240.4453347123535</v>
      </c>
      <c r="N17" s="96">
        <f>IF(RES_hh_tes_in!N17=0,0,1000000/0.086*RES_hh_tes_in!N17/RES_hh_num_in!N17)</f>
        <v>2454.1843614091576</v>
      </c>
      <c r="O17" s="96">
        <f>IF(RES_hh_tes_in!O17=0,0,1000000/0.086*RES_hh_tes_in!O17/RES_hh_num_in!O17)</f>
        <v>2497.2162256170427</v>
      </c>
      <c r="P17" s="96">
        <f>IF(RES_hh_tes_in!P17=0,0,1000000/0.086*RES_hh_tes_in!P17/RES_hh_num_in!P17)</f>
        <v>2633.5512797049141</v>
      </c>
      <c r="Q17" s="96">
        <f>IF(RES_hh_tes_in!Q17=0,0,1000000/0.086*RES_hh_tes_in!Q17/RES_hh_num_in!Q17)</f>
        <v>3036.8300257369069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1640.2655192336554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2007.9819371537485</v>
      </c>
      <c r="L20" s="95">
        <f>IF(RES_hh_tes_in!L20=0,0,1000000/0.086*RES_hh_tes_in!L20/RES_hh_num_in!L20)</f>
        <v>1791.8840269151412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1764.7519494416676</v>
      </c>
      <c r="D21" s="95">
        <f>IF(RES_hh_tes_in!D21=0,0,1000000/0.086*RES_hh_tes_in!D21/RES_hh_num_in!D21)</f>
        <v>0</v>
      </c>
      <c r="E21" s="95">
        <f>IF(RES_hh_tes_in!E21=0,0,1000000/0.086*RES_hh_tes_in!E21/RES_hh_num_in!E21)</f>
        <v>1448.7956684605128</v>
      </c>
      <c r="F21" s="95">
        <f>IF(RES_hh_tes_in!F21=0,0,1000000/0.086*RES_hh_tes_in!F21/RES_hh_num_in!F21)</f>
        <v>1771.684291755766</v>
      </c>
      <c r="G21" s="95">
        <f>IF(RES_hh_tes_in!G21=0,0,1000000/0.086*RES_hh_tes_in!G21/RES_hh_num_in!G21)</f>
        <v>1662.1079474111907</v>
      </c>
      <c r="H21" s="95">
        <f>IF(RES_hh_tes_in!H21=0,0,1000000/0.086*RES_hh_tes_in!H21/RES_hh_num_in!H21)</f>
        <v>0</v>
      </c>
      <c r="I21" s="95">
        <f>IF(RES_hh_tes_in!I21=0,0,1000000/0.086*RES_hh_tes_in!I21/RES_hh_num_in!I21)</f>
        <v>1604.2431959915928</v>
      </c>
      <c r="J21" s="95">
        <f>IF(RES_hh_tes_in!J21=0,0,1000000/0.086*RES_hh_tes_in!J21/RES_hh_num_in!J21)</f>
        <v>1937.9972370960363</v>
      </c>
      <c r="K21" s="95">
        <f>IF(RES_hh_tes_in!K21=0,0,1000000/0.086*RES_hh_tes_in!K21/RES_hh_num_in!K21)</f>
        <v>1906.3530243996247</v>
      </c>
      <c r="L21" s="95">
        <f>IF(RES_hh_tes_in!L21=0,0,1000000/0.086*RES_hh_tes_in!L21/RES_hh_num_in!L21)</f>
        <v>0</v>
      </c>
      <c r="M21" s="95">
        <f>IF(RES_hh_tes_in!M21=0,0,1000000/0.086*RES_hh_tes_in!M21/RES_hh_num_in!M21)</f>
        <v>0</v>
      </c>
      <c r="N21" s="95">
        <f>IF(RES_hh_tes_in!N21=0,0,1000000/0.086*RES_hh_tes_in!N21/RES_hh_num_in!N21)</f>
        <v>0</v>
      </c>
      <c r="O21" s="95">
        <f>IF(RES_hh_tes_in!O21=0,0,1000000/0.086*RES_hh_tes_in!O21/RES_hh_num_in!O21)</f>
        <v>0</v>
      </c>
      <c r="P21" s="95">
        <f>IF(RES_hh_tes_in!P21=0,0,1000000/0.086*RES_hh_tes_in!P21/RES_hh_num_in!P21)</f>
        <v>1914.8861345965972</v>
      </c>
      <c r="Q21" s="95">
        <f>IF(RES_hh_tes_in!Q21=0,0,1000000/0.086*RES_hh_tes_in!Q21/RES_hh_num_in!Q21)</f>
        <v>1586.8586556625582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1703.6966234456813</v>
      </c>
      <c r="E22" s="95">
        <f>IF(RES_hh_tes_in!E22=0,0,1000000/0.086*RES_hh_tes_in!E22/RES_hh_num_in!E22)</f>
        <v>1714.0167150129189</v>
      </c>
      <c r="F22" s="95">
        <f>IF(RES_hh_tes_in!F22=0,0,1000000/0.086*RES_hh_tes_in!F22/RES_hh_num_in!F22)</f>
        <v>1769.6693965783918</v>
      </c>
      <c r="G22" s="95">
        <f>IF(RES_hh_tes_in!G22=0,0,1000000/0.086*RES_hh_tes_in!G22/RES_hh_num_in!G22)</f>
        <v>1701.3936660202385</v>
      </c>
      <c r="H22" s="95">
        <f>IF(RES_hh_tes_in!H22=0,0,1000000/0.086*RES_hh_tes_in!H22/RES_hh_num_in!H22)</f>
        <v>1817.0122144707511</v>
      </c>
      <c r="I22" s="95">
        <f>IF(RES_hh_tes_in!I22=0,0,1000000/0.086*RES_hh_tes_in!I22/RES_hh_num_in!I22)</f>
        <v>1649.9185232616803</v>
      </c>
      <c r="J22" s="95">
        <f>IF(RES_hh_tes_in!J22=0,0,1000000/0.086*RES_hh_tes_in!J22/RES_hh_num_in!J22)</f>
        <v>1717.302137791869</v>
      </c>
      <c r="K22" s="95">
        <f>IF(RES_hh_tes_in!K22=0,0,1000000/0.086*RES_hh_tes_in!K22/RES_hh_num_in!K22)</f>
        <v>1896.3361243556899</v>
      </c>
      <c r="L22" s="95">
        <f>IF(RES_hh_tes_in!L22=0,0,1000000/0.086*RES_hh_tes_in!L22/RES_hh_num_in!L22)</f>
        <v>0</v>
      </c>
      <c r="M22" s="95">
        <f>IF(RES_hh_tes_in!M22=0,0,1000000/0.086*RES_hh_tes_in!M22/RES_hh_num_in!M22)</f>
        <v>1813.66105780779</v>
      </c>
      <c r="N22" s="95">
        <f>IF(RES_hh_tes_in!N22=0,0,1000000/0.086*RES_hh_tes_in!N22/RES_hh_num_in!N22)</f>
        <v>0</v>
      </c>
      <c r="O22" s="95">
        <f>IF(RES_hh_tes_in!O22=0,0,1000000/0.086*RES_hh_tes_in!O22/RES_hh_num_in!O22)</f>
        <v>0</v>
      </c>
      <c r="P22" s="95">
        <f>IF(RES_hh_tes_in!P22=0,0,1000000/0.086*RES_hh_tes_in!P22/RES_hh_num_in!P22)</f>
        <v>0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1734.8106536055745</v>
      </c>
      <c r="D24" s="95">
        <f>IF(RES_hh_tes_in!D24=0,0,1000000/0.086*RES_hh_tes_in!D24/RES_hh_num_in!D24)</f>
        <v>1673.884394325059</v>
      </c>
      <c r="E24" s="95">
        <f>IF(RES_hh_tes_in!E24=0,0,1000000/0.086*RES_hh_tes_in!E24/RES_hh_num_in!E24)</f>
        <v>1669.1049815988938</v>
      </c>
      <c r="F24" s="95">
        <f>IF(RES_hh_tes_in!F24=0,0,1000000/0.086*RES_hh_tes_in!F24/RES_hh_num_in!F24)</f>
        <v>1718.7926299665023</v>
      </c>
      <c r="G24" s="95">
        <f>IF(RES_hh_tes_in!G24=0,0,1000000/0.086*RES_hh_tes_in!G24/RES_hh_num_in!G24)</f>
        <v>1504.6491573976632</v>
      </c>
      <c r="H24" s="95">
        <f>IF(RES_hh_tes_in!H24=0,0,1000000/0.086*RES_hh_tes_in!H24/RES_hh_num_in!H24)</f>
        <v>1726.1200513664917</v>
      </c>
      <c r="I24" s="95">
        <f>IF(RES_hh_tes_in!I24=0,0,1000000/0.086*RES_hh_tes_in!I24/RES_hh_num_in!I24)</f>
        <v>1444.9248351952097</v>
      </c>
      <c r="J24" s="95">
        <f>IF(RES_hh_tes_in!J24=0,0,1000000/0.086*RES_hh_tes_in!J24/RES_hh_num_in!J24)</f>
        <v>1433.5641043403434</v>
      </c>
      <c r="K24" s="95">
        <f>IF(RES_hh_tes_in!K24=0,0,1000000/0.086*RES_hh_tes_in!K24/RES_hh_num_in!K24)</f>
        <v>1821.5590195964598</v>
      </c>
      <c r="L24" s="95">
        <f>IF(RES_hh_tes_in!L24=0,0,1000000/0.086*RES_hh_tes_in!L24/RES_hh_num_in!L24)</f>
        <v>1672.3243146736568</v>
      </c>
      <c r="M24" s="95">
        <f>IF(RES_hh_tes_in!M24=0,0,1000000/0.086*RES_hh_tes_in!M24/RES_hh_num_in!M24)</f>
        <v>0</v>
      </c>
      <c r="N24" s="95">
        <f>IF(RES_hh_tes_in!N24=0,0,1000000/0.086*RES_hh_tes_in!N24/RES_hh_num_in!N24)</f>
        <v>1761.6493339584611</v>
      </c>
      <c r="O24" s="95">
        <f>IF(RES_hh_tes_in!O24=0,0,1000000/0.086*RES_hh_tes_in!O24/RES_hh_num_in!O24)</f>
        <v>1766.5590922809008</v>
      </c>
      <c r="P24" s="95">
        <f>IF(RES_hh_tes_in!P24=0,0,1000000/0.086*RES_hh_tes_in!P24/RES_hh_num_in!P24)</f>
        <v>1775.8337509310682</v>
      </c>
      <c r="Q24" s="95">
        <f>IF(RES_hh_tes_in!Q24=0,0,1000000/0.086*RES_hh_tes_in!Q24/RES_hh_num_in!Q24)</f>
        <v>1778.6463614572128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1803.7104250442819</v>
      </c>
      <c r="D25" s="22">
        <f>IF(RES_hh_tes_in!D25=0,0,1000000/0.086*RES_hh_tes_in!D25/RES_hh_num_in!D25)</f>
        <v>1818.7815987201816</v>
      </c>
      <c r="E25" s="22">
        <f>IF(RES_hh_tes_in!E25=0,0,1000000/0.086*RES_hh_tes_in!E25/RES_hh_num_in!E25)</f>
        <v>1918.4857098227969</v>
      </c>
      <c r="F25" s="22">
        <f>IF(RES_hh_tes_in!F25=0,0,1000000/0.086*RES_hh_tes_in!F25/RES_hh_num_in!F25)</f>
        <v>2038.3162784620852</v>
      </c>
      <c r="G25" s="22">
        <f>IF(RES_hh_tes_in!G25=0,0,1000000/0.086*RES_hh_tes_in!G25/RES_hh_num_in!G25)</f>
        <v>2052.1119756895228</v>
      </c>
      <c r="H25" s="22">
        <f>IF(RES_hh_tes_in!H25=0,0,1000000/0.086*RES_hh_tes_in!H25/RES_hh_num_in!H25)</f>
        <v>2199.8318445152049</v>
      </c>
      <c r="I25" s="22">
        <f>IF(RES_hh_tes_in!I25=0,0,1000000/0.086*RES_hh_tes_in!I25/RES_hh_num_in!I25)</f>
        <v>1916.4005007238532</v>
      </c>
      <c r="J25" s="22">
        <f>IF(RES_hh_tes_in!J25=0,0,1000000/0.086*RES_hh_tes_in!J25/RES_hh_num_in!J25)</f>
        <v>2107.7718824783933</v>
      </c>
      <c r="K25" s="22">
        <f>IF(RES_hh_tes_in!K25=0,0,1000000/0.086*RES_hh_tes_in!K25/RES_hh_num_in!K25)</f>
        <v>2364.4646668279511</v>
      </c>
      <c r="L25" s="22">
        <f>IF(RES_hh_tes_in!L25=0,0,1000000/0.086*RES_hh_tes_in!L25/RES_hh_num_in!L25)</f>
        <v>2453.5302234114065</v>
      </c>
      <c r="M25" s="22">
        <f>IF(RES_hh_tes_in!M25=0,0,1000000/0.086*RES_hh_tes_in!M25/RES_hh_num_in!M25)</f>
        <v>2435.9063122801849</v>
      </c>
      <c r="N25" s="22">
        <f>IF(RES_hh_tes_in!N25=0,0,1000000/0.086*RES_hh_tes_in!N25/RES_hh_num_in!N25)</f>
        <v>2595.7694873952883</v>
      </c>
      <c r="O25" s="22">
        <f>IF(RES_hh_tes_in!O25=0,0,1000000/0.086*RES_hh_tes_in!O25/RES_hh_num_in!O25)</f>
        <v>2842.2644499269668</v>
      </c>
      <c r="P25" s="22">
        <f>IF(RES_hh_tes_in!P25=0,0,1000000/0.086*RES_hh_tes_in!P25/RES_hh_num_in!P25)</f>
        <v>2791.6244390550296</v>
      </c>
      <c r="Q25" s="22">
        <f>IF(RES_hh_tes_in!Q25=0,0,1000000/0.086*RES_hh_tes_in!Q25/RES_hh_num_in!Q25)</f>
        <v>3035.3319406374185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349.72481482057742</v>
      </c>
      <c r="D26" s="18">
        <f>IF(RES_hh_tes_in!D26=0,0,1000000/0.086*RES_hh_tes_in!D26/RES_hh_num_in!D26)</f>
        <v>351.21857747019368</v>
      </c>
      <c r="E26" s="18">
        <f>IF(RES_hh_tes_in!E26=0,0,1000000/0.086*RES_hh_tes_in!E26/RES_hh_num_in!E26)</f>
        <v>352.06255796930606</v>
      </c>
      <c r="F26" s="18">
        <f>IF(RES_hh_tes_in!F26=0,0,1000000/0.086*RES_hh_tes_in!F26/RES_hh_num_in!F26)</f>
        <v>353.21490516809905</v>
      </c>
      <c r="G26" s="18">
        <f>IF(RES_hh_tes_in!G26=0,0,1000000/0.086*RES_hh_tes_in!G26/RES_hh_num_in!G26)</f>
        <v>354.69382113234423</v>
      </c>
      <c r="H26" s="18">
        <f>IF(RES_hh_tes_in!H26=0,0,1000000/0.086*RES_hh_tes_in!H26/RES_hh_num_in!H26)</f>
        <v>356.57598225057342</v>
      </c>
      <c r="I26" s="18">
        <f>IF(RES_hh_tes_in!I26=0,0,1000000/0.086*RES_hh_tes_in!I26/RES_hh_num_in!I26)</f>
        <v>358.51539625933515</v>
      </c>
      <c r="J26" s="18">
        <f>IF(RES_hh_tes_in!J26=0,0,1000000/0.086*RES_hh_tes_in!J26/RES_hh_num_in!J26)</f>
        <v>358.1787053609969</v>
      </c>
      <c r="K26" s="18">
        <f>IF(RES_hh_tes_in!K26=0,0,1000000/0.086*RES_hh_tes_in!K26/RES_hh_num_in!K26)</f>
        <v>372.469585366366</v>
      </c>
      <c r="L26" s="18">
        <f>IF(RES_hh_tes_in!L26=0,0,1000000/0.086*RES_hh_tes_in!L26/RES_hh_num_in!L26)</f>
        <v>363.20664030947751</v>
      </c>
      <c r="M26" s="18">
        <f>IF(RES_hh_tes_in!M26=0,0,1000000/0.086*RES_hh_tes_in!M26/RES_hh_num_in!M26)</f>
        <v>364.5352800746781</v>
      </c>
      <c r="N26" s="18">
        <f>IF(RES_hh_tes_in!N26=0,0,1000000/0.086*RES_hh_tes_in!N26/RES_hh_num_in!N26)</f>
        <v>365.93742991752089</v>
      </c>
      <c r="O26" s="18">
        <f>IF(RES_hh_tes_in!O26=0,0,1000000/0.086*RES_hh_tes_in!O26/RES_hh_num_in!O26)</f>
        <v>368.11903810324543</v>
      </c>
      <c r="P26" s="18">
        <f>IF(RES_hh_tes_in!P26=0,0,1000000/0.086*RES_hh_tes_in!P26/RES_hh_num_in!P26)</f>
        <v>367.24150997763383</v>
      </c>
      <c r="Q26" s="18">
        <f>IF(RES_hh_tes_in!Q26=0,0,1000000/0.086*RES_hh_tes_in!Q26/RES_hh_num_in!Q26)</f>
        <v>367.61659169569771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709.41550553726529</v>
      </c>
      <c r="D27" s="96">
        <f>IF(RES_hh_tes_in!D27=0,0,1000000/0.086*RES_hh_tes_in!D27/RES_hh_num_in!D27)</f>
        <v>720.49360498767658</v>
      </c>
      <c r="E27" s="96">
        <f>IF(RES_hh_tes_in!E27=0,0,1000000/0.086*RES_hh_tes_in!E27/RES_hh_num_in!E27)</f>
        <v>747.30929423103044</v>
      </c>
      <c r="F27" s="96">
        <f>IF(RES_hh_tes_in!F27=0,0,1000000/0.086*RES_hh_tes_in!F27/RES_hh_num_in!F27)</f>
        <v>781.28078883190926</v>
      </c>
      <c r="G27" s="96">
        <f>IF(RES_hh_tes_in!G27=0,0,1000000/0.086*RES_hh_tes_in!G27/RES_hh_num_in!G27)</f>
        <v>815.6265911043314</v>
      </c>
      <c r="H27" s="96">
        <f>IF(RES_hh_tes_in!H27=0,0,1000000/0.086*RES_hh_tes_in!H27/RES_hh_num_in!H27)</f>
        <v>835.61841088328754</v>
      </c>
      <c r="I27" s="96">
        <f>IF(RES_hh_tes_in!I27=0,0,1000000/0.086*RES_hh_tes_in!I27/RES_hh_num_in!I27)</f>
        <v>827.85021736583485</v>
      </c>
      <c r="J27" s="96">
        <f>IF(RES_hh_tes_in!J27=0,0,1000000/0.086*RES_hh_tes_in!J27/RES_hh_num_in!J27)</f>
        <v>826.70902642081512</v>
      </c>
      <c r="K27" s="96">
        <f>IF(RES_hh_tes_in!K27=0,0,1000000/0.086*RES_hh_tes_in!K27/RES_hh_num_in!K27)</f>
        <v>916.87152726758313</v>
      </c>
      <c r="L27" s="96">
        <f>IF(RES_hh_tes_in!L27=0,0,1000000/0.086*RES_hh_tes_in!L27/RES_hh_num_in!L27)</f>
        <v>963.25004355176713</v>
      </c>
      <c r="M27" s="96">
        <f>IF(RES_hh_tes_in!M27=0,0,1000000/0.086*RES_hh_tes_in!M27/RES_hh_num_in!M27)</f>
        <v>963.72472322422516</v>
      </c>
      <c r="N27" s="96">
        <f>IF(RES_hh_tes_in!N27=0,0,1000000/0.086*RES_hh_tes_in!N27/RES_hh_num_in!N27)</f>
        <v>1006.1116244334618</v>
      </c>
      <c r="O27" s="96">
        <f>IF(RES_hh_tes_in!O27=0,0,1000000/0.086*RES_hh_tes_in!O27/RES_hh_num_in!O27)</f>
        <v>1105.059995389244</v>
      </c>
      <c r="P27" s="96">
        <f>IF(RES_hh_tes_in!P27=0,0,1000000/0.086*RES_hh_tes_in!P27/RES_hh_num_in!P27)</f>
        <v>1098.6516316229013</v>
      </c>
      <c r="Q27" s="96">
        <f>IF(RES_hh_tes_in!Q27=0,0,1000000/0.086*RES_hh_tes_in!Q27/RES_hh_num_in!Q27)</f>
        <v>1201.5150002592941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706.05502286907767</v>
      </c>
      <c r="D30" s="95">
        <f>IF(RES_hh_tes_in!D30=0,0,1000000/0.086*RES_hh_tes_in!D30/RES_hh_num_in!D30)</f>
        <v>0</v>
      </c>
      <c r="E30" s="95">
        <f>IF(RES_hh_tes_in!E30=0,0,1000000/0.086*RES_hh_tes_in!E30/RES_hh_num_in!E30)</f>
        <v>713.0480569157661</v>
      </c>
      <c r="F30" s="95">
        <f>IF(RES_hh_tes_in!F30=0,0,1000000/0.086*RES_hh_tes_in!F30/RES_hh_num_in!F30)</f>
        <v>721.52065730688958</v>
      </c>
      <c r="G30" s="95">
        <f>IF(RES_hh_tes_in!G30=0,0,1000000/0.086*RES_hh_tes_in!G30/RES_hh_num_in!G30)</f>
        <v>726.23701370129322</v>
      </c>
      <c r="H30" s="95">
        <f>IF(RES_hh_tes_in!H30=0,0,1000000/0.086*RES_hh_tes_in!H30/RES_hh_num_in!H30)</f>
        <v>0</v>
      </c>
      <c r="I30" s="95">
        <f>IF(RES_hh_tes_in!I30=0,0,1000000/0.086*RES_hh_tes_in!I30/RES_hh_num_in!I30)</f>
        <v>739.1756453986909</v>
      </c>
      <c r="J30" s="95">
        <f>IF(RES_hh_tes_in!J30=0,0,1000000/0.086*RES_hh_tes_in!J30/RES_hh_num_in!J30)</f>
        <v>831.52896448360252</v>
      </c>
      <c r="K30" s="95">
        <f>IF(RES_hh_tes_in!K30=0,0,1000000/0.086*RES_hh_tes_in!K30/RES_hh_num_in!K30)</f>
        <v>809.33281454757105</v>
      </c>
      <c r="L30" s="95">
        <f>IF(RES_hh_tes_in!L30=0,0,1000000/0.086*RES_hh_tes_in!L30/RES_hh_num_in!L30)</f>
        <v>0</v>
      </c>
      <c r="M30" s="95">
        <f>IF(RES_hh_tes_in!M30=0,0,1000000/0.086*RES_hh_tes_in!M30/RES_hh_num_in!M30)</f>
        <v>0</v>
      </c>
      <c r="N30" s="95">
        <f>IF(RES_hh_tes_in!N30=0,0,1000000/0.086*RES_hh_tes_in!N30/RES_hh_num_in!N30)</f>
        <v>0</v>
      </c>
      <c r="O30" s="95">
        <f>IF(RES_hh_tes_in!O30=0,0,1000000/0.086*RES_hh_tes_in!O30/RES_hh_num_in!O30)</f>
        <v>0</v>
      </c>
      <c r="P30" s="95">
        <f>IF(RES_hh_tes_in!P30=0,0,1000000/0.086*RES_hh_tes_in!P30/RES_hh_num_in!P30)</f>
        <v>776.07107363437626</v>
      </c>
      <c r="Q30" s="95">
        <f>IF(RES_hh_tes_in!Q30=0,0,1000000/0.086*RES_hh_tes_in!Q30/RES_hh_num_in!Q30)</f>
        <v>768.53813717144851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709.49136172269402</v>
      </c>
      <c r="D32" s="18">
        <f>IF(RES_hh_tes_in!D32=0,0,1000000/0.086*RES_hh_tes_in!D32/RES_hh_num_in!D32)</f>
        <v>720.49360498767658</v>
      </c>
      <c r="E32" s="18">
        <f>IF(RES_hh_tes_in!E32=0,0,1000000/0.086*RES_hh_tes_in!E32/RES_hh_num_in!E32)</f>
        <v>747.45548650353169</v>
      </c>
      <c r="F32" s="18">
        <f>IF(RES_hh_tes_in!F32=0,0,1000000/0.086*RES_hh_tes_in!F32/RES_hh_num_in!F32)</f>
        <v>781.83012214540508</v>
      </c>
      <c r="G32" s="18">
        <f>IF(RES_hh_tes_in!G32=0,0,1000000/0.086*RES_hh_tes_in!G32/RES_hh_num_in!G32)</f>
        <v>816.7880274375957</v>
      </c>
      <c r="H32" s="18">
        <f>IF(RES_hh_tes_in!H32=0,0,1000000/0.086*RES_hh_tes_in!H32/RES_hh_num_in!H32)</f>
        <v>835.61841088328754</v>
      </c>
      <c r="I32" s="18">
        <f>IF(RES_hh_tes_in!I32=0,0,1000000/0.086*RES_hh_tes_in!I32/RES_hh_num_in!I32)</f>
        <v>828.90143714320232</v>
      </c>
      <c r="J32" s="18">
        <f>IF(RES_hh_tes_in!J32=0,0,1000000/0.086*RES_hh_tes_in!J32/RES_hh_num_in!J32)</f>
        <v>826.36267217204579</v>
      </c>
      <c r="K32" s="18">
        <f>IF(RES_hh_tes_in!K32=0,0,1000000/0.086*RES_hh_tes_in!K32/RES_hh_num_in!K32)</f>
        <v>920.41400242765155</v>
      </c>
      <c r="L32" s="18">
        <f>IF(RES_hh_tes_in!L32=0,0,1000000/0.086*RES_hh_tes_in!L32/RES_hh_num_in!L32)</f>
        <v>963.25004355176713</v>
      </c>
      <c r="M32" s="18">
        <f>IF(RES_hh_tes_in!M32=0,0,1000000/0.086*RES_hh_tes_in!M32/RES_hh_num_in!M32)</f>
        <v>963.72472322422516</v>
      </c>
      <c r="N32" s="18">
        <f>IF(RES_hh_tes_in!N32=0,0,1000000/0.086*RES_hh_tes_in!N32/RES_hh_num_in!N32)</f>
        <v>1006.1116244334618</v>
      </c>
      <c r="O32" s="18">
        <f>IF(RES_hh_tes_in!O32=0,0,1000000/0.086*RES_hh_tes_in!O32/RES_hh_num_in!O32)</f>
        <v>1105.059995389244</v>
      </c>
      <c r="P32" s="18">
        <f>IF(RES_hh_tes_in!P32=0,0,1000000/0.086*RES_hh_tes_in!P32/RES_hh_num_in!P32)</f>
        <v>1101.158845244187</v>
      </c>
      <c r="Q32" s="18">
        <f>IF(RES_hh_tes_in!Q32=0,0,1000000/0.086*RES_hh_tes_in!Q32/RES_hh_num_in!Q32)</f>
        <v>1201.5556733054602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116.9129242798209</v>
      </c>
      <c r="D3" s="100">
        <f>IF(RES_hh_emi_in!D3=0,0,1000000*RES_hh_emi_in!D3/RES_hh_num_in!D3)</f>
        <v>0</v>
      </c>
      <c r="E3" s="100">
        <f>IF(RES_hh_emi_in!E3=0,0,1000000*RES_hh_emi_in!E3/RES_hh_num_in!E3)</f>
        <v>205.85548641465212</v>
      </c>
      <c r="F3" s="100">
        <f>IF(RES_hh_emi_in!F3=0,0,1000000*RES_hh_emi_in!F3/RES_hh_num_in!F3)</f>
        <v>34.050278057852331</v>
      </c>
      <c r="G3" s="100">
        <f>IF(RES_hh_emi_in!G3=0,0,1000000*RES_hh_emi_in!G3/RES_hh_num_in!G3)</f>
        <v>52.057709794437201</v>
      </c>
      <c r="H3" s="100">
        <f>IF(RES_hh_emi_in!H3=0,0,1000000*RES_hh_emi_in!H3/RES_hh_num_in!H3)</f>
        <v>0</v>
      </c>
      <c r="I3" s="100">
        <f>IF(RES_hh_emi_in!I3=0,0,1000000*RES_hh_emi_in!I3/RES_hh_num_in!I3)</f>
        <v>42.044315620846021</v>
      </c>
      <c r="J3" s="100">
        <f>IF(RES_hh_emi_in!J3=0,0,1000000*RES_hh_emi_in!J3/RES_hh_num_in!J3)</f>
        <v>289.02628902271795</v>
      </c>
      <c r="K3" s="100">
        <f>IF(RES_hh_emi_in!K3=0,0,1000000*RES_hh_emi_in!K3/RES_hh_num_in!K3)</f>
        <v>395.12813354740723</v>
      </c>
      <c r="L3" s="100">
        <f>IF(RES_hh_emi_in!L3=0,0,1000000*RES_hh_emi_in!L3/RES_hh_num_in!L3)</f>
        <v>260.03631643554371</v>
      </c>
      <c r="M3" s="100">
        <f>IF(RES_hh_emi_in!M3=0,0,1000000*RES_hh_emi_in!M3/RES_hh_num_in!M3)</f>
        <v>0</v>
      </c>
      <c r="N3" s="100">
        <f>IF(RES_hh_emi_in!N3=0,0,1000000*RES_hh_emi_in!N3/RES_hh_num_in!N3)</f>
        <v>0</v>
      </c>
      <c r="O3" s="100">
        <f>IF(RES_hh_emi_in!O3=0,0,1000000*RES_hh_emi_in!O3/RES_hh_num_in!O3)</f>
        <v>0</v>
      </c>
      <c r="P3" s="100">
        <f>IF(RES_hh_emi_in!P3=0,0,1000000*RES_hh_emi_in!P3/RES_hh_num_in!P3)</f>
        <v>21.770959971106958</v>
      </c>
      <c r="Q3" s="100">
        <f>IF(RES_hh_emi_in!Q3=0,0,1000000*RES_hh_emi_in!Q3/RES_hh_num_in!Q3)</f>
        <v>0.14943768130355881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97.93929241971054</v>
      </c>
      <c r="D4" s="96">
        <f>IF(RES_hh_emi_in!D4=0,0,1000000*RES_hh_emi_in!D4/RES_hh_num_in!D4)</f>
        <v>0</v>
      </c>
      <c r="E4" s="96">
        <f>IF(RES_hh_emi_in!E4=0,0,1000000*RES_hh_emi_in!E4/RES_hh_num_in!E4)</f>
        <v>188.90629328883216</v>
      </c>
      <c r="F4" s="96">
        <f>IF(RES_hh_emi_in!F4=0,0,1000000*RES_hh_emi_in!F4/RES_hh_num_in!F4)</f>
        <v>26.647571764221592</v>
      </c>
      <c r="G4" s="96">
        <f>IF(RES_hh_emi_in!G4=0,0,1000000*RES_hh_emi_in!G4/RES_hh_num_in!G4)</f>
        <v>44.175326845105545</v>
      </c>
      <c r="H4" s="96">
        <f>IF(RES_hh_emi_in!H4=0,0,1000000*RES_hh_emi_in!H4/RES_hh_num_in!H4)</f>
        <v>0</v>
      </c>
      <c r="I4" s="96">
        <f>IF(RES_hh_emi_in!I4=0,0,1000000*RES_hh_emi_in!I4/RES_hh_num_in!I4)</f>
        <v>34.803426059641914</v>
      </c>
      <c r="J4" s="96">
        <f>IF(RES_hh_emi_in!J4=0,0,1000000*RES_hh_emi_in!J4/RES_hh_num_in!J4)</f>
        <v>253.40486731770667</v>
      </c>
      <c r="K4" s="96">
        <f>IF(RES_hh_emi_in!K4=0,0,1000000*RES_hh_emi_in!K4/RES_hh_num_in!K4)</f>
        <v>358.05330029115595</v>
      </c>
      <c r="L4" s="96">
        <f>IF(RES_hh_emi_in!L4=0,0,1000000*RES_hh_emi_in!L4/RES_hh_num_in!L4)</f>
        <v>224.83283447181569</v>
      </c>
      <c r="M4" s="96">
        <f>IF(RES_hh_emi_in!M4=0,0,1000000*RES_hh_emi_in!M4/RES_hh_num_in!M4)</f>
        <v>0</v>
      </c>
      <c r="N4" s="96">
        <f>IF(RES_hh_emi_in!N4=0,0,1000000*RES_hh_emi_in!N4/RES_hh_num_in!N4)</f>
        <v>0</v>
      </c>
      <c r="O4" s="96">
        <f>IF(RES_hh_emi_in!O4=0,0,1000000*RES_hh_emi_in!O4/RES_hh_num_in!O4)</f>
        <v>0</v>
      </c>
      <c r="P4" s="96">
        <f>IF(RES_hh_emi_in!P4=0,0,1000000*RES_hh_emi_in!P4/RES_hh_num_in!P4)</f>
        <v>17.59247805862865</v>
      </c>
      <c r="Q4" s="96">
        <f>IF(RES_hh_emi_in!Q4=0,0,1000000*RES_hh_emi_in!Q4/RES_hh_num_in!Q4)</f>
        <v>0.12013069993974577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4425.577715070538</v>
      </c>
      <c r="F7" s="95">
        <f>IF(RES_hh_emi_in!F7=0,0,1000000*RES_hh_emi_in!F7/RES_hh_num_in!F7)</f>
        <v>0</v>
      </c>
      <c r="G7" s="95">
        <f>IF(RES_hh_emi_in!G7=0,0,1000000*RES_hh_emi_in!G7/RES_hh_num_in!G7)</f>
        <v>0</v>
      </c>
      <c r="H7" s="95">
        <f>IF(RES_hh_emi_in!H7=0,0,1000000*RES_hh_emi_in!H7/RES_hh_num_in!H7)</f>
        <v>0</v>
      </c>
      <c r="I7" s="95">
        <f>IF(RES_hh_emi_in!I7=0,0,1000000*RES_hh_emi_in!I7/RES_hh_num_in!I7)</f>
        <v>0</v>
      </c>
      <c r="J7" s="95">
        <f>IF(RES_hh_emi_in!J7=0,0,1000000*RES_hh_emi_in!J7/RES_hh_num_in!J7)</f>
        <v>4471.6338922584819</v>
      </c>
      <c r="K7" s="95">
        <f>IF(RES_hh_emi_in!K7=0,0,1000000*RES_hh_emi_in!K7/RES_hh_num_in!K7)</f>
        <v>3924.6909879541918</v>
      </c>
      <c r="L7" s="95">
        <f>IF(RES_hh_emi_in!L7=0,0,1000000*RES_hh_emi_in!L7/RES_hh_num_in!L7)</f>
        <v>5812.5697650703069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3131.6472208751075</v>
      </c>
      <c r="D8" s="95">
        <f>IF(RES_hh_emi_in!D8=0,0,1000000*RES_hh_emi_in!D8/RES_hh_num_in!D8)</f>
        <v>0</v>
      </c>
      <c r="E8" s="95">
        <f>IF(RES_hh_emi_in!E8=0,0,1000000*RES_hh_emi_in!E8/RES_hh_num_in!E8)</f>
        <v>2852.9363763115643</v>
      </c>
      <c r="F8" s="95">
        <f>IF(RES_hh_emi_in!F8=0,0,1000000*RES_hh_emi_in!F8/RES_hh_num_in!F8)</f>
        <v>2925.5476645303011</v>
      </c>
      <c r="G8" s="95">
        <f>IF(RES_hh_emi_in!G8=0,0,1000000*RES_hh_emi_in!G8/RES_hh_num_in!G8)</f>
        <v>3081.4723036512064</v>
      </c>
      <c r="H8" s="95">
        <f>IF(RES_hh_emi_in!H8=0,0,1000000*RES_hh_emi_in!H8/RES_hh_num_in!H8)</f>
        <v>0</v>
      </c>
      <c r="I8" s="95">
        <f>IF(RES_hh_emi_in!I8=0,0,1000000*RES_hh_emi_in!I8/RES_hh_num_in!I8)</f>
        <v>2970.6109282332991</v>
      </c>
      <c r="J8" s="95">
        <f>IF(RES_hh_emi_in!J8=0,0,1000000*RES_hh_emi_in!J8/RES_hh_num_in!J8)</f>
        <v>1424.9755784258257</v>
      </c>
      <c r="K8" s="95">
        <f>IF(RES_hh_emi_in!K8=0,0,1000000*RES_hh_emi_in!K8/RES_hh_num_in!K8)</f>
        <v>1734.0077845979886</v>
      </c>
      <c r="L8" s="95">
        <f>IF(RES_hh_emi_in!L8=0,0,1000000*RES_hh_emi_in!L8/RES_hh_num_in!L8)</f>
        <v>0</v>
      </c>
      <c r="M8" s="95">
        <f>IF(RES_hh_emi_in!M8=0,0,1000000*RES_hh_emi_in!M8/RES_hh_num_in!M8)</f>
        <v>0</v>
      </c>
      <c r="N8" s="95">
        <f>IF(RES_hh_emi_in!N8=0,0,1000000*RES_hh_emi_in!N8/RES_hh_num_in!N8)</f>
        <v>0</v>
      </c>
      <c r="O8" s="95">
        <f>IF(RES_hh_emi_in!O8=0,0,1000000*RES_hh_emi_in!O8/RES_hh_num_in!O8)</f>
        <v>0</v>
      </c>
      <c r="P8" s="95">
        <f>IF(RES_hh_emi_in!P8=0,0,1000000*RES_hh_emi_in!P8/RES_hh_num_in!P8)</f>
        <v>1453.8384728815156</v>
      </c>
      <c r="Q8" s="95">
        <f>IF(RES_hh_emi_in!Q8=0,0,1000000*RES_hh_emi_in!Q8/RES_hh_num_in!Q8)</f>
        <v>1278.9477210408072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12.996648963192417</v>
      </c>
      <c r="D17" s="96">
        <f>IF(RES_hh_emi_in!D17=0,0,1000000*RES_hh_emi_in!D17/RES_hh_num_in!D17)</f>
        <v>0</v>
      </c>
      <c r="E17" s="96">
        <f>IF(RES_hh_emi_in!E17=0,0,1000000*RES_hh_emi_in!E17/RES_hh_num_in!E17)</f>
        <v>15.851183668183658</v>
      </c>
      <c r="F17" s="96">
        <f>IF(RES_hh_emi_in!F17=0,0,1000000*RES_hh_emi_in!F17/RES_hh_num_in!F17)</f>
        <v>5.00547202641813</v>
      </c>
      <c r="G17" s="96">
        <f>IF(RES_hh_emi_in!G17=0,0,1000000*RES_hh_emi_in!G17/RES_hh_num_in!G17)</f>
        <v>4.4794516516242329</v>
      </c>
      <c r="H17" s="96">
        <f>IF(RES_hh_emi_in!H17=0,0,1000000*RES_hh_emi_in!H17/RES_hh_num_in!H17)</f>
        <v>0</v>
      </c>
      <c r="I17" s="96">
        <f>IF(RES_hh_emi_in!I17=0,0,1000000*RES_hh_emi_in!I17/RES_hh_num_in!I17)</f>
        <v>4.0469409178929752</v>
      </c>
      <c r="J17" s="96">
        <f>IF(RES_hh_emi_in!J17=0,0,1000000*RES_hh_emi_in!J17/RES_hh_num_in!J17)</f>
        <v>25.751748781475701</v>
      </c>
      <c r="K17" s="96">
        <f>IF(RES_hh_emi_in!K17=0,0,1000000*RES_hh_emi_in!K17/RES_hh_num_in!K17)</f>
        <v>31.894510998502135</v>
      </c>
      <c r="L17" s="96">
        <f>IF(RES_hh_emi_in!L17=0,0,1000000*RES_hh_emi_in!L17/RES_hh_num_in!L17)</f>
        <v>35.203481963728009</v>
      </c>
      <c r="M17" s="96">
        <f>IF(RES_hh_emi_in!M17=0,0,1000000*RES_hh_emi_in!M17/RES_hh_num_in!M17)</f>
        <v>0</v>
      </c>
      <c r="N17" s="96">
        <f>IF(RES_hh_emi_in!N17=0,0,1000000*RES_hh_emi_in!N17/RES_hh_num_in!N17)</f>
        <v>0</v>
      </c>
      <c r="O17" s="96">
        <f>IF(RES_hh_emi_in!O17=0,0,1000000*RES_hh_emi_in!O17/RES_hh_num_in!O17)</f>
        <v>0</v>
      </c>
      <c r="P17" s="96">
        <f>IF(RES_hh_emi_in!P17=0,0,1000000*RES_hh_emi_in!P17/RES_hh_num_in!P17)</f>
        <v>3.203001687873237</v>
      </c>
      <c r="Q17" s="96">
        <f>IF(RES_hh_emi_in!Q17=0,0,1000000*RES_hh_emi_in!Q17/RES_hh_num_in!Q17)</f>
        <v>1.8632706060257295E-2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786.26292230595288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977.05411352966371</v>
      </c>
      <c r="L20" s="95">
        <f>IF(RES_hh_emi_in!L20=0,0,1000000*RES_hh_emi_in!L20/RES_hh_num_in!L20)</f>
        <v>910.11037319468619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573.34561147917157</v>
      </c>
      <c r="D21" s="95">
        <f>IF(RES_hh_emi_in!D21=0,0,1000000*RES_hh_emi_in!D21/RES_hh_num_in!D21)</f>
        <v>0</v>
      </c>
      <c r="E21" s="95">
        <f>IF(RES_hh_emi_in!E21=0,0,1000000*RES_hh_emi_in!E21/RES_hh_num_in!E21)</f>
        <v>453.87037470125392</v>
      </c>
      <c r="F21" s="95">
        <f>IF(RES_hh_emi_in!F21=0,0,1000000*RES_hh_emi_in!F21/RES_hh_num_in!F21)</f>
        <v>549.53401106590752</v>
      </c>
      <c r="G21" s="95">
        <f>IF(RES_hh_emi_in!G21=0,0,1000000*RES_hh_emi_in!G21/RES_hh_num_in!G21)</f>
        <v>520.20189737007365</v>
      </c>
      <c r="H21" s="95">
        <f>IF(RES_hh_emi_in!H21=0,0,1000000*RES_hh_emi_in!H21/RES_hh_num_in!H21)</f>
        <v>0</v>
      </c>
      <c r="I21" s="95">
        <f>IF(RES_hh_emi_in!I21=0,0,1000000*RES_hh_emi_in!I21/RES_hh_num_in!I21)</f>
        <v>511.51478390501626</v>
      </c>
      <c r="J21" s="95">
        <f>IF(RES_hh_emi_in!J21=0,0,1000000*RES_hh_emi_in!J21/RES_hh_num_in!J21)</f>
        <v>294.86414553443171</v>
      </c>
      <c r="K21" s="95">
        <f>IF(RES_hh_emi_in!K21=0,0,1000000*RES_hh_emi_in!K21/RES_hh_num_in!K21)</f>
        <v>329.52108565115816</v>
      </c>
      <c r="L21" s="95">
        <f>IF(RES_hh_emi_in!L21=0,0,1000000*RES_hh_emi_in!L21/RES_hh_num_in!L21)</f>
        <v>0</v>
      </c>
      <c r="M21" s="95">
        <f>IF(RES_hh_emi_in!M21=0,0,1000000*RES_hh_emi_in!M21/RES_hh_num_in!M21)</f>
        <v>0</v>
      </c>
      <c r="N21" s="95">
        <f>IF(RES_hh_emi_in!N21=0,0,1000000*RES_hh_emi_in!N21/RES_hh_num_in!N21)</f>
        <v>0</v>
      </c>
      <c r="O21" s="95">
        <f>IF(RES_hh_emi_in!O21=0,0,1000000*RES_hh_emi_in!O21/RES_hh_num_in!O21)</f>
        <v>0</v>
      </c>
      <c r="P21" s="95">
        <f>IF(RES_hh_emi_in!P21=0,0,1000000*RES_hh_emi_in!P21/RES_hh_num_in!P21)</f>
        <v>264.69534689859</v>
      </c>
      <c r="Q21" s="95">
        <f>IF(RES_hh_emi_in!Q21=0,0,1000000*RES_hh_emi_in!Q21/RES_hh_num_in!Q21)</f>
        <v>198.36941734745491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5.9769828969179315</v>
      </c>
      <c r="D27" s="96">
        <f>IF(RES_hh_emi_in!D27=0,0,1000000*RES_hh_emi_in!D27/RES_hh_num_in!D27)</f>
        <v>0</v>
      </c>
      <c r="E27" s="96">
        <f>IF(RES_hh_emi_in!E27=0,0,1000000*RES_hh_emi_in!E27/RES_hh_num_in!E27)</f>
        <v>1.0980094576363164</v>
      </c>
      <c r="F27" s="96">
        <f>IF(RES_hh_emi_in!F27=0,0,1000000*RES_hh_emi_in!F27/RES_hh_num_in!F27)</f>
        <v>2.3972342672126108</v>
      </c>
      <c r="G27" s="96">
        <f>IF(RES_hh_emi_in!G27=0,0,1000000*RES_hh_emi_in!G27/RES_hh_num_in!G27)</f>
        <v>3.4029312977074215</v>
      </c>
      <c r="H27" s="96">
        <f>IF(RES_hh_emi_in!H27=0,0,1000000*RES_hh_emi_in!H27/RES_hh_num_in!H27)</f>
        <v>0</v>
      </c>
      <c r="I27" s="96">
        <f>IF(RES_hh_emi_in!I27=0,0,1000000*RES_hh_emi_in!I27/RES_hh_num_in!I27)</f>
        <v>3.1939486433111344</v>
      </c>
      <c r="J27" s="96">
        <f>IF(RES_hh_emi_in!J27=0,0,1000000*RES_hh_emi_in!J27/RES_hh_num_in!J27)</f>
        <v>9.8696729235355587</v>
      </c>
      <c r="K27" s="96">
        <f>IF(RES_hh_emi_in!K27=0,0,1000000*RES_hh_emi_in!K27/RES_hh_num_in!K27)</f>
        <v>5.1803222577491432</v>
      </c>
      <c r="L27" s="96">
        <f>IF(RES_hh_emi_in!L27=0,0,1000000*RES_hh_emi_in!L27/RES_hh_num_in!L27)</f>
        <v>0</v>
      </c>
      <c r="M27" s="96">
        <f>IF(RES_hh_emi_in!M27=0,0,1000000*RES_hh_emi_in!M27/RES_hh_num_in!M27)</f>
        <v>0</v>
      </c>
      <c r="N27" s="96">
        <f>IF(RES_hh_emi_in!N27=0,0,1000000*RES_hh_emi_in!N27/RES_hh_num_in!N27)</f>
        <v>0</v>
      </c>
      <c r="O27" s="96">
        <f>IF(RES_hh_emi_in!O27=0,0,1000000*RES_hh_emi_in!O27/RES_hh_num_in!O27)</f>
        <v>0</v>
      </c>
      <c r="P27" s="96">
        <f>IF(RES_hh_emi_in!P27=0,0,1000000*RES_hh_emi_in!P27/RES_hh_num_in!P27)</f>
        <v>0.975480224605069</v>
      </c>
      <c r="Q27" s="96">
        <f>IF(RES_hh_emi_in!Q27=0,0,1000000*RES_hh_emi_in!Q27/RES_hh_num_in!Q27)</f>
        <v>1.0674275303555768E-2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270.76155279925064</v>
      </c>
      <c r="D30" s="95">
        <f>IF(RES_hh_emi_in!D30=0,0,1000000*RES_hh_emi_in!D30/RES_hh_num_in!D30)</f>
        <v>0</v>
      </c>
      <c r="E30" s="95">
        <f>IF(RES_hh_emi_in!E30=0,0,1000000*RES_hh_emi_in!E30/RES_hh_num_in!E30)</f>
        <v>258.42462432493664</v>
      </c>
      <c r="F30" s="95">
        <f>IF(RES_hh_emi_in!F30=0,0,1000000*RES_hh_emi_in!F30/RES_hh_num_in!F30)</f>
        <v>263.18432215246628</v>
      </c>
      <c r="G30" s="95">
        <f>IF(RES_hh_emi_in!G30=0,0,1000000*RES_hh_emi_in!G30/RES_hh_num_in!G30)</f>
        <v>265.30845458947317</v>
      </c>
      <c r="H30" s="95">
        <f>IF(RES_hh_emi_in!H30=0,0,1000000*RES_hh_emi_in!H30/RES_hh_num_in!H30)</f>
        <v>0</v>
      </c>
      <c r="I30" s="95">
        <f>IF(RES_hh_emi_in!I30=0,0,1000000*RES_hh_emi_in!I30/RES_hh_num_in!I30)</f>
        <v>272.61622829248535</v>
      </c>
      <c r="J30" s="95">
        <f>IF(RES_hh_emi_in!J30=0,0,1000000*RES_hh_emi_in!J30/RES_hh_num_in!J30)</f>
        <v>147.21810263229156</v>
      </c>
      <c r="K30" s="95">
        <f>IF(RES_hh_emi_in!K30=0,0,1000000*RES_hh_emi_in!K30/RES_hh_num_in!K30)</f>
        <v>162.43906421105504</v>
      </c>
      <c r="L30" s="95">
        <f>IF(RES_hh_emi_in!L30=0,0,1000000*RES_hh_emi_in!L30/RES_hh_num_in!L30)</f>
        <v>0</v>
      </c>
      <c r="M30" s="95">
        <f>IF(RES_hh_emi_in!M30=0,0,1000000*RES_hh_emi_in!M30/RES_hh_num_in!M30)</f>
        <v>0</v>
      </c>
      <c r="N30" s="95">
        <f>IF(RES_hh_emi_in!N30=0,0,1000000*RES_hh_emi_in!N30/RES_hh_num_in!N30)</f>
        <v>0</v>
      </c>
      <c r="O30" s="95">
        <f>IF(RES_hh_emi_in!O30=0,0,1000000*RES_hh_emi_in!O30/RES_hh_num_in!O30)</f>
        <v>0</v>
      </c>
      <c r="P30" s="95">
        <f>IF(RES_hh_emi_in!P30=0,0,1000000*RES_hh_emi_in!P30/RES_hh_num_in!P30)</f>
        <v>126.48172049403638</v>
      </c>
      <c r="Q30" s="95">
        <f>IF(RES_hh_emi_in!Q30=0,0,1000000*RES_hh_emi_in!Q30/RES_hh_num_in!Q30)</f>
        <v>113.64155940231934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154.03761300427351</v>
      </c>
      <c r="D3" s="100">
        <f>IF(RES_hh_fech_in!D3=0,0,RES_hh_fech_in!D3/RES_summary!D$21)</f>
        <v>151.58157307445256</v>
      </c>
      <c r="E3" s="100">
        <f>IF(RES_hh_fech_in!E3=0,0,RES_hh_fech_in!E3/RES_summary!E$21)</f>
        <v>148.07986871001933</v>
      </c>
      <c r="F3" s="100">
        <f>IF(RES_hh_fech_in!F3=0,0,RES_hh_fech_in!F3/RES_summary!F$21)</f>
        <v>141.75114874103244</v>
      </c>
      <c r="G3" s="100">
        <f>IF(RES_hh_fech_in!G3=0,0,RES_hh_fech_in!G3/RES_summary!G$21)</f>
        <v>144.57123371257714</v>
      </c>
      <c r="H3" s="100">
        <f>IF(RES_hh_fech_in!H3=0,0,RES_hh_fech_in!H3/RES_summary!H$21)</f>
        <v>139.57768638669958</v>
      </c>
      <c r="I3" s="100">
        <f>IF(RES_hh_fech_in!I3=0,0,RES_hh_fech_in!I3/RES_summary!I$21)</f>
        <v>135.74256315898737</v>
      </c>
      <c r="J3" s="100">
        <f>IF(RES_hh_fech_in!J3=0,0,RES_hh_fech_in!J3/RES_summary!J$21)</f>
        <v>138.32420603154625</v>
      </c>
      <c r="K3" s="100">
        <f>IF(RES_hh_fech_in!K3=0,0,RES_hh_fech_in!K3/RES_summary!K$21)</f>
        <v>131.93453577700549</v>
      </c>
      <c r="L3" s="100">
        <f>IF(RES_hh_fech_in!L3=0,0,RES_hh_fech_in!L3/RES_summary!L$21)</f>
        <v>158.15732971541627</v>
      </c>
      <c r="M3" s="100">
        <f>IF(RES_hh_fech_in!M3=0,0,RES_hh_fech_in!M3/RES_summary!M$21)</f>
        <v>178.8792459522916</v>
      </c>
      <c r="N3" s="100">
        <f>IF(RES_hh_fech_in!N3=0,0,RES_hh_fech_in!N3/RES_summary!N$21)</f>
        <v>131.91014986546907</v>
      </c>
      <c r="O3" s="100">
        <f>IF(RES_hh_fech_in!O3=0,0,RES_hh_fech_in!O3/RES_summary!O$21)</f>
        <v>110.10399213237605</v>
      </c>
      <c r="P3" s="100">
        <f>IF(RES_hh_fech_in!P3=0,0,RES_hh_fech_in!P3/RES_summary!P$21)</f>
        <v>103.61196916676998</v>
      </c>
      <c r="Q3" s="100">
        <f>IF(RES_hh_fech_in!Q3=0,0,RES_hh_fech_in!Q3/RES_summary!Q$21)</f>
        <v>77.594495610989611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123.06021322505309</v>
      </c>
      <c r="D4" s="96">
        <f>IF(RES_hh_fech_in!D4=0,0,RES_hh_fech_in!D4/RES_summary!D$21)</f>
        <v>120.10771089996916</v>
      </c>
      <c r="E4" s="96">
        <f>IF(RES_hh_fech_in!E4=0,0,RES_hh_fech_in!E4/RES_summary!E$21)</f>
        <v>115.97661639196771</v>
      </c>
      <c r="F4" s="96">
        <f>IF(RES_hh_fech_in!F4=0,0,RES_hh_fech_in!F4/RES_summary!F$21)</f>
        <v>109.69662462609416</v>
      </c>
      <c r="G4" s="96">
        <f>IF(RES_hh_fech_in!G4=0,0,RES_hh_fech_in!G4/RES_summary!G$21)</f>
        <v>110.83478384523629</v>
      </c>
      <c r="H4" s="96">
        <f>IF(RES_hh_fech_in!H4=0,0,RES_hh_fech_in!H4/RES_summary!H$21)</f>
        <v>107.62552894081725</v>
      </c>
      <c r="I4" s="96">
        <f>IF(RES_hh_fech_in!I4=0,0,RES_hh_fech_in!I4/RES_summary!I$21)</f>
        <v>105.18738877524724</v>
      </c>
      <c r="J4" s="96">
        <f>IF(RES_hh_fech_in!J4=0,0,RES_hh_fech_in!J4/RES_summary!J$21)</f>
        <v>105.6293987872421</v>
      </c>
      <c r="K4" s="96">
        <f>IF(RES_hh_fech_in!K4=0,0,RES_hh_fech_in!K4/RES_summary!K$21)</f>
        <v>99.392256417386363</v>
      </c>
      <c r="L4" s="96">
        <f>IF(RES_hh_fech_in!L4=0,0,RES_hh_fech_in!L4/RES_summary!L$21)</f>
        <v>127.17516781743264</v>
      </c>
      <c r="M4" s="96">
        <f>IF(RES_hh_fech_in!M4=0,0,RES_hh_fech_in!M4/RES_summary!M$21)</f>
        <v>141.43684482864541</v>
      </c>
      <c r="N4" s="96">
        <f>IF(RES_hh_fech_in!N4=0,0,RES_hh_fech_in!N4/RES_summary!N$21)</f>
        <v>97.725816775203114</v>
      </c>
      <c r="O4" s="96">
        <f>IF(RES_hh_fech_in!O4=0,0,RES_hh_fech_in!O4/RES_summary!O$21)</f>
        <v>74.964594626168463</v>
      </c>
      <c r="P4" s="96">
        <f>IF(RES_hh_fech_in!P4=0,0,RES_hh_fech_in!P4/RES_summary!P$21)</f>
        <v>67.159352677720946</v>
      </c>
      <c r="Q4" s="96">
        <f>IF(RES_hh_fech_in!Q4=0,0,RES_hh_fech_in!Q4/RES_summary!Q$21)</f>
        <v>36.688595854929233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155.04428059465826</v>
      </c>
      <c r="F7" s="95">
        <f>IF(RES_hh_fech_in!F7=0,0,RES_hh_fech_in!F7/RES_summary!F$21)</f>
        <v>0</v>
      </c>
      <c r="G7" s="95">
        <f>IF(RES_hh_fech_in!G7=0,0,RES_hh_fech_in!G7/RES_summary!G$21)</f>
        <v>0</v>
      </c>
      <c r="H7" s="95">
        <f>IF(RES_hh_fech_in!H7=0,0,RES_hh_fech_in!H7/RES_summary!H$21)</f>
        <v>0</v>
      </c>
      <c r="I7" s="95">
        <f>IF(RES_hh_fech_in!I7=0,0,RES_hh_fech_in!I7/RES_summary!I$21)</f>
        <v>0</v>
      </c>
      <c r="J7" s="95">
        <f>IF(RES_hh_fech_in!J7=0,0,RES_hh_fech_in!J7/RES_summary!J$21)</f>
        <v>139.46756820698656</v>
      </c>
      <c r="K7" s="95">
        <f>IF(RES_hh_fech_in!K7=0,0,RES_hh_fech_in!K7/RES_summary!K$21)</f>
        <v>120.86141850951576</v>
      </c>
      <c r="L7" s="95">
        <f>IF(RES_hh_fech_in!L7=0,0,RES_hh_fech_in!L7/RES_summary!L$21)</f>
        <v>177.07866108126379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158.34486520296463</v>
      </c>
      <c r="D8" s="95">
        <f>IF(RES_hh_fech_in!D8=0,0,RES_hh_fech_in!D8/RES_summary!D$21)</f>
        <v>0</v>
      </c>
      <c r="E8" s="95">
        <f>IF(RES_hh_fech_in!E8=0,0,RES_hh_fech_in!E8/RES_summary!E$21)</f>
        <v>145.27479418580552</v>
      </c>
      <c r="F8" s="95">
        <f>IF(RES_hh_fech_in!F8=0,0,RES_hh_fech_in!F8/RES_summary!F$21)</f>
        <v>145.25400772688607</v>
      </c>
      <c r="G8" s="95">
        <f>IF(RES_hh_fech_in!G8=0,0,RES_hh_fech_in!G8/RES_summary!G$21)</f>
        <v>149.28635568837385</v>
      </c>
      <c r="H8" s="95">
        <f>IF(RES_hh_fech_in!H8=0,0,RES_hh_fech_in!H8/RES_summary!H$21)</f>
        <v>0</v>
      </c>
      <c r="I8" s="95">
        <f>IF(RES_hh_fech_in!I8=0,0,RES_hh_fech_in!I8/RES_summary!I$21)</f>
        <v>133.67023863020302</v>
      </c>
      <c r="J8" s="95">
        <f>IF(RES_hh_fech_in!J8=0,0,RES_hh_fech_in!J8/RES_summary!J$21)</f>
        <v>129.34397390009548</v>
      </c>
      <c r="K8" s="95">
        <f>IF(RES_hh_fech_in!K8=0,0,RES_hh_fech_in!K8/RES_summary!K$21)</f>
        <v>135.84256679356932</v>
      </c>
      <c r="L8" s="95">
        <f>IF(RES_hh_fech_in!L8=0,0,RES_hh_fech_in!L8/RES_summary!L$21)</f>
        <v>0</v>
      </c>
      <c r="M8" s="95">
        <f>IF(RES_hh_fech_in!M8=0,0,RES_hh_fech_in!M8/RES_summary!M$21)</f>
        <v>0</v>
      </c>
      <c r="N8" s="95">
        <f>IF(RES_hh_fech_in!N8=0,0,RES_hh_fech_in!N8/RES_summary!N$21)</f>
        <v>0</v>
      </c>
      <c r="O8" s="95">
        <f>IF(RES_hh_fech_in!O8=0,0,RES_hh_fech_in!O8/RES_summary!O$21)</f>
        <v>0</v>
      </c>
      <c r="P8" s="95">
        <f>IF(RES_hh_fech_in!P8=0,0,RES_hh_fech_in!P8/RES_summary!P$21)</f>
        <v>129.34815864541076</v>
      </c>
      <c r="Q8" s="95">
        <f>IF(RES_hh_fech_in!Q8=0,0,RES_hh_fech_in!Q8/RES_summary!Q$21)</f>
        <v>123.33965470912267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0</v>
      </c>
      <c r="D9" s="95">
        <f>IF(RES_hh_fech_in!D9=0,0,RES_hh_fech_in!D9/RES_summary!D$21)</f>
        <v>185.73191927445501</v>
      </c>
      <c r="E9" s="95">
        <f>IF(RES_hh_fech_in!E9=0,0,RES_hh_fech_in!E9/RES_summary!E$21)</f>
        <v>185.68342561353015</v>
      </c>
      <c r="F9" s="95">
        <f>IF(RES_hh_fech_in!F9=0,0,RES_hh_fech_in!F9/RES_summary!F$21)</f>
        <v>176.28790917776749</v>
      </c>
      <c r="G9" s="95">
        <f>IF(RES_hh_fech_in!G9=0,0,RES_hh_fech_in!G9/RES_summary!G$21)</f>
        <v>188.92051387935416</v>
      </c>
      <c r="H9" s="95">
        <f>IF(RES_hh_fech_in!H9=0,0,RES_hh_fech_in!H9/RES_summary!H$21)</f>
        <v>177.12370324477467</v>
      </c>
      <c r="I9" s="95">
        <f>IF(RES_hh_fech_in!I9=0,0,RES_hh_fech_in!I9/RES_summary!I$21)</f>
        <v>169.53349722276059</v>
      </c>
      <c r="J9" s="95">
        <f>IF(RES_hh_fech_in!J9=0,0,RES_hh_fech_in!J9/RES_summary!J$21)</f>
        <v>170.89354175363306</v>
      </c>
      <c r="K9" s="95">
        <f>IF(RES_hh_fech_in!K9=0,0,RES_hh_fech_in!K9/RES_summary!K$21)</f>
        <v>174.60589165866759</v>
      </c>
      <c r="L9" s="95">
        <f>IF(RES_hh_fech_in!L9=0,0,RES_hh_fech_in!L9/RES_summary!L$21)</f>
        <v>0</v>
      </c>
      <c r="M9" s="95">
        <f>IF(RES_hh_fech_in!M9=0,0,RES_hh_fech_in!M9/RES_summary!M$21)</f>
        <v>179.17199305674094</v>
      </c>
      <c r="N9" s="95">
        <f>IF(RES_hh_fech_in!N9=0,0,RES_hh_fech_in!N9/RES_summary!N$21)</f>
        <v>0</v>
      </c>
      <c r="O9" s="95">
        <f>IF(RES_hh_fech_in!O9=0,0,RES_hh_fech_in!O9/RES_summary!O$21)</f>
        <v>0</v>
      </c>
      <c r="P9" s="95">
        <f>IF(RES_hh_fech_in!P9=0,0,RES_hh_fech_in!P9/RES_summary!P$21)</f>
        <v>0</v>
      </c>
      <c r="Q9" s="95">
        <f>IF(RES_hh_fech_in!Q9=0,0,RES_hh_fech_in!Q9/RES_summary!Q$21)</f>
        <v>0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131.73057102151128</v>
      </c>
      <c r="D11" s="95">
        <f>IF(RES_hh_fech_in!D11=0,0,RES_hh_fech_in!D11/RES_summary!D$21)</f>
        <v>125.61862981602405</v>
      </c>
      <c r="E11" s="95">
        <f>IF(RES_hh_fech_in!E11=0,0,RES_hh_fech_in!E11/RES_summary!E$21)</f>
        <v>124.09389103193263</v>
      </c>
      <c r="F11" s="95">
        <f>IF(RES_hh_fech_in!F11=0,0,RES_hh_fech_in!F11/RES_summary!F$21)</f>
        <v>116.74552835441344</v>
      </c>
      <c r="G11" s="95">
        <f>IF(RES_hh_fech_in!G11=0,0,RES_hh_fech_in!G11/RES_summary!G$21)</f>
        <v>120.02386946269964</v>
      </c>
      <c r="H11" s="95">
        <f>IF(RES_hh_fech_in!H11=0,0,RES_hh_fech_in!H11/RES_summary!H$21)</f>
        <v>116.84020165045213</v>
      </c>
      <c r="I11" s="95">
        <f>IF(RES_hh_fech_in!I11=0,0,RES_hh_fech_in!I11/RES_summary!I$21)</f>
        <v>105.539137198463</v>
      </c>
      <c r="J11" s="95">
        <f>IF(RES_hh_fech_in!J11=0,0,RES_hh_fech_in!J11/RES_summary!J$21)</f>
        <v>102.36378797070141</v>
      </c>
      <c r="K11" s="95">
        <f>IF(RES_hh_fech_in!K11=0,0,RES_hh_fech_in!K11/RES_summary!K$21)</f>
        <v>108.86656750219214</v>
      </c>
      <c r="L11" s="95">
        <f>IF(RES_hh_fech_in!L11=0,0,RES_hh_fech_in!L11/RES_summary!L$21)</f>
        <v>134.24816812561176</v>
      </c>
      <c r="M11" s="95">
        <f>IF(RES_hh_fech_in!M11=0,0,RES_hh_fech_in!M11/RES_summary!M$21)</f>
        <v>0</v>
      </c>
      <c r="N11" s="95">
        <f>IF(RES_hh_fech_in!N11=0,0,RES_hh_fech_in!N11/RES_summary!N$21)</f>
        <v>123.68412824211849</v>
      </c>
      <c r="O11" s="95">
        <f>IF(RES_hh_fech_in!O11=0,0,RES_hh_fech_in!O11/RES_summary!O$21)</f>
        <v>116.76543226427053</v>
      </c>
      <c r="P11" s="95">
        <f>IF(RES_hh_fech_in!P11=0,0,RES_hh_fech_in!P11/RES_summary!P$21)</f>
        <v>105.18870668595333</v>
      </c>
      <c r="Q11" s="95">
        <f>IF(RES_hh_fech_in!Q11=0,0,RES_hh_fech_in!Q11/RES_summary!Q$21)</f>
        <v>112.2861591500872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87.431103323365122</v>
      </c>
      <c r="D12" s="95">
        <f>IF(RES_hh_fech_in!D12=0,0,RES_hh_fech_in!D12/RES_summary!D$21)</f>
        <v>83.008963832062975</v>
      </c>
      <c r="E12" s="95">
        <f>IF(RES_hh_fech_in!E12=0,0,RES_hh_fech_in!E12/RES_summary!E$21)</f>
        <v>78.742655773734143</v>
      </c>
      <c r="F12" s="95">
        <f>IF(RES_hh_fech_in!F12=0,0,RES_hh_fech_in!F12/RES_summary!F$21)</f>
        <v>70.224338698657391</v>
      </c>
      <c r="G12" s="95">
        <f>IF(RES_hh_fech_in!G12=0,0,RES_hh_fech_in!G12/RES_summary!G$21)</f>
        <v>68.9983643881463</v>
      </c>
      <c r="H12" s="95">
        <f>IF(RES_hh_fech_in!H12=0,0,RES_hh_fech_in!H12/RES_summary!H$21)</f>
        <v>61.152799703259745</v>
      </c>
      <c r="I12" s="95">
        <f>IF(RES_hh_fech_in!I12=0,0,RES_hh_fech_in!I12/RES_summary!I$21)</f>
        <v>55.317273703797305</v>
      </c>
      <c r="J12" s="95">
        <f>IF(RES_hh_fech_in!J12=0,0,RES_hh_fech_in!J12/RES_summary!J$21)</f>
        <v>49.160322887518625</v>
      </c>
      <c r="K12" s="95">
        <f>IF(RES_hh_fech_in!K12=0,0,RES_hh_fech_in!K12/RES_summary!K$21)</f>
        <v>44.04877941403771</v>
      </c>
      <c r="L12" s="95">
        <f>IF(RES_hh_fech_in!L12=0,0,RES_hh_fech_in!L12/RES_summary!L$21)</f>
        <v>49.272412116094749</v>
      </c>
      <c r="M12" s="95">
        <f>IF(RES_hh_fech_in!M12=0,0,RES_hh_fech_in!M12/RES_summary!M$21)</f>
        <v>38.877365702668364</v>
      </c>
      <c r="N12" s="95">
        <f>IF(RES_hh_fech_in!N12=0,0,RES_hh_fech_in!N12/RES_summary!N$21)</f>
        <v>38.659515836233041</v>
      </c>
      <c r="O12" s="95">
        <f>IF(RES_hh_fech_in!O12=0,0,RES_hh_fech_in!O12/RES_summary!O$21)</f>
        <v>32.284604034893427</v>
      </c>
      <c r="P12" s="95">
        <f>IF(RES_hh_fech_in!P12=0,0,RES_hh_fech_in!P12/RES_summary!P$21)</f>
        <v>27.738603481337833</v>
      </c>
      <c r="Q12" s="95">
        <f>IF(RES_hh_fech_in!Q12=0,0,RES_hh_fech_in!Q12/RES_summary!Q$21)</f>
        <v>27.653375907000296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137.70971225711332</v>
      </c>
      <c r="D13" s="22">
        <f>IF(RES_hh_fech_in!D13=0,0,RES_hh_fech_in!D13/RES_summary!D$21)</f>
        <v>133.51283086803596</v>
      </c>
      <c r="E13" s="22">
        <f>IF(RES_hh_fech_in!E13=0,0,RES_hh_fech_in!E13/RES_summary!E$21)</f>
        <v>135.62262385571705</v>
      </c>
      <c r="F13" s="22">
        <f>IF(RES_hh_fech_in!F13=0,0,RES_hh_fech_in!F13/RES_summary!F$21)</f>
        <v>130.5334287943333</v>
      </c>
      <c r="G13" s="22">
        <f>IF(RES_hh_fech_in!G13=0,0,RES_hh_fech_in!G13/RES_summary!G$21)</f>
        <v>137.73331872474958</v>
      </c>
      <c r="H13" s="22">
        <f>IF(RES_hh_fech_in!H13=0,0,RES_hh_fech_in!H13/RES_summary!H$21)</f>
        <v>132.04558656075611</v>
      </c>
      <c r="I13" s="22">
        <f>IF(RES_hh_fech_in!I13=0,0,RES_hh_fech_in!I13/RES_summary!I$21)</f>
        <v>119.15386759105435</v>
      </c>
      <c r="J13" s="22">
        <f>IF(RES_hh_fech_in!J13=0,0,RES_hh_fech_in!J13/RES_summary!J$21)</f>
        <v>117.93780640218723</v>
      </c>
      <c r="K13" s="22">
        <f>IF(RES_hh_fech_in!K13=0,0,RES_hh_fech_in!K13/RES_summary!K$21)</f>
        <v>123.34626497423275</v>
      </c>
      <c r="L13" s="22">
        <f>IF(RES_hh_fech_in!L13=0,0,RES_hh_fech_in!L13/RES_summary!L$21)</f>
        <v>152.16836003348013</v>
      </c>
      <c r="M13" s="22">
        <f>IF(RES_hh_fech_in!M13=0,0,RES_hh_fech_in!M13/RES_summary!M$21)</f>
        <v>130.0077338129924</v>
      </c>
      <c r="N13" s="22">
        <f>IF(RES_hh_fech_in!N13=0,0,RES_hh_fech_in!N13/RES_summary!N$21)</f>
        <v>142.26987695030402</v>
      </c>
      <c r="O13" s="22">
        <f>IF(RES_hh_fech_in!O13=0,0,RES_hh_fech_in!O13/RES_summary!O$21)</f>
        <v>138.11531997408045</v>
      </c>
      <c r="P13" s="22">
        <f>IF(RES_hh_fech_in!P13=0,0,RES_hh_fech_in!P13/RES_summary!P$21)</f>
        <v>126.5116494767382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0.22734618942306564</v>
      </c>
      <c r="D14" s="98">
        <f>IF(RES_hh_fech_in!D14=0,0,RES_hh_fech_in!D14/RES_summary!D$21)</f>
        <v>0.31981127168735113</v>
      </c>
      <c r="E14" s="98">
        <f>IF(RES_hh_fech_in!E14=0,0,RES_hh_fech_in!E14/RES_summary!E$21)</f>
        <v>0.65642918372092607</v>
      </c>
      <c r="F14" s="98">
        <f>IF(RES_hh_fech_in!F14=0,0,RES_hh_fech_in!F14/RES_summary!F$21)</f>
        <v>0.76875851858108935</v>
      </c>
      <c r="G14" s="98">
        <f>IF(RES_hh_fech_in!G14=0,0,RES_hh_fech_in!G14/RES_summary!G$21)</f>
        <v>1.1305593371311182</v>
      </c>
      <c r="H14" s="98">
        <f>IF(RES_hh_fech_in!H14=0,0,RES_hh_fech_in!H14/RES_summary!H$21)</f>
        <v>0.91514895625144665</v>
      </c>
      <c r="I14" s="98">
        <f>IF(RES_hh_fech_in!I14=0,0,RES_hh_fech_in!I14/RES_summary!I$21)</f>
        <v>0.61562132360106936</v>
      </c>
      <c r="J14" s="98">
        <f>IF(RES_hh_fech_in!J14=0,0,RES_hh_fech_in!J14/RES_summary!J$21)</f>
        <v>0.67836529563756653</v>
      </c>
      <c r="K14" s="98">
        <f>IF(RES_hh_fech_in!K14=0,0,RES_hh_fech_in!K14/RES_summary!K$21)</f>
        <v>0.95318073960837202</v>
      </c>
      <c r="L14" s="98">
        <f>IF(RES_hh_fech_in!L14=0,0,RES_hh_fech_in!L14/RES_summary!L$21)</f>
        <v>0.7778557994285531</v>
      </c>
      <c r="M14" s="98">
        <f>IF(RES_hh_fech_in!M14=0,0,RES_hh_fech_in!M14/RES_summary!M$21)</f>
        <v>0.8816824364694078</v>
      </c>
      <c r="N14" s="98">
        <f>IF(RES_hh_fech_in!N14=0,0,RES_hh_fech_in!N14/RES_summary!N$21)</f>
        <v>0.37932800687582663</v>
      </c>
      <c r="O14" s="98">
        <f>IF(RES_hh_fech_in!O14=0,0,RES_hh_fech_in!O14/RES_summary!O$21)</f>
        <v>0.78158991031291658</v>
      </c>
      <c r="P14" s="98">
        <f>IF(RES_hh_fech_in!P14=0,0,RES_hh_fech_in!P14/RES_summary!P$21)</f>
        <v>0.79803040341495335</v>
      </c>
      <c r="Q14" s="98">
        <f>IF(RES_hh_fech_in!Q14=0,0,RES_hh_fech_in!Q14/RES_summary!Q$21)</f>
        <v>1.0541016723115362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0.24851718866801611</v>
      </c>
      <c r="D15" s="96">
        <f>IF(RES_hh_fech_in!D15=0,0,RES_hh_fech_in!D15/RES_summary!D$21)</f>
        <v>0.24041723838319179</v>
      </c>
      <c r="E15" s="96">
        <f>IF(RES_hh_fech_in!E15=0,0,RES_hh_fech_in!E15/RES_summary!E$21)</f>
        <v>0.22665020482177842</v>
      </c>
      <c r="F15" s="96">
        <f>IF(RES_hh_fech_in!F15=0,0,RES_hh_fech_in!F15/RES_summary!F$21)</f>
        <v>0.19189810045595124</v>
      </c>
      <c r="G15" s="96">
        <f>IF(RES_hh_fech_in!G15=0,0,RES_hh_fech_in!G15/RES_summary!G$21)</f>
        <v>0.44594452799289536</v>
      </c>
      <c r="H15" s="96">
        <f>IF(RES_hh_fech_in!H15=0,0,RES_hh_fech_in!H15/RES_summary!H$21)</f>
        <v>0.39387196621600723</v>
      </c>
      <c r="I15" s="96">
        <f>IF(RES_hh_fech_in!I15=0,0,RES_hh_fech_in!I15/RES_summary!I$21)</f>
        <v>0.39844366953852028</v>
      </c>
      <c r="J15" s="96">
        <f>IF(RES_hh_fech_in!J15=0,0,RES_hh_fech_in!J15/RES_summary!J$21)</f>
        <v>0.86571647086378023</v>
      </c>
      <c r="K15" s="96">
        <f>IF(RES_hh_fech_in!K15=0,0,RES_hh_fech_in!K15/RES_summary!K$21)</f>
        <v>0.45017802869474921</v>
      </c>
      <c r="L15" s="96">
        <f>IF(RES_hh_fech_in!L15=0,0,RES_hh_fech_in!L15/RES_summary!L$21)</f>
        <v>0.63485194310912541</v>
      </c>
      <c r="M15" s="96">
        <f>IF(RES_hh_fech_in!M15=0,0,RES_hh_fech_in!M15/RES_summary!M$21)</f>
        <v>0.22662691842998692</v>
      </c>
      <c r="N15" s="96">
        <f>IF(RES_hh_fech_in!N15=0,0,RES_hh_fech_in!N15/RES_summary!N$21)</f>
        <v>0.46337806497118</v>
      </c>
      <c r="O15" s="96">
        <f>IF(RES_hh_fech_in!O15=0,0,RES_hh_fech_in!O15/RES_summary!O$21)</f>
        <v>0.54678161315791518</v>
      </c>
      <c r="P15" s="96">
        <f>IF(RES_hh_fech_in!P15=0,0,RES_hh_fech_in!P15/RES_summary!P$21)</f>
        <v>0.67510607355010221</v>
      </c>
      <c r="Q15" s="96">
        <f>IF(RES_hh_fech_in!Q15=0,0,RES_hh_fech_in!Q15/RES_summary!Q$21)</f>
        <v>0.62575872691025258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0.24851718866801611</v>
      </c>
      <c r="D16" s="97">
        <f>IF(RES_hh_fech_in!D16=0,0,RES_hh_fech_in!D16/RES_summary!D$21)</f>
        <v>0.24041723838319179</v>
      </c>
      <c r="E16" s="97">
        <f>IF(RES_hh_fech_in!E16=0,0,RES_hh_fech_in!E16/RES_summary!E$21)</f>
        <v>0.22665020482177842</v>
      </c>
      <c r="F16" s="97">
        <f>IF(RES_hh_fech_in!F16=0,0,RES_hh_fech_in!F16/RES_summary!F$21)</f>
        <v>0.19189810045595124</v>
      </c>
      <c r="G16" s="97">
        <f>IF(RES_hh_fech_in!G16=0,0,RES_hh_fech_in!G16/RES_summary!G$21)</f>
        <v>0.44594452799289536</v>
      </c>
      <c r="H16" s="97">
        <f>IF(RES_hh_fech_in!H16=0,0,RES_hh_fech_in!H16/RES_summary!H$21)</f>
        <v>0.39387196621600723</v>
      </c>
      <c r="I16" s="97">
        <f>IF(RES_hh_fech_in!I16=0,0,RES_hh_fech_in!I16/RES_summary!I$21)</f>
        <v>0.39844366953852028</v>
      </c>
      <c r="J16" s="97">
        <f>IF(RES_hh_fech_in!J16=0,0,RES_hh_fech_in!J16/RES_summary!J$21)</f>
        <v>0.86571647086378023</v>
      </c>
      <c r="K16" s="97">
        <f>IF(RES_hh_fech_in!K16=0,0,RES_hh_fech_in!K16/RES_summary!K$21)</f>
        <v>0.45017802869474921</v>
      </c>
      <c r="L16" s="97">
        <f>IF(RES_hh_fech_in!L16=0,0,RES_hh_fech_in!L16/RES_summary!L$21)</f>
        <v>0.63485194310912541</v>
      </c>
      <c r="M16" s="97">
        <f>IF(RES_hh_fech_in!M16=0,0,RES_hh_fech_in!M16/RES_summary!M$21)</f>
        <v>0.22662691842998692</v>
      </c>
      <c r="N16" s="97">
        <f>IF(RES_hh_fech_in!N16=0,0,RES_hh_fech_in!N16/RES_summary!N$21)</f>
        <v>0.46337806497118</v>
      </c>
      <c r="O16" s="97">
        <f>IF(RES_hh_fech_in!O16=0,0,RES_hh_fech_in!O16/RES_summary!O$21)</f>
        <v>0.54678161315791518</v>
      </c>
      <c r="P16" s="97">
        <f>IF(RES_hh_fech_in!P16=0,0,RES_hh_fech_in!P16/RES_summary!P$21)</f>
        <v>0.67510607355010221</v>
      </c>
      <c r="Q16" s="97">
        <f>IF(RES_hh_fech_in!Q16=0,0,RES_hh_fech_in!Q16/RES_summary!Q$21)</f>
        <v>0.62575872691025258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22.436159037408085</v>
      </c>
      <c r="D17" s="96">
        <f>IF(RES_hh_fech_in!D17=0,0,RES_hh_fech_in!D17/RES_summary!D$21)</f>
        <v>23.150428919955697</v>
      </c>
      <c r="E17" s="96">
        <f>IF(RES_hh_fech_in!E17=0,0,RES_hh_fech_in!E17/RES_summary!E$21)</f>
        <v>23.610182295920804</v>
      </c>
      <c r="F17" s="96">
        <f>IF(RES_hh_fech_in!F17=0,0,RES_hh_fech_in!F17/RES_summary!F$21)</f>
        <v>23.346571649572404</v>
      </c>
      <c r="G17" s="96">
        <f>IF(RES_hh_fech_in!G17=0,0,RES_hh_fech_in!G17/RES_summary!G$21)</f>
        <v>24.56389927494055</v>
      </c>
      <c r="H17" s="96">
        <f>IF(RES_hh_fech_in!H17=0,0,RES_hh_fech_in!H17/RES_summary!H$21)</f>
        <v>22.995134263546564</v>
      </c>
      <c r="I17" s="96">
        <f>IF(RES_hh_fech_in!I17=0,0,RES_hh_fech_in!I17/RES_summary!I$21)</f>
        <v>21.822573779444074</v>
      </c>
      <c r="J17" s="96">
        <f>IF(RES_hh_fech_in!J17=0,0,RES_hh_fech_in!J17/RES_summary!J$21)</f>
        <v>23.498880544321679</v>
      </c>
      <c r="K17" s="96">
        <f>IF(RES_hh_fech_in!K17=0,0,RES_hh_fech_in!K17/RES_summary!K$21)</f>
        <v>23.229846223178928</v>
      </c>
      <c r="L17" s="96">
        <f>IF(RES_hh_fech_in!L17=0,0,RES_hh_fech_in!L17/RES_summary!L$21)</f>
        <v>21.315947396170767</v>
      </c>
      <c r="M17" s="96">
        <f>IF(RES_hh_fech_in!M17=0,0,RES_hh_fech_in!M17/RES_summary!M$21)</f>
        <v>28.277686066519585</v>
      </c>
      <c r="N17" s="96">
        <f>IF(RES_hh_fech_in!N17=0,0,RES_hh_fech_in!N17/RES_summary!N$21)</f>
        <v>24.531016126017875</v>
      </c>
      <c r="O17" s="96">
        <f>IF(RES_hh_fech_in!O17=0,0,RES_hh_fech_in!O17/RES_summary!O$21)</f>
        <v>24.599858005875706</v>
      </c>
      <c r="P17" s="96">
        <f>IF(RES_hh_fech_in!P17=0,0,RES_hh_fech_in!P17/RES_summary!P$21)</f>
        <v>25.933857415755917</v>
      </c>
      <c r="Q17" s="96">
        <f>IF(RES_hh_fech_in!Q17=0,0,RES_hh_fech_in!Q17/RES_summary!Q$21)</f>
        <v>29.69012347414241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27.545684879072827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30.088520722827148</v>
      </c>
      <c r="L20" s="95">
        <f>IF(RES_hh_fech_in!L20=0,0,RES_hh_fech_in!L20/RES_summary!L$21)</f>
        <v>27.7263126010041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28.989961883066581</v>
      </c>
      <c r="D21" s="95">
        <f>IF(RES_hh_fech_in!D21=0,0,RES_hh_fech_in!D21/RES_summary!D$21)</f>
        <v>0</v>
      </c>
      <c r="E21" s="95">
        <f>IF(RES_hh_fech_in!E21=0,0,RES_hh_fech_in!E21/RES_summary!E$21)</f>
        <v>23.111600321422078</v>
      </c>
      <c r="F21" s="95">
        <f>IF(RES_hh_fech_in!F21=0,0,RES_hh_fech_in!F21/RES_summary!F$21)</f>
        <v>27.284470001062012</v>
      </c>
      <c r="G21" s="95">
        <f>IF(RES_hh_fech_in!G21=0,0,RES_hh_fech_in!G21/RES_summary!G$21)</f>
        <v>25.201928762604275</v>
      </c>
      <c r="H21" s="95">
        <f>IF(RES_hh_fech_in!H21=0,0,RES_hh_fech_in!H21/RES_summary!H$21)</f>
        <v>0</v>
      </c>
      <c r="I21" s="95">
        <f>IF(RES_hh_fech_in!I21=0,0,RES_hh_fech_in!I21/RES_summary!I$21)</f>
        <v>23.016916344586477</v>
      </c>
      <c r="J21" s="95">
        <f>IF(RES_hh_fech_in!J21=0,0,RES_hh_fech_in!J21/RES_summary!J$21)</f>
        <v>26.764599282614817</v>
      </c>
      <c r="K21" s="95">
        <f>IF(RES_hh_fech_in!K21=0,0,RES_hh_fech_in!K21/RES_summary!K$21)</f>
        <v>25.814757283707788</v>
      </c>
      <c r="L21" s="95">
        <f>IF(RES_hh_fech_in!L21=0,0,RES_hh_fech_in!L21/RES_summary!L$21)</f>
        <v>0</v>
      </c>
      <c r="M21" s="95">
        <f>IF(RES_hh_fech_in!M21=0,0,RES_hh_fech_in!M21/RES_summary!M$21)</f>
        <v>0</v>
      </c>
      <c r="N21" s="95">
        <f>IF(RES_hh_fech_in!N21=0,0,RES_hh_fech_in!N21/RES_summary!N$21)</f>
        <v>0</v>
      </c>
      <c r="O21" s="95">
        <f>IF(RES_hh_fech_in!O21=0,0,RES_hh_fech_in!O21/RES_summary!O$21)</f>
        <v>0</v>
      </c>
      <c r="P21" s="95">
        <f>IF(RES_hh_fech_in!P21=0,0,RES_hh_fech_in!P21/RES_summary!P$21)</f>
        <v>23.54997227132203</v>
      </c>
      <c r="Q21" s="95">
        <f>IF(RES_hh_fech_in!Q21=0,0,RES_hh_fech_in!Q21/RES_summary!Q$21)</f>
        <v>19.130426551426083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33.753555149137817</v>
      </c>
      <c r="E22" s="95">
        <f>IF(RES_hh_fech_in!E22=0,0,RES_hh_fech_in!E22/RES_summary!E$21)</f>
        <v>33.252336589132106</v>
      </c>
      <c r="F22" s="95">
        <f>IF(RES_hh_fech_in!F22=0,0,RES_hh_fech_in!F22/RES_summary!F$21)</f>
        <v>33.611575861233668</v>
      </c>
      <c r="G22" s="95">
        <f>IF(RES_hh_fech_in!G22=0,0,RES_hh_fech_in!G22/RES_summary!G$21)</f>
        <v>31.529198303945574</v>
      </c>
      <c r="H22" s="95">
        <f>IF(RES_hh_fech_in!H22=0,0,RES_hh_fech_in!H22/RES_summary!H$21)</f>
        <v>32.481583749085431</v>
      </c>
      <c r="I22" s="95">
        <f>IF(RES_hh_fech_in!I22=0,0,RES_hh_fech_in!I22/RES_summary!I$21)</f>
        <v>28.56269242651074</v>
      </c>
      <c r="J22" s="95">
        <f>IF(RES_hh_fech_in!J22=0,0,RES_hh_fech_in!J22/RES_summary!J$21)</f>
        <v>28.792157550105664</v>
      </c>
      <c r="K22" s="95">
        <f>IF(RES_hh_fech_in!K22=0,0,RES_hh_fech_in!K22/RES_summary!K$21)</f>
        <v>31.187319425643533</v>
      </c>
      <c r="L22" s="95">
        <f>IF(RES_hh_fech_in!L22=0,0,RES_hh_fech_in!L22/RES_summary!L$21)</f>
        <v>0</v>
      </c>
      <c r="M22" s="95">
        <f>IF(RES_hh_fech_in!M22=0,0,RES_hh_fech_in!M22/RES_summary!M$21)</f>
        <v>29.01879036129381</v>
      </c>
      <c r="N22" s="95">
        <f>IF(RES_hh_fech_in!N22=0,0,RES_hh_fech_in!N22/RES_summary!N$21)</f>
        <v>0</v>
      </c>
      <c r="O22" s="95">
        <f>IF(RES_hh_fech_in!O22=0,0,RES_hh_fech_in!O22/RES_summary!O$21)</f>
        <v>0</v>
      </c>
      <c r="P22" s="95">
        <f>IF(RES_hh_fech_in!P22=0,0,RES_hh_fech_in!P22/RES_summary!P$21)</f>
        <v>0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20.609597271269504</v>
      </c>
      <c r="D24" s="95">
        <f>IF(RES_hh_fech_in!D24=0,0,RES_hh_fech_in!D24/RES_summary!D$21)</f>
        <v>19.378753380385895</v>
      </c>
      <c r="E24" s="95">
        <f>IF(RES_hh_fech_in!E24=0,0,RES_hh_fech_in!E24/RES_summary!E$21)</f>
        <v>19.002366373205366</v>
      </c>
      <c r="F24" s="95">
        <f>IF(RES_hh_fech_in!F24=0,0,RES_hh_fech_in!F24/RES_summary!F$21)</f>
        <v>19.231009526095619</v>
      </c>
      <c r="G24" s="95">
        <f>IF(RES_hh_fech_in!G24=0,0,RES_hh_fech_in!G24/RES_summary!G$21)</f>
        <v>16.509549571049526</v>
      </c>
      <c r="H24" s="95">
        <f>IF(RES_hh_fech_in!H24=0,0,RES_hh_fech_in!H24/RES_summary!H$21)</f>
        <v>18.29034880526428</v>
      </c>
      <c r="I24" s="95">
        <f>IF(RES_hh_fech_in!I24=0,0,RES_hh_fech_in!I24/RES_summary!I$21)</f>
        <v>14.949392225621073</v>
      </c>
      <c r="J24" s="95">
        <f>IF(RES_hh_fech_in!J24=0,0,RES_hh_fech_in!J24/RES_summary!J$21)</f>
        <v>14.32193527037869</v>
      </c>
      <c r="K24" s="95">
        <f>IF(RES_hh_fech_in!K24=0,0,RES_hh_fech_in!K24/RES_summary!K$21)</f>
        <v>17.853722459388425</v>
      </c>
      <c r="L24" s="95">
        <f>IF(RES_hh_fech_in!L24=0,0,RES_hh_fech_in!L24/RES_summary!L$21)</f>
        <v>16.180021670251996</v>
      </c>
      <c r="M24" s="95">
        <f>IF(RES_hh_fech_in!M24=0,0,RES_hh_fech_in!M24/RES_summary!M$21)</f>
        <v>0</v>
      </c>
      <c r="N24" s="95">
        <f>IF(RES_hh_fech_in!N24=0,0,RES_hh_fech_in!N24/RES_summary!N$21)</f>
        <v>16.564979118244707</v>
      </c>
      <c r="O24" s="95">
        <f>IF(RES_hh_fech_in!O24=0,0,RES_hh_fech_in!O24/RES_summary!O$21)</f>
        <v>16.432222761936636</v>
      </c>
      <c r="P24" s="95">
        <f>IF(RES_hh_fech_in!P24=0,0,RES_hh_fech_in!P24/RES_summary!P$21)</f>
        <v>16.341920639935086</v>
      </c>
      <c r="Q24" s="95">
        <f>IF(RES_hh_fech_in!Q24=0,0,RES_hh_fech_in!Q24/RES_summary!Q$21)</f>
        <v>16.161969921074821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24.028032513035875</v>
      </c>
      <c r="D25" s="22">
        <f>IF(RES_hh_fech_in!D25=0,0,RES_hh_fech_in!D25/RES_summary!D$21)</f>
        <v>23.525386897958185</v>
      </c>
      <c r="E25" s="22">
        <f>IF(RES_hh_fech_in!E25=0,0,RES_hh_fech_in!E25/RES_summary!E$21)</f>
        <v>24.300245640979487</v>
      </c>
      <c r="F25" s="22">
        <f>IF(RES_hh_fech_in!F25=0,0,RES_hh_fech_in!F25/RES_summary!F$21)</f>
        <v>25.347473469607092</v>
      </c>
      <c r="G25" s="22">
        <f>IF(RES_hh_fech_in!G25=0,0,RES_hh_fech_in!G25/RES_summary!G$21)</f>
        <v>24.851864700688711</v>
      </c>
      <c r="H25" s="22">
        <f>IF(RES_hh_fech_in!H25=0,0,RES_hh_fech_in!H25/RES_summary!H$21)</f>
        <v>25.522797772325649</v>
      </c>
      <c r="I25" s="22">
        <f>IF(RES_hh_fech_in!I25=0,0,RES_hh_fech_in!I25/RES_summary!I$21)</f>
        <v>21.784435411686189</v>
      </c>
      <c r="J25" s="22">
        <f>IF(RES_hh_fech_in!J25=0,0,RES_hh_fech_in!J25/RES_summary!J$21)</f>
        <v>22.784893910899083</v>
      </c>
      <c r="K25" s="22">
        <f>IF(RES_hh_fech_in!K25=0,0,RES_hh_fech_in!K25/RES_summary!K$21)</f>
        <v>25.014553892786388</v>
      </c>
      <c r="L25" s="22">
        <f>IF(RES_hh_fech_in!L25=0,0,RES_hh_fech_in!L25/RES_summary!L$21)</f>
        <v>25.449390546837584</v>
      </c>
      <c r="M25" s="22">
        <f>IF(RES_hh_fech_in!M25=0,0,RES_hh_fech_in!M25/RES_summary!M$21)</f>
        <v>25.189006686274169</v>
      </c>
      <c r="N25" s="22">
        <f>IF(RES_hh_fech_in!N25=0,0,RES_hh_fech_in!N25/RES_summary!N$21)</f>
        <v>26.412054751421262</v>
      </c>
      <c r="O25" s="22">
        <f>IF(RES_hh_fech_in!O25=0,0,RES_hh_fech_in!O25/RES_summary!O$21)</f>
        <v>28.752106684677909</v>
      </c>
      <c r="P25" s="22">
        <f>IF(RES_hh_fech_in!P25=0,0,RES_hh_fech_in!P25/RES_summary!P$21)</f>
        <v>27.851725504646051</v>
      </c>
      <c r="Q25" s="22">
        <f>IF(RES_hh_fech_in!Q25=0,0,RES_hh_fech_in!Q25/RES_summary!Q$21)</f>
        <v>29.924062495475933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3.2318516417605032</v>
      </c>
      <c r="D26" s="18">
        <f>IF(RES_hh_fech_in!D26=0,0,RES_hh_fech_in!D26/RES_summary!D$21)</f>
        <v>3.1989822736813891</v>
      </c>
      <c r="E26" s="18">
        <f>IF(RES_hh_fech_in!E26=0,0,RES_hh_fech_in!E26/RES_summary!E$21)</f>
        <v>3.1908869467079657</v>
      </c>
      <c r="F26" s="18">
        <f>IF(RES_hh_fech_in!F26=0,0,RES_hh_fech_in!F26/RES_summary!F$21)</f>
        <v>3.2030246119009127</v>
      </c>
      <c r="G26" s="18">
        <f>IF(RES_hh_fech_in!G26=0,0,RES_hh_fech_in!G26/RES_summary!G$21)</f>
        <v>3.1483095290963208</v>
      </c>
      <c r="H26" s="18">
        <f>IF(RES_hh_fech_in!H26=0,0,RES_hh_fech_in!H26/RES_summary!H$21)</f>
        <v>3.0950420722816783</v>
      </c>
      <c r="I26" s="18">
        <f>IF(RES_hh_fech_in!I26=0,0,RES_hh_fech_in!I26/RES_summary!I$21)</f>
        <v>3.0436548860573915</v>
      </c>
      <c r="J26" s="18">
        <f>IF(RES_hh_fech_in!J26=0,0,RES_hh_fech_in!J26/RES_summary!J$21)</f>
        <v>2.9469220424277442</v>
      </c>
      <c r="K26" s="18">
        <f>IF(RES_hh_fech_in!K26=0,0,RES_hh_fech_in!K26/RES_summary!K$21)</f>
        <v>3.0197243433270042</v>
      </c>
      <c r="L26" s="18">
        <f>IF(RES_hh_fech_in!L26=0,0,RES_hh_fech_in!L26/RES_summary!L$21)</f>
        <v>2.9146366382044735</v>
      </c>
      <c r="M26" s="18">
        <f>IF(RES_hh_fech_in!M26=0,0,RES_hh_fech_in!M26/RES_summary!M$21)</f>
        <v>2.8979922243174618</v>
      </c>
      <c r="N26" s="18">
        <f>IF(RES_hh_fech_in!N26=0,0,RES_hh_fech_in!N26/RES_summary!N$21)</f>
        <v>2.865546145206697</v>
      </c>
      <c r="O26" s="18">
        <f>IF(RES_hh_fech_in!O26=0,0,RES_hh_fech_in!O26/RES_summary!O$21)</f>
        <v>2.8590820942803847</v>
      </c>
      <c r="P26" s="18">
        <f>IF(RES_hh_fech_in!P26=0,0,RES_hh_fech_in!P26/RES_summary!P$21)</f>
        <v>2.8199799971265751</v>
      </c>
      <c r="Q26" s="18">
        <f>IF(RES_hh_fech_in!Q26=0,0,RES_hh_fech_in!Q26/RES_summary!Q$21)</f>
        <v>2.8034321569514122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8.292723553144322</v>
      </c>
      <c r="D27" s="96">
        <f>IF(RES_hh_fech_in!D27=0,0,RES_hh_fech_in!D27/RES_summary!D$21)</f>
        <v>8.0830160161444979</v>
      </c>
      <c r="E27" s="96">
        <f>IF(RES_hh_fech_in!E27=0,0,RES_hh_fech_in!E27/RES_summary!E$21)</f>
        <v>8.2664198173090337</v>
      </c>
      <c r="F27" s="96">
        <f>IF(RES_hh_fech_in!F27=0,0,RES_hh_fech_in!F27/RES_summary!F$21)</f>
        <v>8.516054364909925</v>
      </c>
      <c r="G27" s="96">
        <f>IF(RES_hh_fech_in!G27=0,0,RES_hh_fech_in!G27/RES_summary!G$21)</f>
        <v>8.7266060644074201</v>
      </c>
      <c r="H27" s="96">
        <f>IF(RES_hh_fech_in!H27=0,0,RES_hh_fech_in!H27/RES_summary!H$21)</f>
        <v>8.56315121611979</v>
      </c>
      <c r="I27" s="96">
        <f>IF(RES_hh_fech_in!I27=0,0,RES_hh_fech_in!I27/RES_summary!I$21)</f>
        <v>8.3341569347575248</v>
      </c>
      <c r="J27" s="96">
        <f>IF(RES_hh_fech_in!J27=0,0,RES_hh_fech_in!J27/RES_summary!J$21)</f>
        <v>8.3302102291187161</v>
      </c>
      <c r="K27" s="96">
        <f>IF(RES_hh_fech_in!K27=0,0,RES_hh_fech_in!K27/RES_summary!K$21)</f>
        <v>8.862255107745435</v>
      </c>
      <c r="L27" s="96">
        <f>IF(RES_hh_fech_in!L27=0,0,RES_hh_fech_in!L27/RES_summary!L$21)</f>
        <v>9.0313625587037318</v>
      </c>
      <c r="M27" s="96">
        <f>IF(RES_hh_fech_in!M27=0,0,RES_hh_fech_in!M27/RES_summary!M$21)</f>
        <v>8.9380881386966244</v>
      </c>
      <c r="N27" s="96">
        <f>IF(RES_hh_fech_in!N27=0,0,RES_hh_fech_in!N27/RES_summary!N$21)</f>
        <v>9.1899388992769353</v>
      </c>
      <c r="O27" s="96">
        <f>IF(RES_hh_fech_in!O27=0,0,RES_hh_fech_in!O27/RES_summary!O$21)</f>
        <v>9.9927578871739797</v>
      </c>
      <c r="P27" s="96">
        <f>IF(RES_hh_fech_in!P27=0,0,RES_hh_fech_in!P27/RES_summary!P$21)</f>
        <v>9.8436529997430462</v>
      </c>
      <c r="Q27" s="96">
        <f>IF(RES_hh_fech_in!Q27=0,0,RES_hh_fech_in!Q27/RES_summary!Q$21)</f>
        <v>10.590017555007734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13.690463374786543</v>
      </c>
      <c r="D30" s="95">
        <f>IF(RES_hh_fech_in!D30=0,0,RES_hh_fech_in!D30/RES_summary!D$21)</f>
        <v>0</v>
      </c>
      <c r="E30" s="95">
        <f>IF(RES_hh_fech_in!E30=0,0,RES_hh_fech_in!E30/RES_summary!E$21)</f>
        <v>13.159278427332625</v>
      </c>
      <c r="F30" s="95">
        <f>IF(RES_hh_fech_in!F30=0,0,RES_hh_fech_in!F30/RES_summary!F$21)</f>
        <v>13.06715252908629</v>
      </c>
      <c r="G30" s="95">
        <f>IF(RES_hh_fech_in!G30=0,0,RES_hh_fech_in!G30/RES_summary!G$21)</f>
        <v>12.853249491175699</v>
      </c>
      <c r="H30" s="95">
        <f>IF(RES_hh_fech_in!H30=0,0,RES_hh_fech_in!H30/RES_summary!H$21)</f>
        <v>0</v>
      </c>
      <c r="I30" s="95">
        <f>IF(RES_hh_fech_in!I30=0,0,RES_hh_fech_in!I30/RES_summary!I$21)</f>
        <v>12.267064644508881</v>
      </c>
      <c r="J30" s="95">
        <f>IF(RES_hh_fech_in!J30=0,0,RES_hh_fech_in!J30/RES_summary!J$21)</f>
        <v>13.362877731229748</v>
      </c>
      <c r="K30" s="95">
        <f>IF(RES_hh_fech_in!K30=0,0,RES_hh_fech_in!K30/RES_summary!K$21)</f>
        <v>12.725513475760399</v>
      </c>
      <c r="L30" s="95">
        <f>IF(RES_hh_fech_in!L30=0,0,RES_hh_fech_in!L30/RES_summary!L$21)</f>
        <v>0</v>
      </c>
      <c r="M30" s="95">
        <f>IF(RES_hh_fech_in!M30=0,0,RES_hh_fech_in!M30/RES_summary!M$21)</f>
        <v>0</v>
      </c>
      <c r="N30" s="95">
        <f>IF(RES_hh_fech_in!N30=0,0,RES_hh_fech_in!N30/RES_summary!N$21)</f>
        <v>0</v>
      </c>
      <c r="O30" s="95">
        <f>IF(RES_hh_fech_in!O30=0,0,RES_hh_fech_in!O30/RES_summary!O$21)</f>
        <v>0</v>
      </c>
      <c r="P30" s="95">
        <f>IF(RES_hh_fech_in!P30=0,0,RES_hh_fech_in!P30/RES_summary!P$21)</f>
        <v>11.253091697168507</v>
      </c>
      <c r="Q30" s="95">
        <f>IF(RES_hh_fech_in!Q30=0,0,RES_hh_fech_in!Q30/RES_summary!Q$21)</f>
        <v>10.959408634687342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8.1708803558316223</v>
      </c>
      <c r="D32" s="18">
        <f>IF(RES_hh_fech_in!D32=0,0,RES_hh_fech_in!D32/RES_summary!D$21)</f>
        <v>8.0830160161444979</v>
      </c>
      <c r="E32" s="18">
        <f>IF(RES_hh_fech_in!E32=0,0,RES_hh_fech_in!E32/RES_summary!E$21)</f>
        <v>8.2455420506176491</v>
      </c>
      <c r="F32" s="18">
        <f>IF(RES_hh_fech_in!F32=0,0,RES_hh_fech_in!F32/RES_summary!F$21)</f>
        <v>8.4742192857229846</v>
      </c>
      <c r="G32" s="18">
        <f>IF(RES_hh_fech_in!G32=0,0,RES_hh_fech_in!G32/RES_summary!G$21)</f>
        <v>8.672988699279216</v>
      </c>
      <c r="H32" s="18">
        <f>IF(RES_hh_fech_in!H32=0,0,RES_hh_fech_in!H32/RES_summary!H$21)</f>
        <v>8.56315121611979</v>
      </c>
      <c r="I32" s="18">
        <f>IF(RES_hh_fech_in!I32=0,0,RES_hh_fech_in!I32/RES_summary!I$21)</f>
        <v>8.2875330799665061</v>
      </c>
      <c r="J32" s="18">
        <f>IF(RES_hh_fech_in!J32=0,0,RES_hh_fech_in!J32/RES_summary!J$21)</f>
        <v>7.9685695297378194</v>
      </c>
      <c r="K32" s="18">
        <f>IF(RES_hh_fech_in!K32=0,0,RES_hh_fech_in!K32/RES_summary!K$21)</f>
        <v>8.734993989777152</v>
      </c>
      <c r="L32" s="18">
        <f>IF(RES_hh_fech_in!L32=0,0,RES_hh_fech_in!L32/RES_summary!L$21)</f>
        <v>9.0313625587037318</v>
      </c>
      <c r="M32" s="18">
        <f>IF(RES_hh_fech_in!M32=0,0,RES_hh_fech_in!M32/RES_summary!M$21)</f>
        <v>8.9380881386966244</v>
      </c>
      <c r="N32" s="18">
        <f>IF(RES_hh_fech_in!N32=0,0,RES_hh_fech_in!N32/RES_summary!N$21)</f>
        <v>9.1899388992769353</v>
      </c>
      <c r="O32" s="18">
        <f>IF(RES_hh_fech_in!O32=0,0,RES_hh_fech_in!O32/RES_summary!O$21)</f>
        <v>9.9927578871739797</v>
      </c>
      <c r="P32" s="18">
        <f>IF(RES_hh_fech_in!P32=0,0,RES_hh_fech_in!P32/RES_summary!P$21)</f>
        <v>9.8326983286909915</v>
      </c>
      <c r="Q32" s="18">
        <f>IF(RES_hh_fech_in!Q32=0,0,RES_hh_fech_in!Q32/RES_summary!Q$21)</f>
        <v>10.589982855092524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125.52395160009681</v>
      </c>
      <c r="D3" s="100">
        <f>IF(RES_hh_tesh_in!D3=0,0,RES_hh_tesh_in!D3/RES_summary!D$21)</f>
        <v>122.98897235679995</v>
      </c>
      <c r="E3" s="100">
        <f>IF(RES_hh_tesh_in!E3=0,0,RES_hh_tesh_in!E3/RES_summary!E$21)</f>
        <v>123.99987404212681</v>
      </c>
      <c r="F3" s="100">
        <f>IF(RES_hh_tesh_in!F3=0,0,RES_hh_tesh_in!F3/RES_summary!F$21)</f>
        <v>118.60332207934638</v>
      </c>
      <c r="G3" s="100">
        <f>IF(RES_hh_tesh_in!G3=0,0,RES_hh_tesh_in!G3/RES_summary!G$21)</f>
        <v>126.30961641828566</v>
      </c>
      <c r="H3" s="100">
        <f>IF(RES_hh_tesh_in!H3=0,0,RES_hh_tesh_in!H3/RES_summary!H$21)</f>
        <v>121.0053277826067</v>
      </c>
      <c r="I3" s="100">
        <f>IF(RES_hh_tesh_in!I3=0,0,RES_hh_tesh_in!I3/RES_summary!I$21)</f>
        <v>109.94328267123963</v>
      </c>
      <c r="J3" s="100">
        <f>IF(RES_hh_tesh_in!J3=0,0,RES_hh_tesh_in!J3/RES_summary!J$21)</f>
        <v>114.11022903099025</v>
      </c>
      <c r="K3" s="100">
        <f>IF(RES_hh_tesh_in!K3=0,0,RES_hh_tesh_in!K3/RES_summary!K$21)</f>
        <v>117.23888542225265</v>
      </c>
      <c r="L3" s="100">
        <f>IF(RES_hh_tesh_in!L3=0,0,RES_hh_tesh_in!L3/RES_summary!L$21)</f>
        <v>138.40538592212738</v>
      </c>
      <c r="M3" s="100">
        <f>IF(RES_hh_tesh_in!M3=0,0,RES_hh_tesh_in!M3/RES_summary!M$21)</f>
        <v>126.39286239378248</v>
      </c>
      <c r="N3" s="100">
        <f>IF(RES_hh_tesh_in!N3=0,0,RES_hh_tesh_in!N3/RES_summary!N$21)</f>
        <v>137.24369785545329</v>
      </c>
      <c r="O3" s="100">
        <f>IF(RES_hh_tesh_in!O3=0,0,RES_hh_tesh_in!O3/RES_summary!O$21)</f>
        <v>131.27510116300519</v>
      </c>
      <c r="P3" s="100">
        <f>IF(RES_hh_tesh_in!P3=0,0,RES_hh_tesh_in!P3/RES_summary!P$21)</f>
        <v>126.23278376609028</v>
      </c>
      <c r="Q3" s="100">
        <f>IF(RES_hh_tesh_in!Q3=0,0,RES_hh_tesh_in!Q3/RES_summary!Q$21)</f>
        <v>137.11508347637317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100.96277687775735</v>
      </c>
      <c r="D4" s="96">
        <f>IF(RES_hh_tesh_in!D4=0,0,RES_hh_tesh_in!D4/RES_summary!D$21)</f>
        <v>98.518238562730645</v>
      </c>
      <c r="E4" s="96">
        <f>IF(RES_hh_tesh_in!E4=0,0,RES_hh_tesh_in!E4/RES_summary!E$21)</f>
        <v>98.977785913202766</v>
      </c>
      <c r="F4" s="96">
        <f>IF(RES_hh_tesh_in!F4=0,0,RES_hh_tesh_in!F4/RES_summary!F$21)</f>
        <v>93.374419252134643</v>
      </c>
      <c r="G4" s="96">
        <f>IF(RES_hh_tesh_in!G4=0,0,RES_hh_tesh_in!G4/RES_summary!G$21)</f>
        <v>99.613888722590033</v>
      </c>
      <c r="H4" s="96">
        <f>IF(RES_hh_tesh_in!H4=0,0,RES_hh_tesh_in!H4/RES_summary!H$21)</f>
        <v>95.14742807356842</v>
      </c>
      <c r="I4" s="96">
        <f>IF(RES_hh_tesh_in!I4=0,0,RES_hh_tesh_in!I4/RES_summary!I$21)</f>
        <v>84.839206173172542</v>
      </c>
      <c r="J4" s="96">
        <f>IF(RES_hh_tesh_in!J4=0,0,RES_hh_tesh_in!J4/RES_summary!J$21)</f>
        <v>87.407546330416565</v>
      </c>
      <c r="K4" s="96">
        <f>IF(RES_hh_tesh_in!K4=0,0,RES_hh_tesh_in!K4/RES_summary!K$21)</f>
        <v>90.618797129020933</v>
      </c>
      <c r="L4" s="96">
        <f>IF(RES_hh_tesh_in!L4=0,0,RES_hh_tesh_in!L4/RES_summary!L$21)</f>
        <v>111.58608232818209</v>
      </c>
      <c r="M4" s="96">
        <f>IF(RES_hh_tesh_in!M4=0,0,RES_hh_tesh_in!M4/RES_summary!M$21)</f>
        <v>99.959185526318393</v>
      </c>
      <c r="N4" s="96">
        <f>IF(RES_hh_tesh_in!N4=0,0,RES_hh_tesh_in!N4/RES_summary!N$21)</f>
        <v>108.25864265808104</v>
      </c>
      <c r="O4" s="96">
        <f>IF(RES_hh_tesh_in!O4=0,0,RES_hh_tesh_in!O4/RES_summary!O$21)</f>
        <v>101.10161608192908</v>
      </c>
      <c r="P4" s="96">
        <f>IF(RES_hh_tesh_in!P4=0,0,RES_hh_tesh_in!P4/RES_summary!P$21)</f>
        <v>94.806144230802744</v>
      </c>
      <c r="Q4" s="96">
        <f>IF(RES_hh_tesh_in!Q4=0,0,RES_hh_tesh_in!Q4/RES_summary!Q$21)</f>
        <v>102.25549766909226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94.998442991964268</v>
      </c>
      <c r="F7" s="95">
        <f>IF(RES_hh_tesh_in!F7=0,0,RES_hh_tesh_in!F7/RES_summary!F$21)</f>
        <v>0</v>
      </c>
      <c r="G7" s="95">
        <f>IF(RES_hh_tesh_in!G7=0,0,RES_hh_tesh_in!G7/RES_summary!G$21)</f>
        <v>0</v>
      </c>
      <c r="H7" s="95">
        <f>IF(RES_hh_tesh_in!H7=0,0,RES_hh_tesh_in!H7/RES_summary!H$21)</f>
        <v>0</v>
      </c>
      <c r="I7" s="95">
        <f>IF(RES_hh_tesh_in!I7=0,0,RES_hh_tesh_in!I7/RES_summary!I$21)</f>
        <v>0</v>
      </c>
      <c r="J7" s="95">
        <f>IF(RES_hh_tesh_in!J7=0,0,RES_hh_tesh_in!J7/RES_summary!J$21)</f>
        <v>80.352225591270809</v>
      </c>
      <c r="K7" s="95">
        <f>IF(RES_hh_tesh_in!K7=0,0,RES_hh_tesh_in!K7/RES_summary!K$21)</f>
        <v>75.003298844759016</v>
      </c>
      <c r="L7" s="95">
        <f>IF(RES_hh_tesh_in!L7=0,0,RES_hh_tesh_in!L7/RES_summary!L$21)</f>
        <v>113.85371179870765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100.27529435662485</v>
      </c>
      <c r="D8" s="95">
        <f>IF(RES_hh_tesh_in!D8=0,0,RES_hh_tesh_in!D8/RES_summary!D$21)</f>
        <v>0</v>
      </c>
      <c r="E8" s="95">
        <f>IF(RES_hh_tesh_in!E8=0,0,RES_hh_tesh_in!E8/RES_summary!E$21)</f>
        <v>92.249236093846179</v>
      </c>
      <c r="F8" s="95">
        <f>IF(RES_hh_tesh_in!F8=0,0,RES_hh_tesh_in!F8/RES_summary!F$21)</f>
        <v>93.909823725017574</v>
      </c>
      <c r="G8" s="95">
        <f>IF(RES_hh_tesh_in!G8=0,0,RES_hh_tesh_in!G8/RES_summary!G$21)</f>
        <v>95.482937012052844</v>
      </c>
      <c r="H8" s="95">
        <f>IF(RES_hh_tesh_in!H8=0,0,RES_hh_tesh_in!H8/RES_summary!H$21)</f>
        <v>0</v>
      </c>
      <c r="I8" s="95">
        <f>IF(RES_hh_tesh_in!I8=0,0,RES_hh_tesh_in!I8/RES_summary!I$21)</f>
        <v>85.742774639453387</v>
      </c>
      <c r="J8" s="95">
        <f>IF(RES_hh_tesh_in!J8=0,0,RES_hh_tesh_in!J8/RES_summary!J$21)</f>
        <v>84.503174129675344</v>
      </c>
      <c r="K8" s="95">
        <f>IF(RES_hh_tesh_in!K8=0,0,RES_hh_tesh_in!K8/RES_summary!K$21)</f>
        <v>90.431665451527024</v>
      </c>
      <c r="L8" s="95">
        <f>IF(RES_hh_tesh_in!L8=0,0,RES_hh_tesh_in!L8/RES_summary!L$21)</f>
        <v>0</v>
      </c>
      <c r="M8" s="95">
        <f>IF(RES_hh_tesh_in!M8=0,0,RES_hh_tesh_in!M8/RES_summary!M$21)</f>
        <v>0</v>
      </c>
      <c r="N8" s="95">
        <f>IF(RES_hh_tesh_in!N8=0,0,RES_hh_tesh_in!N8/RES_summary!N$21)</f>
        <v>0</v>
      </c>
      <c r="O8" s="95">
        <f>IF(RES_hh_tesh_in!O8=0,0,RES_hh_tesh_in!O8/RES_summary!O$21)</f>
        <v>0</v>
      </c>
      <c r="P8" s="95">
        <f>IF(RES_hh_tesh_in!P8=0,0,RES_hh_tesh_in!P8/RES_summary!P$21)</f>
        <v>88.294134151231276</v>
      </c>
      <c r="Q8" s="95">
        <f>IF(RES_hh_tesh_in!Q8=0,0,RES_hh_tesh_in!Q8/RES_summary!Q$21)</f>
        <v>84.364067504311976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0</v>
      </c>
      <c r="D9" s="95">
        <f>IF(RES_hh_tesh_in!D9=0,0,RES_hh_tesh_in!D9/RES_summary!D$21)</f>
        <v>96.510195136221853</v>
      </c>
      <c r="E9" s="95">
        <f>IF(RES_hh_tesh_in!E9=0,0,RES_hh_tesh_in!E9/RES_summary!E$21)</f>
        <v>96.779227924467051</v>
      </c>
      <c r="F9" s="95">
        <f>IF(RES_hh_tesh_in!F9=0,0,RES_hh_tesh_in!F9/RES_summary!F$21)</f>
        <v>92.73689691082501</v>
      </c>
      <c r="G9" s="95">
        <f>IF(RES_hh_tesh_in!G9=0,0,RES_hh_tesh_in!G9/RES_summary!G$21)</f>
        <v>98.566331004078137</v>
      </c>
      <c r="H9" s="95">
        <f>IF(RES_hh_tesh_in!H9=0,0,RES_hh_tesh_in!H9/RES_summary!H$21)</f>
        <v>93.853707833500124</v>
      </c>
      <c r="I9" s="95">
        <f>IF(RES_hh_tesh_in!I9=0,0,RES_hh_tesh_in!I9/RES_summary!I$21)</f>
        <v>87.330043414340395</v>
      </c>
      <c r="J9" s="95">
        <f>IF(RES_hh_tesh_in!J9=0,0,RES_hh_tesh_in!J9/RES_summary!J$21)</f>
        <v>88.864217607957769</v>
      </c>
      <c r="K9" s="95">
        <f>IF(RES_hh_tesh_in!K9=0,0,RES_hh_tesh_in!K9/RES_summary!K$21)</f>
        <v>95.51537765695322</v>
      </c>
      <c r="L9" s="95">
        <f>IF(RES_hh_tesh_in!L9=0,0,RES_hh_tesh_in!L9/RES_summary!L$21)</f>
        <v>0</v>
      </c>
      <c r="M9" s="95">
        <f>IF(RES_hh_tesh_in!M9=0,0,RES_hh_tesh_in!M9/RES_summary!M$21)</f>
        <v>97.507275174859032</v>
      </c>
      <c r="N9" s="95">
        <f>IF(RES_hh_tesh_in!N9=0,0,RES_hh_tesh_in!N9/RES_summary!N$21)</f>
        <v>0</v>
      </c>
      <c r="O9" s="95">
        <f>IF(RES_hh_tesh_in!O9=0,0,RES_hh_tesh_in!O9/RES_summary!O$21)</f>
        <v>0</v>
      </c>
      <c r="P9" s="95">
        <f>IF(RES_hh_tesh_in!P9=0,0,RES_hh_tesh_in!P9/RES_summary!P$21)</f>
        <v>0</v>
      </c>
      <c r="Q9" s="95">
        <f>IF(RES_hh_tesh_in!Q9=0,0,RES_hh_tesh_in!Q9/RES_summary!Q$21)</f>
        <v>0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99.253273397004563</v>
      </c>
      <c r="D11" s="95">
        <f>IF(RES_hh_tesh_in!D11=0,0,RES_hh_tesh_in!D11/RES_summary!D$21)</f>
        <v>94.973840962549801</v>
      </c>
      <c r="E11" s="95">
        <f>IF(RES_hh_tesh_in!E11=0,0,RES_hh_tesh_in!E11/RES_summary!E$21)</f>
        <v>94.121452763224454</v>
      </c>
      <c r="F11" s="95">
        <f>IF(RES_hh_tesh_in!F11=0,0,RES_hh_tesh_in!F11/RES_summary!F$21)</f>
        <v>89.099017433591413</v>
      </c>
      <c r="G11" s="95">
        <f>IF(RES_hh_tesh_in!G11=0,0,RES_hh_tesh_in!G11/RES_summary!G$21)</f>
        <v>91.431683653217831</v>
      </c>
      <c r="H11" s="95">
        <f>IF(RES_hh_tesh_in!H11=0,0,RES_hh_tesh_in!H11/RES_summary!H$21)</f>
        <v>89.927322583961271</v>
      </c>
      <c r="I11" s="95">
        <f>IF(RES_hh_tesh_in!I11=0,0,RES_hh_tesh_in!I11/RES_summary!I$21)</f>
        <v>80.443043005559957</v>
      </c>
      <c r="J11" s="95">
        <f>IF(RES_hh_tesh_in!J11=0,0,RES_hh_tesh_in!J11/RES_summary!J$21)</f>
        <v>77.95953572014011</v>
      </c>
      <c r="K11" s="95">
        <f>IF(RES_hh_tesh_in!K11=0,0,RES_hh_tesh_in!K11/RES_summary!K$21)</f>
        <v>85.183908675696799</v>
      </c>
      <c r="L11" s="95">
        <f>IF(RES_hh_tesh_in!L11=0,0,RES_hh_tesh_in!L11/RES_summary!L$21)</f>
        <v>105.68951328404245</v>
      </c>
      <c r="M11" s="95">
        <f>IF(RES_hh_tesh_in!M11=0,0,RES_hh_tesh_in!M11/RES_summary!M$21)</f>
        <v>0</v>
      </c>
      <c r="N11" s="95">
        <f>IF(RES_hh_tesh_in!N11=0,0,RES_hh_tesh_in!N11/RES_summary!N$21)</f>
        <v>97.266301495269303</v>
      </c>
      <c r="O11" s="95">
        <f>IF(RES_hh_tesh_in!O11=0,0,RES_hh_tesh_in!O11/RES_summary!O$21)</f>
        <v>92.743891712075921</v>
      </c>
      <c r="P11" s="95">
        <f>IF(RES_hh_tesh_in!P11=0,0,RES_hh_tesh_in!P11/RES_summary!P$21)</f>
        <v>83.395850448144813</v>
      </c>
      <c r="Q11" s="95">
        <f>IF(RES_hh_tesh_in!Q11=0,0,RES_hh_tesh_in!Q11/RES_summary!Q$21)</f>
        <v>89.032104767350063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105.34262909065322</v>
      </c>
      <c r="D12" s="95">
        <f>IF(RES_hh_tesh_in!D12=0,0,RES_hh_tesh_in!D12/RES_summary!D$21)</f>
        <v>104.66861322121764</v>
      </c>
      <c r="E12" s="95">
        <f>IF(RES_hh_tesh_in!E12=0,0,RES_hh_tesh_in!E12/RES_summary!E$21)</f>
        <v>104.72869435374366</v>
      </c>
      <c r="F12" s="95">
        <f>IF(RES_hh_tesh_in!F12=0,0,RES_hh_tesh_in!F12/RES_summary!F$21)</f>
        <v>99.638093537177369</v>
      </c>
      <c r="G12" s="95">
        <f>IF(RES_hh_tesh_in!G12=0,0,RES_hh_tesh_in!G12/RES_summary!G$21)</f>
        <v>103.65202227223675</v>
      </c>
      <c r="H12" s="95">
        <f>IF(RES_hh_tesh_in!H12=0,0,RES_hh_tesh_in!H12/RES_summary!H$21)</f>
        <v>100.87741108539593</v>
      </c>
      <c r="I12" s="95">
        <f>IF(RES_hh_tesh_in!I12=0,0,RES_hh_tesh_in!I12/RES_summary!I$21)</f>
        <v>89.630891545124513</v>
      </c>
      <c r="J12" s="95">
        <f>IF(RES_hh_tesh_in!J12=0,0,RES_hh_tesh_in!J12/RES_summary!J$21)</f>
        <v>93.104985989711992</v>
      </c>
      <c r="K12" s="95">
        <f>IF(RES_hh_tesh_in!K12=0,0,RES_hh_tesh_in!K12/RES_summary!K$21)</f>
        <v>97.987260364546799</v>
      </c>
      <c r="L12" s="95">
        <f>IF(RES_hh_tesh_in!L12=0,0,RES_hh_tesh_in!L12/RES_summary!L$21)</f>
        <v>118.91959336860943</v>
      </c>
      <c r="M12" s="95">
        <f>IF(RES_hh_tesh_in!M12=0,0,RES_hh_tesh_in!M12/RES_summary!M$21)</f>
        <v>103.21609422526954</v>
      </c>
      <c r="N12" s="95">
        <f>IF(RES_hh_tesh_in!N12=0,0,RES_hh_tesh_in!N12/RES_summary!N$21)</f>
        <v>117.12957010788789</v>
      </c>
      <c r="O12" s="95">
        <f>IF(RES_hh_tesh_in!O12=0,0,RES_hh_tesh_in!O12/RES_summary!O$21)</f>
        <v>108.08626030881415</v>
      </c>
      <c r="P12" s="95">
        <f>IF(RES_hh_tesh_in!P12=0,0,RES_hh_tesh_in!P12/RES_summary!P$21)</f>
        <v>99.411244441656109</v>
      </c>
      <c r="Q12" s="95">
        <f>IF(RES_hh_tesh_in!Q12=0,0,RES_hh_tesh_in!Q12/RES_summary!Q$21)</f>
        <v>103.68785438374131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103.68288955347514</v>
      </c>
      <c r="D13" s="22">
        <f>IF(RES_hh_tesh_in!D13=0,0,RES_hh_tesh_in!D13/RES_summary!D$21)</f>
        <v>100.88554630759872</v>
      </c>
      <c r="E13" s="22">
        <f>IF(RES_hh_tesh_in!E13=0,0,RES_hh_tesh_in!E13/RES_summary!E$21)</f>
        <v>102.97680301250647</v>
      </c>
      <c r="F13" s="22">
        <f>IF(RES_hh_tesh_in!F13=0,0,RES_hh_tesh_in!F13/RES_summary!F$21)</f>
        <v>99.844621142934542</v>
      </c>
      <c r="G13" s="22">
        <f>IF(RES_hh_tesh_in!G13=0,0,RES_hh_tesh_in!G13/RES_summary!G$21)</f>
        <v>104.54039041892305</v>
      </c>
      <c r="H13" s="22">
        <f>IF(RES_hh_tesh_in!H13=0,0,RES_hh_tesh_in!H13/RES_summary!H$21)</f>
        <v>101.93673181118626</v>
      </c>
      <c r="I13" s="22">
        <f>IF(RES_hh_tesh_in!I13=0,0,RES_hh_tesh_in!I13/RES_summary!I$21)</f>
        <v>89.039104169775314</v>
      </c>
      <c r="J13" s="22">
        <f>IF(RES_hh_tesh_in!J13=0,0,RES_hh_tesh_in!J13/RES_summary!J$21)</f>
        <v>91.105169688270365</v>
      </c>
      <c r="K13" s="22">
        <f>IF(RES_hh_tesh_in!K13=0,0,RES_hh_tesh_in!K13/RES_summary!K$21)</f>
        <v>97.231687943839532</v>
      </c>
      <c r="L13" s="22">
        <f>IF(RES_hh_tesh_in!L13=0,0,RES_hh_tesh_in!L13/RES_summary!L$21)</f>
        <v>120.12742142383098</v>
      </c>
      <c r="M13" s="22">
        <f>IF(RES_hh_tesh_in!M13=0,0,RES_hh_tesh_in!M13/RES_summary!M$21)</f>
        <v>103.51467821976027</v>
      </c>
      <c r="N13" s="22">
        <f>IF(RES_hh_tesh_in!N13=0,0,RES_hh_tesh_in!N13/RES_summary!N$21)</f>
        <v>114.00593035261969</v>
      </c>
      <c r="O13" s="22">
        <f>IF(RES_hh_tesh_in!O13=0,0,RES_hh_tesh_in!O13/RES_summary!O$21)</f>
        <v>111.52267699839081</v>
      </c>
      <c r="P13" s="22">
        <f>IF(RES_hh_tesh_in!P13=0,0,RES_hh_tesh_in!P13/RES_summary!P$21)</f>
        <v>103.07833330294775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0.23424927002751308</v>
      </c>
      <c r="D14" s="98">
        <f>IF(RES_hh_tesh_in!D14=0,0,RES_hh_tesh_in!D14/RES_summary!D$21)</f>
        <v>0.33548561613739963</v>
      </c>
      <c r="E14" s="98">
        <f>IF(RES_hh_tesh_in!E14=0,0,RES_hh_tesh_in!E14/RES_summary!E$21)</f>
        <v>0.69618782356720033</v>
      </c>
      <c r="F14" s="98">
        <f>IF(RES_hh_tesh_in!F14=0,0,RES_hh_tesh_in!F14/RES_summary!F$21)</f>
        <v>0.80198687942189117</v>
      </c>
      <c r="G14" s="98">
        <f>IF(RES_hh_tesh_in!G14=0,0,RES_hh_tesh_in!G14/RES_summary!G$21)</f>
        <v>1.1837620768645727</v>
      </c>
      <c r="H14" s="98">
        <f>IF(RES_hh_tesh_in!H14=0,0,RES_hh_tesh_in!H14/RES_summary!H$21)</f>
        <v>0.951245022519843</v>
      </c>
      <c r="I14" s="98">
        <f>IF(RES_hh_tesh_in!I14=0,0,RES_hh_tesh_in!I14/RES_summary!I$21)</f>
        <v>0.62943632781720749</v>
      </c>
      <c r="J14" s="98">
        <f>IF(RES_hh_tesh_in!J14=0,0,RES_hh_tesh_in!J14/RES_summary!J$21)</f>
        <v>0.68909638599358936</v>
      </c>
      <c r="K14" s="98">
        <f>IF(RES_hh_tesh_in!K14=0,0,RES_hh_tesh_in!K14/RES_summary!K$21)</f>
        <v>0.97966339945198899</v>
      </c>
      <c r="L14" s="98">
        <f>IF(RES_hh_tesh_in!L14=0,0,RES_hh_tesh_in!L14/RES_summary!L$21)</f>
        <v>0.79796860687533111</v>
      </c>
      <c r="M14" s="98">
        <f>IF(RES_hh_tesh_in!M14=0,0,RES_hh_tesh_in!M14/RES_summary!M$21)</f>
        <v>0.89690764657686339</v>
      </c>
      <c r="N14" s="98">
        <f>IF(RES_hh_tesh_in!N14=0,0,RES_hh_tesh_in!N14/RES_summary!N$21)</f>
        <v>0.38814265520305197</v>
      </c>
      <c r="O14" s="98">
        <f>IF(RES_hh_tesh_in!O14=0,0,RES_hh_tesh_in!O14/RES_summary!O$21)</f>
        <v>0.80302626528815446</v>
      </c>
      <c r="P14" s="98">
        <f>IF(RES_hh_tesh_in!P14=0,0,RES_hh_tesh_in!P14/RES_summary!P$21)</f>
        <v>0.81582226998367136</v>
      </c>
      <c r="Q14" s="98">
        <f>IF(RES_hh_tesh_in!Q14=0,0,RES_hh_tesh_in!Q14/RES_summary!Q$21)</f>
        <v>1.0743740937791024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0.45838697672963041</v>
      </c>
      <c r="D15" s="96">
        <f>IF(RES_hh_tesh_in!D15=0,0,RES_hh_tesh_in!D15/RES_summary!D$21)</f>
        <v>0.46135200238518564</v>
      </c>
      <c r="E15" s="96">
        <f>IF(RES_hh_tesh_in!E15=0,0,RES_hh_tesh_in!E15/RES_summary!E$21)</f>
        <v>0.456983129779306</v>
      </c>
      <c r="F15" s="96">
        <f>IF(RES_hh_tesh_in!F15=0,0,RES_hh_tesh_in!F15/RES_summary!F$21)</f>
        <v>0.4009613734384091</v>
      </c>
      <c r="G15" s="96">
        <f>IF(RES_hh_tesh_in!G15=0,0,RES_hh_tesh_in!G15/RES_summary!G$21)</f>
        <v>0.92442229815951715</v>
      </c>
      <c r="H15" s="96">
        <f>IF(RES_hh_tesh_in!H15=0,0,RES_hh_tesh_in!H15/RES_summary!H$21)</f>
        <v>0.84709924691765226</v>
      </c>
      <c r="I15" s="96">
        <f>IF(RES_hh_tesh_in!I15=0,0,RES_hh_tesh_in!I15/RES_summary!I$21)</f>
        <v>0.90330467811923398</v>
      </c>
      <c r="J15" s="96">
        <f>IF(RES_hh_tesh_in!J15=0,0,RES_hh_tesh_in!J15/RES_summary!J$21)</f>
        <v>2.2068864430912636</v>
      </c>
      <c r="K15" s="96">
        <f>IF(RES_hh_tesh_in!K15=0,0,RES_hh_tesh_in!K15/RES_summary!K$21)</f>
        <v>1.2309974786443596</v>
      </c>
      <c r="L15" s="96">
        <f>IF(RES_hh_tesh_in!L15=0,0,RES_hh_tesh_in!L15/RES_summary!L$21)</f>
        <v>1.8910625049102163</v>
      </c>
      <c r="M15" s="96">
        <f>IF(RES_hh_tesh_in!M15=0,0,RES_hh_tesh_in!M15/RES_summary!M$21)</f>
        <v>0.73477628650763949</v>
      </c>
      <c r="N15" s="96">
        <f>IF(RES_hh_tesh_in!N15=0,0,RES_hh_tesh_in!N15/RES_summary!N$21)</f>
        <v>1.5771984922390918</v>
      </c>
      <c r="O15" s="96">
        <f>IF(RES_hh_tesh_in!O15=0,0,RES_hh_tesh_in!O15/RES_summary!O$21)</f>
        <v>1.942869522727144</v>
      </c>
      <c r="P15" s="96">
        <f>IF(RES_hh_tesh_in!P15=0,0,RES_hh_tesh_in!P15/RES_summary!P$21)</f>
        <v>2.5028929403803368</v>
      </c>
      <c r="Q15" s="96">
        <f>IF(RES_hh_tesh_in!Q15=0,0,RES_hh_tesh_in!Q15/RES_summary!Q$21)</f>
        <v>2.3966235219816223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0.45838697672963041</v>
      </c>
      <c r="D16" s="97">
        <f>IF(RES_hh_tesh_in!D16=0,0,RES_hh_tesh_in!D16/RES_summary!D$21)</f>
        <v>0.46135200238518564</v>
      </c>
      <c r="E16" s="97">
        <f>IF(RES_hh_tesh_in!E16=0,0,RES_hh_tesh_in!E16/RES_summary!E$21)</f>
        <v>0.456983129779306</v>
      </c>
      <c r="F16" s="97">
        <f>IF(RES_hh_tesh_in!F16=0,0,RES_hh_tesh_in!F16/RES_summary!F$21)</f>
        <v>0.4009613734384091</v>
      </c>
      <c r="G16" s="97">
        <f>IF(RES_hh_tesh_in!G16=0,0,RES_hh_tesh_in!G16/RES_summary!G$21)</f>
        <v>0.92442229815951715</v>
      </c>
      <c r="H16" s="97">
        <f>IF(RES_hh_tesh_in!H16=0,0,RES_hh_tesh_in!H16/RES_summary!H$21)</f>
        <v>0.84709924691765226</v>
      </c>
      <c r="I16" s="97">
        <f>IF(RES_hh_tesh_in!I16=0,0,RES_hh_tesh_in!I16/RES_summary!I$21)</f>
        <v>0.90330467811923398</v>
      </c>
      <c r="J16" s="97">
        <f>IF(RES_hh_tesh_in!J16=0,0,RES_hh_tesh_in!J16/RES_summary!J$21)</f>
        <v>2.2068864430912636</v>
      </c>
      <c r="K16" s="97">
        <f>IF(RES_hh_tesh_in!K16=0,0,RES_hh_tesh_in!K16/RES_summary!K$21)</f>
        <v>1.2309974786443596</v>
      </c>
      <c r="L16" s="97">
        <f>IF(RES_hh_tesh_in!L16=0,0,RES_hh_tesh_in!L16/RES_summary!L$21)</f>
        <v>1.8910625049102163</v>
      </c>
      <c r="M16" s="97">
        <f>IF(RES_hh_tesh_in!M16=0,0,RES_hh_tesh_in!M16/RES_summary!M$21)</f>
        <v>0.73477628650763949</v>
      </c>
      <c r="N16" s="97">
        <f>IF(RES_hh_tesh_in!N16=0,0,RES_hh_tesh_in!N16/RES_summary!N$21)</f>
        <v>1.5771984922390918</v>
      </c>
      <c r="O16" s="97">
        <f>IF(RES_hh_tesh_in!O16=0,0,RES_hh_tesh_in!O16/RES_summary!O$21)</f>
        <v>1.942869522727144</v>
      </c>
      <c r="P16" s="97">
        <f>IF(RES_hh_tesh_in!P16=0,0,RES_hh_tesh_in!P16/RES_summary!P$21)</f>
        <v>2.5028929403803368</v>
      </c>
      <c r="Q16" s="97">
        <f>IF(RES_hh_tesh_in!Q16=0,0,RES_hh_tesh_in!Q16/RES_summary!Q$21)</f>
        <v>2.3966235219816223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17.225484800699302</v>
      </c>
      <c r="D17" s="96">
        <f>IF(RES_hh_tesh_in!D17=0,0,RES_hh_tesh_in!D17/RES_summary!D$21)</f>
        <v>17.182140906434558</v>
      </c>
      <c r="E17" s="96">
        <f>IF(RES_hh_tesh_in!E17=0,0,RES_hh_tesh_in!E17/RES_summary!E$21)</f>
        <v>17.57777141914999</v>
      </c>
      <c r="F17" s="96">
        <f>IF(RES_hh_tesh_in!F17=0,0,RES_hh_tesh_in!F17/RES_summary!F$21)</f>
        <v>17.623817871191115</v>
      </c>
      <c r="G17" s="96">
        <f>IF(RES_hh_tesh_in!G17=0,0,RES_hh_tesh_in!G17/RES_summary!G$21)</f>
        <v>18.380772704569697</v>
      </c>
      <c r="H17" s="96">
        <f>IF(RES_hh_tesh_in!H17=0,0,RES_hh_tesh_in!H17/RES_summary!H$21)</f>
        <v>17.674750342658129</v>
      </c>
      <c r="I17" s="96">
        <f>IF(RES_hh_tesh_in!I17=0,0,RES_hh_tesh_in!I17/RES_summary!I$21)</f>
        <v>17.076358034957675</v>
      </c>
      <c r="J17" s="96">
        <f>IF(RES_hh_tesh_in!J17=0,0,RES_hh_tesh_in!J17/RES_summary!J$21)</f>
        <v>17.610280671259428</v>
      </c>
      <c r="K17" s="96">
        <f>IF(RES_hh_tesh_in!K17=0,0,RES_hh_tesh_in!K17/RES_summary!K$21)</f>
        <v>17.855715927128227</v>
      </c>
      <c r="L17" s="96">
        <f>IF(RES_hh_tesh_in!L17=0,0,RES_hh_tesh_in!L17/RES_summary!L$21)</f>
        <v>17.093989600660478</v>
      </c>
      <c r="M17" s="96">
        <f>IF(RES_hh_tesh_in!M17=0,0,RES_hh_tesh_in!M17/RES_summary!M$21)</f>
        <v>17.969390161182307</v>
      </c>
      <c r="N17" s="96">
        <f>IF(RES_hh_tesh_in!N17=0,0,RES_hh_tesh_in!N17/RES_summary!N$21)</f>
        <v>19.438780260614461</v>
      </c>
      <c r="O17" s="96">
        <f>IF(RES_hh_tesh_in!O17=0,0,RES_hh_tesh_in!O17/RES_summary!O$21)</f>
        <v>19.570390193945901</v>
      </c>
      <c r="P17" s="96">
        <f>IF(RES_hh_tesh_in!P17=0,0,RES_hh_tesh_in!P17/RES_summary!P$21)</f>
        <v>20.409439590672889</v>
      </c>
      <c r="Q17" s="96">
        <f>IF(RES_hh_tesh_in!Q17=0,0,RES_hh_tesh_in!Q17/RES_summary!Q$21)</f>
        <v>23.260139980979918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15.336464340968854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16.498364547218564</v>
      </c>
      <c r="L20" s="95">
        <f>IF(RES_hh_tesh_in!L20=0,0,RES_hh_tesh_in!L20/RES_summary!L$21)</f>
        <v>14.573651149905361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17.108075146652208</v>
      </c>
      <c r="D21" s="95">
        <f>IF(RES_hh_tesh_in!D21=0,0,RES_hh_tesh_in!D21/RES_summary!D$21)</f>
        <v>0</v>
      </c>
      <c r="E21" s="95">
        <f>IF(RES_hh_tesh_in!E21=0,0,RES_hh_tesh_in!E21/RES_summary!E$21)</f>
        <v>13.546223368199476</v>
      </c>
      <c r="F21" s="95">
        <f>IF(RES_hh_tesh_in!F21=0,0,RES_hh_tesh_in!F21/RES_summary!F$21)</f>
        <v>16.33654989291464</v>
      </c>
      <c r="G21" s="95">
        <f>IF(RES_hh_tesh_in!G21=0,0,RES_hh_tesh_in!G21/RES_summary!G$21)</f>
        <v>15.060645715277365</v>
      </c>
      <c r="H21" s="95">
        <f>IF(RES_hh_tesh_in!H21=0,0,RES_hh_tesh_in!H21/RES_summary!H$21)</f>
        <v>0</v>
      </c>
      <c r="I21" s="95">
        <f>IF(RES_hh_tesh_in!I21=0,0,RES_hh_tesh_in!I21/RES_summary!I$21)</f>
        <v>13.805990625171868</v>
      </c>
      <c r="J21" s="95">
        <f>IF(RES_hh_tesh_in!J21=0,0,RES_hh_tesh_in!J21/RES_summary!J$21)</f>
        <v>16.141241664983777</v>
      </c>
      <c r="K21" s="95">
        <f>IF(RES_hh_tesh_in!K21=0,0,RES_hh_tesh_in!K21/RES_summary!K$21)</f>
        <v>15.663341671698236</v>
      </c>
      <c r="L21" s="95">
        <f>IF(RES_hh_tesh_in!L21=0,0,RES_hh_tesh_in!L21/RES_summary!L$21)</f>
        <v>0</v>
      </c>
      <c r="M21" s="95">
        <f>IF(RES_hh_tesh_in!M21=0,0,RES_hh_tesh_in!M21/RES_summary!M$21)</f>
        <v>0</v>
      </c>
      <c r="N21" s="95">
        <f>IF(RES_hh_tesh_in!N21=0,0,RES_hh_tesh_in!N21/RES_summary!N$21)</f>
        <v>0</v>
      </c>
      <c r="O21" s="95">
        <f>IF(RES_hh_tesh_in!O21=0,0,RES_hh_tesh_in!O21/RES_summary!O$21)</f>
        <v>0</v>
      </c>
      <c r="P21" s="95">
        <f>IF(RES_hh_tesh_in!P21=0,0,RES_hh_tesh_in!P21/RES_summary!P$21)</f>
        <v>14.839943762722335</v>
      </c>
      <c r="Q21" s="95">
        <f>IF(RES_hh_tesh_in!Q21=0,0,RES_hh_tesh_in!Q21/RES_summary!Q$21)</f>
        <v>12.154303714046073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16.143859103161557</v>
      </c>
      <c r="E22" s="95">
        <f>IF(RES_hh_tesh_in!E22=0,0,RES_hh_tesh_in!E22/RES_summary!E$21)</f>
        <v>16.026037200307467</v>
      </c>
      <c r="F22" s="95">
        <f>IF(RES_hh_tesh_in!F22=0,0,RES_hh_tesh_in!F22/RES_summary!F$21)</f>
        <v>16.317970716168908</v>
      </c>
      <c r="G22" s="95">
        <f>IF(RES_hh_tesh_in!G22=0,0,RES_hh_tesh_in!G22/RES_summary!G$21)</f>
        <v>15.416620362148226</v>
      </c>
      <c r="H22" s="95">
        <f>IF(RES_hh_tesh_in!H22=0,0,RES_hh_tesh_in!H22/RES_summary!H$21)</f>
        <v>15.951889641759903</v>
      </c>
      <c r="I22" s="95">
        <f>IF(RES_hh_tesh_in!I22=0,0,RES_hh_tesh_in!I22/RES_summary!I$21)</f>
        <v>14.199068895142471</v>
      </c>
      <c r="J22" s="95">
        <f>IF(RES_hh_tesh_in!J22=0,0,RES_hh_tesh_in!J22/RES_summary!J$21)</f>
        <v>14.303110596497827</v>
      </c>
      <c r="K22" s="95">
        <f>IF(RES_hh_tesh_in!K22=0,0,RES_hh_tesh_in!K22/RES_summary!K$21)</f>
        <v>15.58103890517428</v>
      </c>
      <c r="L22" s="95">
        <f>IF(RES_hh_tesh_in!L22=0,0,RES_hh_tesh_in!L22/RES_summary!L$21)</f>
        <v>0</v>
      </c>
      <c r="M22" s="95">
        <f>IF(RES_hh_tesh_in!M22=0,0,RES_hh_tesh_in!M22/RES_summary!M$21)</f>
        <v>14.546386230876291</v>
      </c>
      <c r="N22" s="95">
        <f>IF(RES_hh_tesh_in!N22=0,0,RES_hh_tesh_in!N22/RES_summary!N$21)</f>
        <v>0</v>
      </c>
      <c r="O22" s="95">
        <f>IF(RES_hh_tesh_in!O22=0,0,RES_hh_tesh_in!O22/RES_summary!O$21)</f>
        <v>0</v>
      </c>
      <c r="P22" s="95">
        <f>IF(RES_hh_tesh_in!P22=0,0,RES_hh_tesh_in!P22/RES_summary!P$21)</f>
        <v>0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16.817814558293552</v>
      </c>
      <c r="D24" s="95">
        <f>IF(RES_hh_tesh_in!D24=0,0,RES_hh_tesh_in!D24/RES_summary!D$21)</f>
        <v>15.861364896240424</v>
      </c>
      <c r="E24" s="95">
        <f>IF(RES_hh_tesh_in!E24=0,0,RES_hh_tesh_in!E24/RES_summary!E$21)</f>
        <v>15.606112992965048</v>
      </c>
      <c r="F24" s="95">
        <f>IF(RES_hh_tesh_in!F24=0,0,RES_hh_tesh_in!F24/RES_summary!F$21)</f>
        <v>15.848840386339306</v>
      </c>
      <c r="G24" s="95">
        <f>IF(RES_hh_tesh_in!G24=0,0,RES_hh_tesh_in!G24/RES_summary!G$21)</f>
        <v>13.633884562463191</v>
      </c>
      <c r="H24" s="95">
        <f>IF(RES_hh_tesh_in!H24=0,0,RES_hh_tesh_in!H24/RES_summary!H$21)</f>
        <v>15.153930363559725</v>
      </c>
      <c r="I24" s="95">
        <f>IF(RES_hh_tesh_in!I24=0,0,RES_hh_tesh_in!I24/RES_summary!I$21)</f>
        <v>12.434909357027196</v>
      </c>
      <c r="J24" s="95">
        <f>IF(RES_hh_tesh_in!J24=0,0,RES_hh_tesh_in!J24/RES_summary!J$21)</f>
        <v>11.939905902588672</v>
      </c>
      <c r="K24" s="95">
        <f>IF(RES_hh_tesh_in!K24=0,0,RES_hh_tesh_in!K24/RES_summary!K$21)</f>
        <v>14.966640980931963</v>
      </c>
      <c r="L24" s="95">
        <f>IF(RES_hh_tesh_in!L24=0,0,RES_hh_tesh_in!L24/RES_summary!L$21)</f>
        <v>13.601254771781397</v>
      </c>
      <c r="M24" s="95">
        <f>IF(RES_hh_tesh_in!M24=0,0,RES_hh_tesh_in!M24/RES_summary!M$21)</f>
        <v>0</v>
      </c>
      <c r="N24" s="95">
        <f>IF(RES_hh_tesh_in!N24=0,0,RES_hh_tesh_in!N24/RES_summary!N$21)</f>
        <v>13.953440025758191</v>
      </c>
      <c r="O24" s="95">
        <f>IF(RES_hh_tesh_in!O24=0,0,RES_hh_tesh_in!O24/RES_summary!O$21)</f>
        <v>13.844316075616391</v>
      </c>
      <c r="P24" s="95">
        <f>IF(RES_hh_tesh_in!P24=0,0,RES_hh_tesh_in!P24/RES_summary!P$21)</f>
        <v>13.762318562776095</v>
      </c>
      <c r="Q24" s="95">
        <f>IF(RES_hh_tesh_in!Q24=0,0,RES_hh_tesh_in!Q24/RES_summary!Q$21)</f>
        <v>13.623272620968075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17.485751186856845</v>
      </c>
      <c r="D25" s="22">
        <f>IF(RES_hh_tesh_in!D25=0,0,RES_hh_tesh_in!D25/RES_summary!D$21)</f>
        <v>17.234379328508236</v>
      </c>
      <c r="E25" s="22">
        <f>IF(RES_hh_tesh_in!E25=0,0,RES_hh_tesh_in!E25/RES_summary!E$21)</f>
        <v>17.937820025078743</v>
      </c>
      <c r="F25" s="22">
        <f>IF(RES_hh_tesh_in!F25=0,0,RES_hh_tesh_in!F25/RES_summary!F$21)</f>
        <v>18.795140723201914</v>
      </c>
      <c r="G25" s="22">
        <f>IF(RES_hh_tesh_in!G25=0,0,RES_hh_tesh_in!G25/RES_summary!G$21)</f>
        <v>18.594539230785518</v>
      </c>
      <c r="H25" s="22">
        <f>IF(RES_hh_tesh_in!H25=0,0,RES_hh_tesh_in!H25/RES_summary!H$21)</f>
        <v>19.312734683160574</v>
      </c>
      <c r="I25" s="22">
        <f>IF(RES_hh_tesh_in!I25=0,0,RES_hh_tesh_in!I25/RES_summary!I$21)</f>
        <v>16.492391810154729</v>
      </c>
      <c r="J25" s="22">
        <f>IF(RES_hh_tesh_in!J25=0,0,RES_hh_tesh_in!J25/RES_summary!J$21)</f>
        <v>17.555265135837544</v>
      </c>
      <c r="K25" s="22">
        <f>IF(RES_hh_tesh_in!K25=0,0,RES_hh_tesh_in!K25/RES_summary!K$21)</f>
        <v>19.427366008899657</v>
      </c>
      <c r="L25" s="22">
        <f>IF(RES_hh_tesh_in!L25=0,0,RES_hh_tesh_in!L25/RES_summary!L$21)</f>
        <v>19.954915064065442</v>
      </c>
      <c r="M25" s="22">
        <f>IF(RES_hh_tesh_in!M25=0,0,RES_hh_tesh_in!M25/RES_summary!M$21)</f>
        <v>19.537076063973327</v>
      </c>
      <c r="N25" s="22">
        <f>IF(RES_hh_tesh_in!N25=0,0,RES_hh_tesh_in!N25/RES_summary!N$21)</f>
        <v>20.560229079005392</v>
      </c>
      <c r="O25" s="22">
        <f>IF(RES_hh_tesh_in!O25=0,0,RES_hh_tesh_in!O25/RES_summary!O$21)</f>
        <v>22.274492592529683</v>
      </c>
      <c r="P25" s="22">
        <f>IF(RES_hh_tesh_in!P25=0,0,RES_hh_tesh_in!P25/RES_summary!P$21)</f>
        <v>21.634471592717095</v>
      </c>
      <c r="Q25" s="22">
        <f>IF(RES_hh_tesh_in!Q25=0,0,RES_hh_tesh_in!Q25/RES_summary!Q$21)</f>
        <v>23.248665624884186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3.3903452632492663</v>
      </c>
      <c r="D26" s="18">
        <f>IF(RES_hh_tesh_in!D26=0,0,RES_hh_tesh_in!D26/RES_summary!D$21)</f>
        <v>3.3280709435369813</v>
      </c>
      <c r="E26" s="18">
        <f>IF(RES_hh_tesh_in!E26=0,0,RES_hh_tesh_in!E26/RES_summary!E$21)</f>
        <v>3.2917809969017582</v>
      </c>
      <c r="F26" s="18">
        <f>IF(RES_hh_tesh_in!F26=0,0,RES_hh_tesh_in!F26/RES_summary!F$21)</f>
        <v>3.2569645438811761</v>
      </c>
      <c r="G26" s="18">
        <f>IF(RES_hh_tesh_in!G26=0,0,RES_hh_tesh_in!G26/RES_summary!G$21)</f>
        <v>3.2139416611252467</v>
      </c>
      <c r="H26" s="18">
        <f>IF(RES_hh_tesh_in!H26=0,0,RES_hh_tesh_in!H26/RES_summary!H$21)</f>
        <v>3.1304471552053217</v>
      </c>
      <c r="I26" s="18">
        <f>IF(RES_hh_tesh_in!I26=0,0,RES_hh_tesh_in!I26/RES_summary!I$21)</f>
        <v>3.0853552703876312</v>
      </c>
      <c r="J26" s="18">
        <f>IF(RES_hh_tesh_in!J26=0,0,RES_hh_tesh_in!J26/RES_summary!J$21)</f>
        <v>2.9832080932922276</v>
      </c>
      <c r="K26" s="18">
        <f>IF(RES_hh_tesh_in!K26=0,0,RES_hh_tesh_in!K26/RES_summary!K$21)</f>
        <v>3.0603557175599865</v>
      </c>
      <c r="L26" s="18">
        <f>IF(RES_hh_tesh_in!L26=0,0,RES_hh_tesh_in!L26/RES_summary!L$21)</f>
        <v>2.9540119738174067</v>
      </c>
      <c r="M26" s="18">
        <f>IF(RES_hh_tesh_in!M26=0,0,RES_hh_tesh_in!M26/RES_summary!M$21)</f>
        <v>2.9237386753820354</v>
      </c>
      <c r="N26" s="18">
        <f>IF(RES_hh_tesh_in!N26=0,0,RES_hh_tesh_in!N26/RES_summary!N$21)</f>
        <v>2.8984689989696997</v>
      </c>
      <c r="O26" s="18">
        <f>IF(RES_hh_tesh_in!O26=0,0,RES_hh_tesh_in!O26/RES_summary!O$21)</f>
        <v>2.8849056559851727</v>
      </c>
      <c r="P26" s="18">
        <f>IF(RES_hh_tesh_in!P26=0,0,RES_hh_tesh_in!P26/RES_summary!P$21)</f>
        <v>2.8460404286928633</v>
      </c>
      <c r="Q26" s="18">
        <f>IF(RES_hh_tesh_in!Q26=0,0,RES_hh_tesh_in!Q26/RES_summary!Q$21)</f>
        <v>2.8157036481150297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6.8773029449105421</v>
      </c>
      <c r="D27" s="96">
        <f>IF(RES_hh_tesh_in!D27=0,0,RES_hh_tesh_in!D27/RES_summary!D$21)</f>
        <v>6.827240885249565</v>
      </c>
      <c r="E27" s="96">
        <f>IF(RES_hh_tesh_in!E27=0,0,RES_hh_tesh_in!E27/RES_summary!E$21)</f>
        <v>6.9873335799947229</v>
      </c>
      <c r="F27" s="96">
        <f>IF(RES_hh_tesh_in!F27=0,0,RES_hh_tesh_in!F27/RES_summary!F$21)</f>
        <v>7.2041235825822199</v>
      </c>
      <c r="G27" s="96">
        <f>IF(RES_hh_tesh_in!G27=0,0,RES_hh_tesh_in!G27/RES_summary!G$21)</f>
        <v>7.3905326929664303</v>
      </c>
      <c r="H27" s="96">
        <f>IF(RES_hh_tesh_in!H27=0,0,RES_hh_tesh_in!H27/RES_summary!H$21)</f>
        <v>7.336050119462505</v>
      </c>
      <c r="I27" s="96">
        <f>IF(RES_hh_tesh_in!I27=0,0,RES_hh_tesh_in!I27/RES_summary!I$21)</f>
        <v>7.1244137849901819</v>
      </c>
      <c r="J27" s="96">
        <f>IF(RES_hh_tesh_in!J27=0,0,RES_hh_tesh_in!J27/RES_summary!J$21)</f>
        <v>6.8855155862229829</v>
      </c>
      <c r="K27" s="96">
        <f>IF(RES_hh_tesh_in!K27=0,0,RES_hh_tesh_in!K27/RES_summary!K$21)</f>
        <v>7.5333748874591535</v>
      </c>
      <c r="L27" s="96">
        <f>IF(RES_hh_tesh_in!L27=0,0,RES_hh_tesh_in!L27/RES_summary!L$21)</f>
        <v>7.8342514883745897</v>
      </c>
      <c r="M27" s="96">
        <f>IF(RES_hh_tesh_in!M27=0,0,RES_hh_tesh_in!M27/RES_summary!M$21)</f>
        <v>7.7295104197741571</v>
      </c>
      <c r="N27" s="96">
        <f>IF(RES_hh_tesh_in!N27=0,0,RES_hh_tesh_in!N27/RES_summary!N$21)</f>
        <v>7.9690764445187163</v>
      </c>
      <c r="O27" s="96">
        <f>IF(RES_hh_tesh_in!O27=0,0,RES_hh_tesh_in!O27/RES_summary!O$21)</f>
        <v>8.6602253644030505</v>
      </c>
      <c r="P27" s="96">
        <f>IF(RES_hh_tesh_in!P27=0,0,RES_hh_tesh_in!P27/RES_summary!P$21)</f>
        <v>8.5143070042343201</v>
      </c>
      <c r="Q27" s="96">
        <f>IF(RES_hh_tesh_in!Q27=0,0,RES_hh_tesh_in!Q27/RES_summary!Q$21)</f>
        <v>9.2028223043193478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6.8447253409959714</v>
      </c>
      <c r="D30" s="95">
        <f>IF(RES_hh_tesh_in!D30=0,0,RES_hh_tesh_in!D30/RES_summary!D$21)</f>
        <v>0</v>
      </c>
      <c r="E30" s="95">
        <f>IF(RES_hh_tesh_in!E30=0,0,RES_hh_tesh_in!E30/RES_summary!E$21)</f>
        <v>6.6669913925856283</v>
      </c>
      <c r="F30" s="95">
        <f>IF(RES_hh_tesh_in!F30=0,0,RES_hh_tesh_in!F30/RES_summary!F$21)</f>
        <v>6.653080501820849</v>
      </c>
      <c r="G30" s="95">
        <f>IF(RES_hh_tesh_in!G30=0,0,RES_hh_tesh_in!G30/RES_summary!G$21)</f>
        <v>6.5805583721033418</v>
      </c>
      <c r="H30" s="95">
        <f>IF(RES_hh_tesh_in!H30=0,0,RES_hh_tesh_in!H30/RES_summary!H$21)</f>
        <v>0</v>
      </c>
      <c r="I30" s="95">
        <f>IF(RES_hh_tesh_in!I30=0,0,RES_hh_tesh_in!I30/RES_summary!I$21)</f>
        <v>6.3612874009553675</v>
      </c>
      <c r="J30" s="95">
        <f>IF(RES_hh_tesh_in!J30=0,0,RES_hh_tesh_in!J30/RES_summary!J$21)</f>
        <v>6.9256600114019804</v>
      </c>
      <c r="K30" s="95">
        <f>IF(RES_hh_tesh_in!K30=0,0,RES_hh_tesh_in!K30/RES_summary!K$21)</f>
        <v>6.6497947851857928</v>
      </c>
      <c r="L30" s="95">
        <f>IF(RES_hh_tesh_in!L30=0,0,RES_hh_tesh_in!L30/RES_summary!L$21)</f>
        <v>0</v>
      </c>
      <c r="M30" s="95">
        <f>IF(RES_hh_tesh_in!M30=0,0,RES_hh_tesh_in!M30/RES_summary!M$21)</f>
        <v>0</v>
      </c>
      <c r="N30" s="95">
        <f>IF(RES_hh_tesh_in!N30=0,0,RES_hh_tesh_in!N30/RES_summary!N$21)</f>
        <v>0</v>
      </c>
      <c r="O30" s="95">
        <f>IF(RES_hh_tesh_in!O30=0,0,RES_hh_tesh_in!O30/RES_summary!O$21)</f>
        <v>0</v>
      </c>
      <c r="P30" s="95">
        <f>IF(RES_hh_tesh_in!P30=0,0,RES_hh_tesh_in!P30/RES_summary!P$21)</f>
        <v>6.0143790696128807</v>
      </c>
      <c r="Q30" s="95">
        <f>IF(RES_hh_tesh_in!Q30=0,0,RES_hh_tesh_in!Q30/RES_summary!Q$21)</f>
        <v>5.8865015492566579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6.8780383192621972</v>
      </c>
      <c r="D32" s="18">
        <f>IF(RES_hh_tesh_in!D32=0,0,RES_hh_tesh_in!D32/RES_summary!D$21)</f>
        <v>6.827240885249565</v>
      </c>
      <c r="E32" s="18">
        <f>IF(RES_hh_tesh_in!E32=0,0,RES_hh_tesh_in!E32/RES_summary!E$21)</f>
        <v>6.9887004761148024</v>
      </c>
      <c r="F32" s="18">
        <f>IF(RES_hh_tesh_in!F32=0,0,RES_hh_tesh_in!F32/RES_summary!F$21)</f>
        <v>7.2091889382584675</v>
      </c>
      <c r="G32" s="18">
        <f>IF(RES_hh_tesh_in!G32=0,0,RES_hh_tesh_in!G32/RES_summary!G$21)</f>
        <v>7.401056667154382</v>
      </c>
      <c r="H32" s="18">
        <f>IF(RES_hh_tesh_in!H32=0,0,RES_hh_tesh_in!H32/RES_summary!H$21)</f>
        <v>7.336050119462505</v>
      </c>
      <c r="I32" s="18">
        <f>IF(RES_hh_tesh_in!I32=0,0,RES_hh_tesh_in!I32/RES_summary!I$21)</f>
        <v>7.1334604996202282</v>
      </c>
      <c r="J32" s="18">
        <f>IF(RES_hh_tesh_in!J32=0,0,RES_hh_tesh_in!J32/RES_summary!J$21)</f>
        <v>6.8826308619705081</v>
      </c>
      <c r="K32" s="18">
        <f>IF(RES_hh_tesh_in!K32=0,0,RES_hh_tesh_in!K32/RES_summary!K$21)</f>
        <v>7.5624812481832544</v>
      </c>
      <c r="L32" s="18">
        <f>IF(RES_hh_tesh_in!L32=0,0,RES_hh_tesh_in!L32/RES_summary!L$21)</f>
        <v>7.8342514883745897</v>
      </c>
      <c r="M32" s="18">
        <f>IF(RES_hh_tesh_in!M32=0,0,RES_hh_tesh_in!M32/RES_summary!M$21)</f>
        <v>7.7295104197741571</v>
      </c>
      <c r="N32" s="18">
        <f>IF(RES_hh_tesh_in!N32=0,0,RES_hh_tesh_in!N32/RES_summary!N$21)</f>
        <v>7.9690764445187163</v>
      </c>
      <c r="O32" s="18">
        <f>IF(RES_hh_tesh_in!O32=0,0,RES_hh_tesh_in!O32/RES_summary!O$21)</f>
        <v>8.6602253644030505</v>
      </c>
      <c r="P32" s="18">
        <f>IF(RES_hh_tesh_in!P32=0,0,RES_hh_tesh_in!P32/RES_summary!P$21)</f>
        <v>8.5337373549318301</v>
      </c>
      <c r="Q32" s="18">
        <f>IF(RES_hh_tesh_in!Q32=0,0,RES_hh_tesh_in!Q32/RES_summary!Q$21)</f>
        <v>9.2031338333608996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1.1333916332132936</v>
      </c>
      <c r="D3" s="100">
        <f>IF(RES_hh_emih_in!D3=0,0,RES_hh_emih_in!D3/RES_summary!D$21)</f>
        <v>0</v>
      </c>
      <c r="E3" s="100">
        <f>IF(RES_hh_emih_in!E3=0,0,RES_hh_emih_in!E3/RES_summary!E$21)</f>
        <v>1.9247465058377438</v>
      </c>
      <c r="F3" s="100">
        <f>IF(RES_hh_emih_in!F3=0,0,RES_hh_emih_in!F3/RES_summary!F$21)</f>
        <v>0.31397471262131871</v>
      </c>
      <c r="G3" s="100">
        <f>IF(RES_hh_emih_in!G3=0,0,RES_hh_emih_in!G3/RES_summary!G$21)</f>
        <v>0.47170385364193373</v>
      </c>
      <c r="H3" s="100">
        <f>IF(RES_hh_emih_in!H3=0,0,RES_hh_emih_in!H3/RES_summary!H$21)</f>
        <v>0</v>
      </c>
      <c r="I3" s="100">
        <f>IF(RES_hh_emih_in!I3=0,0,RES_hh_emih_in!I3/RES_summary!I$21)</f>
        <v>0.36183006962630698</v>
      </c>
      <c r="J3" s="100">
        <f>IF(RES_hh_emih_in!J3=0,0,RES_hh_emih_in!J3/RES_summary!J$21)</f>
        <v>2.4072496541015216</v>
      </c>
      <c r="K3" s="100">
        <f>IF(RES_hh_emih_in!K3=0,0,RES_hh_emih_in!K3/RES_summary!K$21)</f>
        <v>3.2465272069965025</v>
      </c>
      <c r="L3" s="100">
        <f>IF(RES_hh_emih_in!L3=0,0,RES_hh_emih_in!L3/RES_summary!L$21)</f>
        <v>2.1149128543559947</v>
      </c>
      <c r="M3" s="100">
        <f>IF(RES_hh_emih_in!M3=0,0,RES_hh_emih_in!M3/RES_summary!M$21)</f>
        <v>0</v>
      </c>
      <c r="N3" s="100">
        <f>IF(RES_hh_emih_in!N3=0,0,RES_hh_emih_in!N3/RES_summary!N$21)</f>
        <v>0</v>
      </c>
      <c r="O3" s="100">
        <f>IF(RES_hh_emih_in!O3=0,0,RES_hh_emih_in!O3/RES_summary!O$21)</f>
        <v>0</v>
      </c>
      <c r="P3" s="100">
        <f>IF(RES_hh_emih_in!P3=0,0,RES_hh_emih_in!P3/RES_summary!P$21)</f>
        <v>0.16872012167959455</v>
      </c>
      <c r="Q3" s="100">
        <f>IF(RES_hh_emih_in!Q3=0,0,RES_hh_emih_in!Q3/RES_summary!Q$21)</f>
        <v>1.144595303686904E-3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0.94945512033941337</v>
      </c>
      <c r="D4" s="96">
        <f>IF(RES_hh_emih_in!D4=0,0,RES_hh_emih_in!D4/RES_summary!D$21)</f>
        <v>0</v>
      </c>
      <c r="E4" s="96">
        <f>IF(RES_hh_emih_in!E4=0,0,RES_hh_emih_in!E4/RES_summary!E$21)</f>
        <v>1.7662717388355218</v>
      </c>
      <c r="F4" s="96">
        <f>IF(RES_hh_emih_in!F4=0,0,RES_hh_emih_in!F4/RES_summary!F$21)</f>
        <v>0.24571498865625285</v>
      </c>
      <c r="G4" s="96">
        <f>IF(RES_hh_emih_in!G4=0,0,RES_hh_emih_in!G4/RES_summary!G$21)</f>
        <v>0.4002802272902703</v>
      </c>
      <c r="H4" s="96">
        <f>IF(RES_hh_emih_in!H4=0,0,RES_hh_emih_in!H4/RES_summary!H$21)</f>
        <v>0</v>
      </c>
      <c r="I4" s="96">
        <f>IF(RES_hh_emih_in!I4=0,0,RES_hh_emih_in!I4/RES_summary!I$21)</f>
        <v>0.29951554421664922</v>
      </c>
      <c r="J4" s="96">
        <f>IF(RES_hh_emih_in!J4=0,0,RES_hh_emih_in!J4/RES_summary!J$21)</f>
        <v>2.1105650328930587</v>
      </c>
      <c r="K4" s="96">
        <f>IF(RES_hh_emih_in!K4=0,0,RES_hh_emih_in!K4/RES_summary!K$21)</f>
        <v>2.9419058838306156</v>
      </c>
      <c r="L4" s="96">
        <f>IF(RES_hh_emih_in!L4=0,0,RES_hh_emih_in!L4/RES_summary!L$21)</f>
        <v>1.8285978598054833</v>
      </c>
      <c r="M4" s="96">
        <f>IF(RES_hh_emih_in!M4=0,0,RES_hh_emih_in!M4/RES_summary!M$21)</f>
        <v>0</v>
      </c>
      <c r="N4" s="96">
        <f>IF(RES_hh_emih_in!N4=0,0,RES_hh_emih_in!N4/RES_summary!N$21)</f>
        <v>0</v>
      </c>
      <c r="O4" s="96">
        <f>IF(RES_hh_emih_in!O4=0,0,RES_hh_emih_in!O4/RES_summary!O$21)</f>
        <v>0</v>
      </c>
      <c r="P4" s="96">
        <f>IF(RES_hh_emih_in!P4=0,0,RES_hh_emih_in!P4/RES_summary!P$21)</f>
        <v>0.13633781159106614</v>
      </c>
      <c r="Q4" s="96">
        <f>IF(RES_hh_emih_in!Q4=0,0,RES_hh_emih_in!Q4/RES_summary!Q$21)</f>
        <v>9.2012291531974621E-4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41.379102358425712</v>
      </c>
      <c r="F7" s="95">
        <f>IF(RES_hh_emih_in!F7=0,0,RES_hh_emih_in!F7/RES_summary!F$21)</f>
        <v>0</v>
      </c>
      <c r="G7" s="95">
        <f>IF(RES_hh_emih_in!G7=0,0,RES_hh_emih_in!G7/RES_summary!G$21)</f>
        <v>0</v>
      </c>
      <c r="H7" s="95">
        <f>IF(RES_hh_emih_in!H7=0,0,RES_hh_emih_in!H7/RES_summary!H$21)</f>
        <v>0</v>
      </c>
      <c r="I7" s="95">
        <f>IF(RES_hh_emih_in!I7=0,0,RES_hh_emih_in!I7/RES_summary!I$21)</f>
        <v>0</v>
      </c>
      <c r="J7" s="95">
        <f>IF(RES_hh_emih_in!J7=0,0,RES_hh_emih_in!J7/RES_summary!J$21)</f>
        <v>37.243460367585378</v>
      </c>
      <c r="K7" s="95">
        <f>IF(RES_hh_emih_in!K7=0,0,RES_hh_emih_in!K7/RES_summary!K$21)</f>
        <v>32.246795380158716</v>
      </c>
      <c r="L7" s="95">
        <f>IF(RES_hh_emih_in!L7=0,0,RES_hh_emih_in!L7/RES_summary!L$21)</f>
        <v>47.274467972381593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30.359199208980282</v>
      </c>
      <c r="D8" s="95">
        <f>IF(RES_hh_emih_in!D8=0,0,RES_hh_emih_in!D8/RES_summary!D$21)</f>
        <v>0</v>
      </c>
      <c r="E8" s="95">
        <f>IF(RES_hh_emih_in!E8=0,0,RES_hh_emih_in!E8/RES_summary!E$21)</f>
        <v>26.674923351920114</v>
      </c>
      <c r="F8" s="95">
        <f>IF(RES_hh_emih_in!F8=0,0,RES_hh_emih_in!F8/RES_summary!F$21)</f>
        <v>26.97622573508016</v>
      </c>
      <c r="G8" s="95">
        <f>IF(RES_hh_emih_in!G8=0,0,RES_hh_emih_in!G8/RES_summary!G$21)</f>
        <v>27.921750039769982</v>
      </c>
      <c r="H8" s="95">
        <f>IF(RES_hh_emih_in!H8=0,0,RES_hh_emih_in!H8/RES_summary!H$21)</f>
        <v>0</v>
      </c>
      <c r="I8" s="95">
        <f>IF(RES_hh_emih_in!I8=0,0,RES_hh_emih_in!I8/RES_summary!I$21)</f>
        <v>25.564843739837158</v>
      </c>
      <c r="J8" s="95">
        <f>IF(RES_hh_emih_in!J8=0,0,RES_hh_emih_in!J8/RES_summary!J$21)</f>
        <v>11.868373565143273</v>
      </c>
      <c r="K8" s="95">
        <f>IF(RES_hh_emih_in!K8=0,0,RES_hh_emih_in!K8/RES_summary!K$21)</f>
        <v>14.247285809036619</v>
      </c>
      <c r="L8" s="95">
        <f>IF(RES_hh_emih_in!L8=0,0,RES_hh_emih_in!L8/RES_summary!L$21)</f>
        <v>0</v>
      </c>
      <c r="M8" s="95">
        <f>IF(RES_hh_emih_in!M8=0,0,RES_hh_emih_in!M8/RES_summary!M$21)</f>
        <v>0</v>
      </c>
      <c r="N8" s="95">
        <f>IF(RES_hh_emih_in!N8=0,0,RES_hh_emih_in!N8/RES_summary!N$21)</f>
        <v>0</v>
      </c>
      <c r="O8" s="95">
        <f>IF(RES_hh_emih_in!O8=0,0,RES_hh_emih_in!O8/RES_summary!O$21)</f>
        <v>0</v>
      </c>
      <c r="P8" s="95">
        <f>IF(RES_hh_emih_in!P8=0,0,RES_hh_emih_in!P8/RES_summary!P$21)</f>
        <v>11.266926418154322</v>
      </c>
      <c r="Q8" s="95">
        <f>IF(RES_hh_emih_in!Q8=0,0,RES_hh_emih_in!Q8/RES_summary!Q$21)</f>
        <v>9.7959065102913563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0.12599371100697848</v>
      </c>
      <c r="D17" s="96">
        <f>IF(RES_hh_emih_in!D17=0,0,RES_hh_emih_in!D17/RES_summary!D$21)</f>
        <v>0</v>
      </c>
      <c r="E17" s="96">
        <f>IF(RES_hh_emih_in!E17=0,0,RES_hh_emih_in!E17/RES_summary!E$21)</f>
        <v>0.1482083907993294</v>
      </c>
      <c r="F17" s="96">
        <f>IF(RES_hh_emih_in!F17=0,0,RES_hh_emih_in!F17/RES_summary!F$21)</f>
        <v>4.6155031050216566E-2</v>
      </c>
      <c r="G17" s="96">
        <f>IF(RES_hh_emih_in!G17=0,0,RES_hh_emih_in!G17/RES_summary!G$21)</f>
        <v>4.0589081129720851E-2</v>
      </c>
      <c r="H17" s="96">
        <f>IF(RES_hh_emih_in!H17=0,0,RES_hh_emih_in!H17/RES_summary!H$21)</f>
        <v>0</v>
      </c>
      <c r="I17" s="96">
        <f>IF(RES_hh_emih_in!I17=0,0,RES_hh_emih_in!I17/RES_summary!I$21)</f>
        <v>3.4827654879670537E-2</v>
      </c>
      <c r="J17" s="96">
        <f>IF(RES_hh_emih_in!J17=0,0,RES_hh_emih_in!J17/RES_summary!J$21)</f>
        <v>0.2144818333180899</v>
      </c>
      <c r="K17" s="96">
        <f>IF(RES_hh_emih_in!K17=0,0,RES_hh_emih_in!K17/RES_summary!K$21)</f>
        <v>0.26205777042717948</v>
      </c>
      <c r="L17" s="96">
        <f>IF(RES_hh_emih_in!L17=0,0,RES_hh_emih_in!L17/RES_summary!L$21)</f>
        <v>0.28631499455051151</v>
      </c>
      <c r="M17" s="96">
        <f>IF(RES_hh_emih_in!M17=0,0,RES_hh_emih_in!M17/RES_summary!M$21)</f>
        <v>0</v>
      </c>
      <c r="N17" s="96">
        <f>IF(RES_hh_emih_in!N17=0,0,RES_hh_emih_in!N17/RES_summary!N$21)</f>
        <v>0</v>
      </c>
      <c r="O17" s="96">
        <f>IF(RES_hh_emih_in!O17=0,0,RES_hh_emih_in!O17/RES_summary!O$21)</f>
        <v>0</v>
      </c>
      <c r="P17" s="96">
        <f>IF(RES_hh_emih_in!P17=0,0,RES_hh_emih_in!P17/RES_summary!P$21)</f>
        <v>2.482255422981432E-2</v>
      </c>
      <c r="Q17" s="96">
        <f>IF(RES_hh_emih_in!Q17=0,0,RES_hh_emih_in!Q17/RES_summary!Q$21)</f>
        <v>1.427143921500415E-4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7.3515495687582533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8.0278585425032123</v>
      </c>
      <c r="L20" s="95">
        <f>IF(RES_hh_emih_in!L20=0,0,RES_hh_emih_in!L20/RES_summary!L$21)</f>
        <v>7.4020588875295914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5.5581974618542</v>
      </c>
      <c r="D21" s="95">
        <f>IF(RES_hh_emih_in!D21=0,0,RES_hh_emih_in!D21/RES_summary!D$21)</f>
        <v>0</v>
      </c>
      <c r="E21" s="95">
        <f>IF(RES_hh_emih_in!E21=0,0,RES_hh_emih_in!E21/RES_summary!E$21)</f>
        <v>4.2436829497458906</v>
      </c>
      <c r="F21" s="95">
        <f>IF(RES_hh_emih_in!F21=0,0,RES_hh_emih_in!F21/RES_summary!F$21)</f>
        <v>5.0672062914408267</v>
      </c>
      <c r="G21" s="95">
        <f>IF(RES_hh_emih_in!G21=0,0,RES_hh_emih_in!G21/RES_summary!G$21)</f>
        <v>4.7136387795440529</v>
      </c>
      <c r="H21" s="95">
        <f>IF(RES_hh_emih_in!H21=0,0,RES_hh_emih_in!H21/RES_summary!H$21)</f>
        <v>0</v>
      </c>
      <c r="I21" s="95">
        <f>IF(RES_hh_emih_in!I21=0,0,RES_hh_emih_in!I21/RES_summary!I$21)</f>
        <v>4.4020559531589107</v>
      </c>
      <c r="J21" s="95">
        <f>IF(RES_hh_emih_in!J21=0,0,RES_hh_emih_in!J21/RES_summary!J$21)</f>
        <v>2.4558721448653729</v>
      </c>
      <c r="K21" s="95">
        <f>IF(RES_hh_emih_in!K21=0,0,RES_hh_emih_in!K21/RES_summary!K$21)</f>
        <v>2.7074740546591731</v>
      </c>
      <c r="L21" s="95">
        <f>IF(RES_hh_emih_in!L21=0,0,RES_hh_emih_in!L21/RES_summary!L$21)</f>
        <v>0</v>
      </c>
      <c r="M21" s="95">
        <f>IF(RES_hh_emih_in!M21=0,0,RES_hh_emih_in!M21/RES_summary!M$21)</f>
        <v>0</v>
      </c>
      <c r="N21" s="95">
        <f>IF(RES_hh_emih_in!N21=0,0,RES_hh_emih_in!N21/RES_summary!N$21)</f>
        <v>0</v>
      </c>
      <c r="O21" s="95">
        <f>IF(RES_hh_emih_in!O21=0,0,RES_hh_emih_in!O21/RES_summary!O$21)</f>
        <v>0</v>
      </c>
      <c r="P21" s="95">
        <f>IF(RES_hh_emih_in!P21=0,0,RES_hh_emih_in!P21/RES_summary!P$21)</f>
        <v>2.0513303591583361</v>
      </c>
      <c r="Q21" s="95">
        <f>IF(RES_hh_emih_in!Q21=0,0,RES_hh_emih_in!Q21/RES_summary!Q$21)</f>
        <v>1.5193805304686374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5.794280186690165E-2</v>
      </c>
      <c r="D27" s="96">
        <f>IF(RES_hh_emih_in!D27=0,0,RES_hh_emih_in!D27/RES_summary!D$21)</f>
        <v>0</v>
      </c>
      <c r="E27" s="96">
        <f>IF(RES_hh_emih_in!E27=0,0,RES_hh_emih_in!E27/RES_summary!E$21)</f>
        <v>1.0266376202892748E-2</v>
      </c>
      <c r="F27" s="96">
        <f>IF(RES_hh_emih_in!F27=0,0,RES_hh_emih_in!F27/RES_summary!F$21)</f>
        <v>2.2104692914849299E-2</v>
      </c>
      <c r="G27" s="96">
        <f>IF(RES_hh_emih_in!G27=0,0,RES_hh_emih_in!G27/RES_summary!G$21)</f>
        <v>3.0834545221942584E-2</v>
      </c>
      <c r="H27" s="96">
        <f>IF(RES_hh_emih_in!H27=0,0,RES_hh_emih_in!H27/RES_summary!H$21)</f>
        <v>0</v>
      </c>
      <c r="I27" s="96">
        <f>IF(RES_hh_emih_in!I27=0,0,RES_hh_emih_in!I27/RES_summary!I$21)</f>
        <v>2.7486870529987283E-2</v>
      </c>
      <c r="J27" s="96">
        <f>IF(RES_hh_emih_in!J27=0,0,RES_hh_emih_in!J27/RES_summary!J$21)</f>
        <v>8.2202787890373011E-2</v>
      </c>
      <c r="K27" s="96">
        <f>IF(RES_hh_emih_in!K27=0,0,RES_hh_emih_in!K27/RES_summary!K$21)</f>
        <v>4.2563552738707537E-2</v>
      </c>
      <c r="L27" s="96">
        <f>IF(RES_hh_emih_in!L27=0,0,RES_hh_emih_in!L27/RES_summary!L$21)</f>
        <v>0</v>
      </c>
      <c r="M27" s="96">
        <f>IF(RES_hh_emih_in!M27=0,0,RES_hh_emih_in!M27/RES_summary!M$21)</f>
        <v>0</v>
      </c>
      <c r="N27" s="96">
        <f>IF(RES_hh_emih_in!N27=0,0,RES_hh_emih_in!N27/RES_summary!N$21)</f>
        <v>0</v>
      </c>
      <c r="O27" s="96">
        <f>IF(RES_hh_emih_in!O27=0,0,RES_hh_emih_in!O27/RES_summary!O$21)</f>
        <v>0</v>
      </c>
      <c r="P27" s="96">
        <f>IF(RES_hh_emih_in!P27=0,0,RES_hh_emih_in!P27/RES_summary!P$21)</f>
        <v>7.559755858714076E-3</v>
      </c>
      <c r="Q27" s="96">
        <f>IF(RES_hh_emih_in!Q27=0,0,RES_hh_emih_in!Q27/RES_summary!Q$21)</f>
        <v>8.1757996217116582E-5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2.6248499079881218</v>
      </c>
      <c r="D30" s="95">
        <f>IF(RES_hh_emih_in!D30=0,0,RES_hh_emih_in!D30/RES_summary!D$21)</f>
        <v>0</v>
      </c>
      <c r="E30" s="95">
        <f>IF(RES_hh_emih_in!E30=0,0,RES_hh_emih_in!E30/RES_summary!E$21)</f>
        <v>2.4162673599572808</v>
      </c>
      <c r="F30" s="95">
        <f>IF(RES_hh_emih_in!F30=0,0,RES_hh_emih_in!F30/RES_summary!F$21)</f>
        <v>2.4268002092041985</v>
      </c>
      <c r="G30" s="95">
        <f>IF(RES_hh_emih_in!G30=0,0,RES_hh_emih_in!G30/RES_summary!G$21)</f>
        <v>2.4040054955896939</v>
      </c>
      <c r="H30" s="95">
        <f>IF(RES_hh_emih_in!H30=0,0,RES_hh_emih_in!H30/RES_summary!H$21)</f>
        <v>0</v>
      </c>
      <c r="I30" s="95">
        <f>IF(RES_hh_emih_in!I30=0,0,RES_hh_emih_in!I30/RES_summary!I$21)</f>
        <v>2.3461137946415769</v>
      </c>
      <c r="J30" s="95">
        <f>IF(RES_hh_emih_in!J30=0,0,RES_hh_emih_in!J30/RES_summary!J$21)</f>
        <v>1.2261539524219907</v>
      </c>
      <c r="K30" s="95">
        <f>IF(RES_hh_emih_in!K30=0,0,RES_hh_emih_in!K30/RES_summary!K$21)</f>
        <v>1.3346628515303363</v>
      </c>
      <c r="L30" s="95">
        <f>IF(RES_hh_emih_in!L30=0,0,RES_hh_emih_in!L30/RES_summary!L$21)</f>
        <v>0</v>
      </c>
      <c r="M30" s="95">
        <f>IF(RES_hh_emih_in!M30=0,0,RES_hh_emih_in!M30/RES_summary!M$21)</f>
        <v>0</v>
      </c>
      <c r="N30" s="95">
        <f>IF(RES_hh_emih_in!N30=0,0,RES_hh_emih_in!N30/RES_summary!N$21)</f>
        <v>0</v>
      </c>
      <c r="O30" s="95">
        <f>IF(RES_hh_emih_in!O30=0,0,RES_hh_emih_in!O30/RES_summary!O$21)</f>
        <v>0</v>
      </c>
      <c r="P30" s="95">
        <f>IF(RES_hh_emih_in!P30=0,0,RES_hh_emih_in!P30/RES_summary!P$21)</f>
        <v>0.98020534236062162</v>
      </c>
      <c r="Q30" s="95">
        <f>IF(RES_hh_emih_in!Q30=0,0,RES_hh_emih_in!Q30/RES_summary!Q$21)</f>
        <v>0.87042032545544723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840.33748390875076</v>
      </c>
      <c r="C3" s="110">
        <f t="shared" ref="C3:Q3" si="0">SUM(C4,C9,C12)</f>
        <v>861.2750246088624</v>
      </c>
      <c r="D3" s="110">
        <f t="shared" si="0"/>
        <v>875.30011228091826</v>
      </c>
      <c r="E3" s="110">
        <f t="shared" si="0"/>
        <v>887.77598232451919</v>
      </c>
      <c r="F3" s="110">
        <f t="shared" si="0"/>
        <v>907.98698882597841</v>
      </c>
      <c r="G3" s="110">
        <f t="shared" si="0"/>
        <v>910.36078030554404</v>
      </c>
      <c r="H3" s="110">
        <f t="shared" si="0"/>
        <v>920.81902579440634</v>
      </c>
      <c r="I3" s="110">
        <f t="shared" si="0"/>
        <v>940.26056429085975</v>
      </c>
      <c r="J3" s="110">
        <f t="shared" si="0"/>
        <v>953.02953887582044</v>
      </c>
      <c r="K3" s="110">
        <f t="shared" si="0"/>
        <v>991.18982753375667</v>
      </c>
      <c r="L3" s="110">
        <f t="shared" si="0"/>
        <v>1009.3911247002131</v>
      </c>
      <c r="M3" s="110">
        <f t="shared" si="0"/>
        <v>1007.9645032265303</v>
      </c>
      <c r="N3" s="110">
        <f t="shared" si="0"/>
        <v>979.65037839714682</v>
      </c>
      <c r="O3" s="110">
        <f t="shared" si="0"/>
        <v>966.64641205484884</v>
      </c>
      <c r="P3" s="110">
        <f t="shared" si="0"/>
        <v>944.91334210620289</v>
      </c>
      <c r="Q3" s="110">
        <f t="shared" si="0"/>
        <v>917.54539231913782</v>
      </c>
    </row>
    <row r="4" spans="1:17" ht="12.95" customHeight="1" x14ac:dyDescent="0.25">
      <c r="A4" s="40" t="s">
        <v>130</v>
      </c>
      <c r="B4" s="55">
        <f>SUM(B5:B8)</f>
        <v>355.84244766324201</v>
      </c>
      <c r="C4" s="55">
        <f t="shared" ref="C4:Q4" si="1">SUM(C5:C8)</f>
        <v>358.99496415615437</v>
      </c>
      <c r="D4" s="55">
        <f t="shared" si="1"/>
        <v>363.11133856413539</v>
      </c>
      <c r="E4" s="55">
        <f t="shared" si="1"/>
        <v>368.91575575246975</v>
      </c>
      <c r="F4" s="55">
        <f t="shared" si="1"/>
        <v>376.89075060776503</v>
      </c>
      <c r="G4" s="55">
        <f t="shared" si="1"/>
        <v>377.63138418280693</v>
      </c>
      <c r="H4" s="55">
        <f t="shared" si="1"/>
        <v>381.05516422678886</v>
      </c>
      <c r="I4" s="55">
        <f t="shared" si="1"/>
        <v>388.98886239858786</v>
      </c>
      <c r="J4" s="55">
        <f t="shared" si="1"/>
        <v>391.54073077758733</v>
      </c>
      <c r="K4" s="55">
        <f t="shared" si="1"/>
        <v>407.78833243537247</v>
      </c>
      <c r="L4" s="55">
        <f t="shared" si="1"/>
        <v>417.23693623062616</v>
      </c>
      <c r="M4" s="55">
        <f t="shared" si="1"/>
        <v>424.68812718794527</v>
      </c>
      <c r="N4" s="55">
        <f t="shared" si="1"/>
        <v>424.32404859556783</v>
      </c>
      <c r="O4" s="55">
        <f t="shared" si="1"/>
        <v>430.27161674591991</v>
      </c>
      <c r="P4" s="55">
        <f t="shared" si="1"/>
        <v>434.74427839236489</v>
      </c>
      <c r="Q4" s="55">
        <f t="shared" si="1"/>
        <v>436.05525960911086</v>
      </c>
    </row>
    <row r="5" spans="1:17" ht="12" customHeight="1" x14ac:dyDescent="0.25">
      <c r="A5" s="87" t="s">
        <v>33</v>
      </c>
      <c r="B5" s="109">
        <v>208.12013212413598</v>
      </c>
      <c r="C5" s="109">
        <v>208.24764947854632</v>
      </c>
      <c r="D5" s="109">
        <v>208.70983356010657</v>
      </c>
      <c r="E5" s="109">
        <v>209.74353568638281</v>
      </c>
      <c r="F5" s="109">
        <v>210.67320395237434</v>
      </c>
      <c r="G5" s="109">
        <v>207.54136332067671</v>
      </c>
      <c r="H5" s="109">
        <v>205.0463807088731</v>
      </c>
      <c r="I5" s="109">
        <v>204.79779350066897</v>
      </c>
      <c r="J5" s="109">
        <v>201.84593443341612</v>
      </c>
      <c r="K5" s="109">
        <v>204.65180240344219</v>
      </c>
      <c r="L5" s="109">
        <v>204.20437347049887</v>
      </c>
      <c r="M5" s="109">
        <v>203.83217400212115</v>
      </c>
      <c r="N5" s="109">
        <v>200.67452849572194</v>
      </c>
      <c r="O5" s="109">
        <v>201.04515875713852</v>
      </c>
      <c r="P5" s="109">
        <v>202.31583387018551</v>
      </c>
      <c r="Q5" s="109">
        <v>201.63416917278289</v>
      </c>
    </row>
    <row r="6" spans="1:17" ht="12" customHeight="1" x14ac:dyDescent="0.25">
      <c r="A6" s="87" t="s">
        <v>53</v>
      </c>
      <c r="B6" s="109">
        <v>62.3807771952576</v>
      </c>
      <c r="C6" s="109">
        <v>61.580582064229148</v>
      </c>
      <c r="D6" s="109">
        <v>61.403948105206211</v>
      </c>
      <c r="E6" s="109">
        <v>60.656101396103594</v>
      </c>
      <c r="F6" s="109">
        <v>60.973769348652723</v>
      </c>
      <c r="G6" s="109">
        <v>60.293564230957088</v>
      </c>
      <c r="H6" s="109">
        <v>59.972501656425784</v>
      </c>
      <c r="I6" s="109">
        <v>60.366566844993358</v>
      </c>
      <c r="J6" s="109">
        <v>59.448022893631595</v>
      </c>
      <c r="K6" s="109">
        <v>62.198308061886131</v>
      </c>
      <c r="L6" s="109">
        <v>62.734939323826936</v>
      </c>
      <c r="M6" s="109">
        <v>63.874064890589644</v>
      </c>
      <c r="N6" s="109">
        <v>64.681424977135549</v>
      </c>
      <c r="O6" s="109">
        <v>66.007558556471196</v>
      </c>
      <c r="P6" s="109">
        <v>66.224794532469986</v>
      </c>
      <c r="Q6" s="109">
        <v>66.508245218873597</v>
      </c>
    </row>
    <row r="7" spans="1:17" ht="12" customHeight="1" x14ac:dyDescent="0.25">
      <c r="A7" s="87" t="s">
        <v>52</v>
      </c>
      <c r="B7" s="109">
        <v>50.322373822659912</v>
      </c>
      <c r="C7" s="109">
        <v>52.152003850850917</v>
      </c>
      <c r="D7" s="109">
        <v>54.451488497306784</v>
      </c>
      <c r="E7" s="109">
        <v>58.69405683319156</v>
      </c>
      <c r="F7" s="109">
        <v>63.422167158267207</v>
      </c>
      <c r="G7" s="109">
        <v>67.206141134471892</v>
      </c>
      <c r="H7" s="109">
        <v>72.300667623989924</v>
      </c>
      <c r="I7" s="109">
        <v>78.222217240086991</v>
      </c>
      <c r="J7" s="109">
        <v>83.519845569213572</v>
      </c>
      <c r="K7" s="109">
        <v>91.26125975462287</v>
      </c>
      <c r="L7" s="109">
        <v>97.782698433803574</v>
      </c>
      <c r="M7" s="109">
        <v>101.99042061185803</v>
      </c>
      <c r="N7" s="109">
        <v>102.10679115459679</v>
      </c>
      <c r="O7" s="109">
        <v>103.99123002161843</v>
      </c>
      <c r="P7" s="109">
        <v>104.84097539735703</v>
      </c>
      <c r="Q7" s="109">
        <v>104.87300094835122</v>
      </c>
    </row>
    <row r="8" spans="1:17" ht="12" customHeight="1" x14ac:dyDescent="0.25">
      <c r="A8" s="87" t="s">
        <v>51</v>
      </c>
      <c r="B8" s="109">
        <v>35.0191645211885</v>
      </c>
      <c r="C8" s="109">
        <v>37.014728762527952</v>
      </c>
      <c r="D8" s="109">
        <v>38.546068401515811</v>
      </c>
      <c r="E8" s="109">
        <v>39.822061836791839</v>
      </c>
      <c r="F8" s="109">
        <v>41.821610148470782</v>
      </c>
      <c r="G8" s="109">
        <v>42.590315496701287</v>
      </c>
      <c r="H8" s="109">
        <v>43.735614237500066</v>
      </c>
      <c r="I8" s="109">
        <v>45.602284812838548</v>
      </c>
      <c r="J8" s="109">
        <v>46.726927881326013</v>
      </c>
      <c r="K8" s="109">
        <v>49.67696221542127</v>
      </c>
      <c r="L8" s="109">
        <v>52.514925002496724</v>
      </c>
      <c r="M8" s="109">
        <v>54.991467683376385</v>
      </c>
      <c r="N8" s="109">
        <v>56.861303968113525</v>
      </c>
      <c r="O8" s="109">
        <v>59.227669410691767</v>
      </c>
      <c r="P8" s="109">
        <v>61.362674592352413</v>
      </c>
      <c r="Q8" s="109">
        <v>63.039844269103199</v>
      </c>
    </row>
    <row r="9" spans="1:17" ht="12.95" customHeight="1" x14ac:dyDescent="0.25">
      <c r="A9" s="40" t="s">
        <v>129</v>
      </c>
      <c r="B9" s="55">
        <f>SUM(B10:B11)</f>
        <v>183.70399121848124</v>
      </c>
      <c r="C9" s="55">
        <f t="shared" ref="C9:Q9" si="2">SUM(C10:C11)</f>
        <v>199.20168452284096</v>
      </c>
      <c r="D9" s="55">
        <f t="shared" si="2"/>
        <v>210.55507943650284</v>
      </c>
      <c r="E9" s="55">
        <f t="shared" si="2"/>
        <v>218.07069581166189</v>
      </c>
      <c r="F9" s="55">
        <f t="shared" si="2"/>
        <v>229.88945869385785</v>
      </c>
      <c r="G9" s="55">
        <f t="shared" si="2"/>
        <v>235.77650784430347</v>
      </c>
      <c r="H9" s="55">
        <f t="shared" si="2"/>
        <v>246.32169718772872</v>
      </c>
      <c r="I9" s="55">
        <f t="shared" si="2"/>
        <v>259.3009547700367</v>
      </c>
      <c r="J9" s="55">
        <f t="shared" si="2"/>
        <v>275.70681795418693</v>
      </c>
      <c r="K9" s="55">
        <f t="shared" si="2"/>
        <v>296.90258029121844</v>
      </c>
      <c r="L9" s="55">
        <f t="shared" si="2"/>
        <v>311.9781810728756</v>
      </c>
      <c r="M9" s="55">
        <f t="shared" si="2"/>
        <v>320.15908008912442</v>
      </c>
      <c r="N9" s="55">
        <f t="shared" si="2"/>
        <v>320.33612228418735</v>
      </c>
      <c r="O9" s="55">
        <f t="shared" si="2"/>
        <v>326.62357949608315</v>
      </c>
      <c r="P9" s="55">
        <f t="shared" si="2"/>
        <v>326.84057159073399</v>
      </c>
      <c r="Q9" s="55">
        <f t="shared" si="2"/>
        <v>324.87354564114315</v>
      </c>
    </row>
    <row r="10" spans="1:17" ht="12" customHeight="1" x14ac:dyDescent="0.25">
      <c r="A10" s="87" t="s">
        <v>29</v>
      </c>
      <c r="B10" s="109">
        <v>136.07338403242551</v>
      </c>
      <c r="C10" s="109">
        <v>149.80633913842505</v>
      </c>
      <c r="D10" s="109">
        <v>160.42807922590441</v>
      </c>
      <c r="E10" s="109">
        <v>167.14303888247039</v>
      </c>
      <c r="F10" s="109">
        <v>176.71247344201035</v>
      </c>
      <c r="G10" s="109">
        <v>182.13844288883124</v>
      </c>
      <c r="H10" s="109">
        <v>190.99524625490452</v>
      </c>
      <c r="I10" s="109">
        <v>202.69513768010995</v>
      </c>
      <c r="J10" s="109">
        <v>218.23860567599303</v>
      </c>
      <c r="K10" s="109">
        <v>237.15940242203664</v>
      </c>
      <c r="L10" s="109">
        <v>251.19709553254475</v>
      </c>
      <c r="M10" s="109">
        <v>257.96021284078989</v>
      </c>
      <c r="N10" s="109">
        <v>256.91646992487324</v>
      </c>
      <c r="O10" s="109">
        <v>261.82765393819551</v>
      </c>
      <c r="P10" s="109">
        <v>262.48502643239692</v>
      </c>
      <c r="Q10" s="109">
        <v>262.57065763038389</v>
      </c>
    </row>
    <row r="11" spans="1:17" ht="12" customHeight="1" x14ac:dyDescent="0.25">
      <c r="A11" s="87" t="s">
        <v>28</v>
      </c>
      <c r="B11" s="109">
        <v>47.630607186055741</v>
      </c>
      <c r="C11" s="109">
        <v>49.395345384415926</v>
      </c>
      <c r="D11" s="109">
        <v>50.127000210598432</v>
      </c>
      <c r="E11" s="109">
        <v>50.927656929191492</v>
      </c>
      <c r="F11" s="109">
        <v>53.176985251847491</v>
      </c>
      <c r="G11" s="109">
        <v>53.638064955472231</v>
      </c>
      <c r="H11" s="109">
        <v>55.326450932824216</v>
      </c>
      <c r="I11" s="109">
        <v>56.605817089926724</v>
      </c>
      <c r="J11" s="109">
        <v>57.468212278193882</v>
      </c>
      <c r="K11" s="109">
        <v>59.743177869181821</v>
      </c>
      <c r="L11" s="109">
        <v>60.781085540330821</v>
      </c>
      <c r="M11" s="109">
        <v>62.19886724833453</v>
      </c>
      <c r="N11" s="109">
        <v>63.419652359314107</v>
      </c>
      <c r="O11" s="109">
        <v>64.795925557887628</v>
      </c>
      <c r="P11" s="109">
        <v>64.35554515833708</v>
      </c>
      <c r="Q11" s="109">
        <v>62.302888010759276</v>
      </c>
    </row>
    <row r="12" spans="1:17" ht="12.95" customHeight="1" x14ac:dyDescent="0.25">
      <c r="A12" s="40" t="s">
        <v>128</v>
      </c>
      <c r="B12" s="55">
        <f>SUM(B13:B14)</f>
        <v>300.79104502702756</v>
      </c>
      <c r="C12" s="55">
        <f t="shared" ref="C12:Q12" si="3">SUM(C13:C14)</f>
        <v>303.07837592986709</v>
      </c>
      <c r="D12" s="55">
        <f t="shared" si="3"/>
        <v>301.63369428028005</v>
      </c>
      <c r="E12" s="55">
        <f t="shared" si="3"/>
        <v>300.78953076038761</v>
      </c>
      <c r="F12" s="55">
        <f t="shared" si="3"/>
        <v>301.20677952435545</v>
      </c>
      <c r="G12" s="55">
        <f t="shared" si="3"/>
        <v>296.9528882784337</v>
      </c>
      <c r="H12" s="55">
        <f t="shared" si="3"/>
        <v>293.44216437988871</v>
      </c>
      <c r="I12" s="55">
        <f t="shared" si="3"/>
        <v>291.97074712223525</v>
      </c>
      <c r="J12" s="55">
        <f t="shared" si="3"/>
        <v>285.78199014404612</v>
      </c>
      <c r="K12" s="55">
        <f t="shared" si="3"/>
        <v>286.49891480716576</v>
      </c>
      <c r="L12" s="55">
        <f t="shared" si="3"/>
        <v>280.17600739671138</v>
      </c>
      <c r="M12" s="55">
        <f t="shared" si="3"/>
        <v>263.11729594946058</v>
      </c>
      <c r="N12" s="55">
        <f t="shared" si="3"/>
        <v>234.99020751739158</v>
      </c>
      <c r="O12" s="55">
        <f t="shared" si="3"/>
        <v>209.75121581284577</v>
      </c>
      <c r="P12" s="55">
        <f t="shared" si="3"/>
        <v>183.32849212310407</v>
      </c>
      <c r="Q12" s="55">
        <f t="shared" si="3"/>
        <v>156.6165870688838</v>
      </c>
    </row>
    <row r="13" spans="1:17" ht="12" customHeight="1" x14ac:dyDescent="0.25">
      <c r="A13" s="54" t="s">
        <v>50</v>
      </c>
      <c r="B13" s="53">
        <v>247.81320421300074</v>
      </c>
      <c r="C13" s="53">
        <v>247.65838762676378</v>
      </c>
      <c r="D13" s="53">
        <v>244.17414146533861</v>
      </c>
      <c r="E13" s="53">
        <v>240.99936511977251</v>
      </c>
      <c r="F13" s="53">
        <v>238.24643558746996</v>
      </c>
      <c r="G13" s="53">
        <v>231.91733186166277</v>
      </c>
      <c r="H13" s="53">
        <v>226.52229036898746</v>
      </c>
      <c r="I13" s="53">
        <v>222.07868360832111</v>
      </c>
      <c r="J13" s="53">
        <v>212.8987192572888</v>
      </c>
      <c r="K13" s="53">
        <v>209.2826182355538</v>
      </c>
      <c r="L13" s="53">
        <v>199.33355019553227</v>
      </c>
      <c r="M13" s="53">
        <v>178.80069670597356</v>
      </c>
      <c r="N13" s="53">
        <v>149.3061936890341</v>
      </c>
      <c r="O13" s="53">
        <v>121.47620924671217</v>
      </c>
      <c r="P13" s="53">
        <v>93.64299694899772</v>
      </c>
      <c r="Q13" s="53">
        <v>66.170893354341317</v>
      </c>
    </row>
    <row r="14" spans="1:17" ht="12" customHeight="1" x14ac:dyDescent="0.25">
      <c r="A14" s="49" t="s">
        <v>26</v>
      </c>
      <c r="B14" s="48">
        <v>52.977840814026827</v>
      </c>
      <c r="C14" s="48">
        <v>55.41998830310331</v>
      </c>
      <c r="D14" s="48">
        <v>57.459552814941425</v>
      </c>
      <c r="E14" s="48">
        <v>59.790165640615129</v>
      </c>
      <c r="F14" s="48">
        <v>62.960343936885501</v>
      </c>
      <c r="G14" s="48">
        <v>65.03555641677093</v>
      </c>
      <c r="H14" s="48">
        <v>66.919874010901253</v>
      </c>
      <c r="I14" s="48">
        <v>69.892063513914124</v>
      </c>
      <c r="J14" s="48">
        <v>72.88327088675733</v>
      </c>
      <c r="K14" s="48">
        <v>77.216296571611949</v>
      </c>
      <c r="L14" s="48">
        <v>80.842457201179116</v>
      </c>
      <c r="M14" s="48">
        <v>84.316599243487019</v>
      </c>
      <c r="N14" s="48">
        <v>85.684013828357493</v>
      </c>
      <c r="O14" s="48">
        <v>88.275006566133584</v>
      </c>
      <c r="P14" s="48">
        <v>89.685495174106364</v>
      </c>
      <c r="Q14" s="48">
        <v>90.4456937145425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32855.145185636873</v>
      </c>
      <c r="C16" s="110">
        <f t="shared" ref="C16:Q16" si="4">SUM(C17,C22,C25)</f>
        <v>33577.374791157927</v>
      </c>
      <c r="D16" s="110">
        <f t="shared" si="4"/>
        <v>34063.32855428839</v>
      </c>
      <c r="E16" s="110">
        <f t="shared" si="4"/>
        <v>34738.360659085491</v>
      </c>
      <c r="F16" s="110">
        <f t="shared" si="4"/>
        <v>35810.794032606122</v>
      </c>
      <c r="G16" s="110">
        <f t="shared" si="4"/>
        <v>36195.397986658019</v>
      </c>
      <c r="H16" s="110">
        <f t="shared" si="4"/>
        <v>36654.314097880684</v>
      </c>
      <c r="I16" s="110">
        <f t="shared" si="4"/>
        <v>37632.610126884669</v>
      </c>
      <c r="J16" s="110">
        <f t="shared" si="4"/>
        <v>38515.179118398555</v>
      </c>
      <c r="K16" s="110">
        <f t="shared" si="4"/>
        <v>40380.162184211527</v>
      </c>
      <c r="L16" s="110">
        <f t="shared" si="4"/>
        <v>41598.893549485649</v>
      </c>
      <c r="M16" s="110">
        <f t="shared" si="4"/>
        <v>42392.919421864426</v>
      </c>
      <c r="N16" s="110">
        <f t="shared" si="4"/>
        <v>42004.974080792643</v>
      </c>
      <c r="O16" s="110">
        <f t="shared" si="4"/>
        <v>42286.297323530503</v>
      </c>
      <c r="P16" s="110">
        <f t="shared" si="4"/>
        <v>41968.467870765118</v>
      </c>
      <c r="Q16" s="110">
        <f t="shared" si="4"/>
        <v>41310.274494793062</v>
      </c>
    </row>
    <row r="17" spans="1:17" ht="12.95" customHeight="1" x14ac:dyDescent="0.25">
      <c r="A17" s="40" t="s">
        <v>130</v>
      </c>
      <c r="B17" s="55">
        <f>SUM(B18:B21)</f>
        <v>4502.1840115498335</v>
      </c>
      <c r="C17" s="55">
        <f t="shared" ref="C17:Q17" si="5">SUM(C18:C21)</f>
        <v>4589.682145787433</v>
      </c>
      <c r="D17" s="55">
        <f t="shared" si="5"/>
        <v>4683.9128625561134</v>
      </c>
      <c r="E17" s="55">
        <f t="shared" si="5"/>
        <v>4864.1499171895412</v>
      </c>
      <c r="F17" s="55">
        <f t="shared" si="5"/>
        <v>5083.5945093913224</v>
      </c>
      <c r="G17" s="55">
        <f t="shared" si="5"/>
        <v>5217.6420312181062</v>
      </c>
      <c r="H17" s="55">
        <f t="shared" si="5"/>
        <v>5425.5020612245771</v>
      </c>
      <c r="I17" s="55">
        <f t="shared" si="5"/>
        <v>5694.2456800608006</v>
      </c>
      <c r="J17" s="55">
        <f t="shared" si="5"/>
        <v>5917.2410454787951</v>
      </c>
      <c r="K17" s="55">
        <f t="shared" si="5"/>
        <v>6339.6718158784079</v>
      </c>
      <c r="L17" s="55">
        <f t="shared" si="5"/>
        <v>6680.8700774868666</v>
      </c>
      <c r="M17" s="55">
        <f t="shared" si="5"/>
        <v>6911.5848056223949</v>
      </c>
      <c r="N17" s="55">
        <f t="shared" si="5"/>
        <v>6937.3596022393322</v>
      </c>
      <c r="O17" s="55">
        <f t="shared" si="5"/>
        <v>7062.2436444644291</v>
      </c>
      <c r="P17" s="55">
        <f t="shared" si="5"/>
        <v>7130.1311027596894</v>
      </c>
      <c r="Q17" s="55">
        <f t="shared" si="5"/>
        <v>7137.0812346616303</v>
      </c>
    </row>
    <row r="18" spans="1:17" ht="12" customHeight="1" x14ac:dyDescent="0.25">
      <c r="A18" s="87" t="s">
        <v>33</v>
      </c>
      <c r="B18" s="109">
        <v>276.25588314237024</v>
      </c>
      <c r="C18" s="109">
        <v>276.42514797513343</v>
      </c>
      <c r="D18" s="109">
        <v>277.03864495076289</v>
      </c>
      <c r="E18" s="109">
        <v>278.41076734414224</v>
      </c>
      <c r="F18" s="109">
        <v>279.64479658114897</v>
      </c>
      <c r="G18" s="109">
        <v>275.48763316432627</v>
      </c>
      <c r="H18" s="109">
        <v>272.17582657543966</v>
      </c>
      <c r="I18" s="109">
        <v>271.84585523610099</v>
      </c>
      <c r="J18" s="109">
        <v>267.92759694358108</v>
      </c>
      <c r="K18" s="109">
        <v>271.65206860391089</v>
      </c>
      <c r="L18" s="109">
        <v>271.05815741544416</v>
      </c>
      <c r="M18" s="109">
        <v>270.56410481326498</v>
      </c>
      <c r="N18" s="109">
        <v>266.37268835048593</v>
      </c>
      <c r="O18" s="109">
        <v>266.86465800830774</v>
      </c>
      <c r="P18" s="109">
        <v>268.55133517864709</v>
      </c>
      <c r="Q18" s="109">
        <v>267.64650256555035</v>
      </c>
    </row>
    <row r="19" spans="1:17" ht="12" customHeight="1" x14ac:dyDescent="0.25">
      <c r="A19" s="87" t="s">
        <v>53</v>
      </c>
      <c r="B19" s="109">
        <v>1032.4194714229277</v>
      </c>
      <c r="C19" s="109">
        <v>1019.2270587468956</v>
      </c>
      <c r="D19" s="109">
        <v>998.0752110352613</v>
      </c>
      <c r="E19" s="109">
        <v>976.2440606366597</v>
      </c>
      <c r="F19" s="109">
        <v>959.0000868531157</v>
      </c>
      <c r="G19" s="109">
        <v>935.17589898679182</v>
      </c>
      <c r="H19" s="109">
        <v>917.65746823534619</v>
      </c>
      <c r="I19" s="109">
        <v>905.97329872590672</v>
      </c>
      <c r="J19" s="109">
        <v>889.19247258054736</v>
      </c>
      <c r="K19" s="109">
        <v>904.97025871634298</v>
      </c>
      <c r="L19" s="109">
        <v>916.08586457414242</v>
      </c>
      <c r="M19" s="109">
        <v>919.06538981103552</v>
      </c>
      <c r="N19" s="109">
        <v>913.74412934007023</v>
      </c>
      <c r="O19" s="109">
        <v>913.86633196923481</v>
      </c>
      <c r="P19" s="109">
        <v>914.854651649017</v>
      </c>
      <c r="Q19" s="109">
        <v>910.45489423243134</v>
      </c>
    </row>
    <row r="20" spans="1:17" ht="12" customHeight="1" x14ac:dyDescent="0.25">
      <c r="A20" s="87" t="s">
        <v>52</v>
      </c>
      <c r="B20" s="109">
        <v>2419.6378717693519</v>
      </c>
      <c r="C20" s="109">
        <v>2484.7560133844313</v>
      </c>
      <c r="D20" s="109">
        <v>2573.8364445374159</v>
      </c>
      <c r="E20" s="109">
        <v>2754.2098143230769</v>
      </c>
      <c r="F20" s="109">
        <v>2954.2802289164424</v>
      </c>
      <c r="G20" s="109">
        <v>3108.7557440669802</v>
      </c>
      <c r="H20" s="109">
        <v>3321.7348142834226</v>
      </c>
      <c r="I20" s="109">
        <v>3570.8858969933794</v>
      </c>
      <c r="J20" s="109">
        <v>3797.6125221902212</v>
      </c>
      <c r="K20" s="109">
        <v>4141.3306402904518</v>
      </c>
      <c r="L20" s="109">
        <v>4418.9859775315408</v>
      </c>
      <c r="M20" s="109">
        <v>4607.2578272789497</v>
      </c>
      <c r="N20" s="109">
        <v>4615.4192629156951</v>
      </c>
      <c r="O20" s="109">
        <v>4700.3149140754576</v>
      </c>
      <c r="P20" s="109">
        <v>4733.8563038885823</v>
      </c>
      <c r="Q20" s="109">
        <v>4725.3050665960163</v>
      </c>
    </row>
    <row r="21" spans="1:17" ht="12" customHeight="1" x14ac:dyDescent="0.25">
      <c r="A21" s="87" t="s">
        <v>51</v>
      </c>
      <c r="B21" s="109">
        <v>773.87078521518413</v>
      </c>
      <c r="C21" s="109">
        <v>809.27392568097264</v>
      </c>
      <c r="D21" s="109">
        <v>834.96256203267308</v>
      </c>
      <c r="E21" s="109">
        <v>855.28527488566215</v>
      </c>
      <c r="F21" s="109">
        <v>890.66939704061485</v>
      </c>
      <c r="G21" s="109">
        <v>898.22275500000796</v>
      </c>
      <c r="H21" s="109">
        <v>913.93395213036786</v>
      </c>
      <c r="I21" s="109">
        <v>945.54062910541347</v>
      </c>
      <c r="J21" s="109">
        <v>962.50845376444522</v>
      </c>
      <c r="K21" s="109">
        <v>1021.7188482677019</v>
      </c>
      <c r="L21" s="109">
        <v>1074.7400779657396</v>
      </c>
      <c r="M21" s="109">
        <v>1114.6974837191447</v>
      </c>
      <c r="N21" s="109">
        <v>1141.8235216330809</v>
      </c>
      <c r="O21" s="109">
        <v>1181.1977404114289</v>
      </c>
      <c r="P21" s="109">
        <v>1212.868812043444</v>
      </c>
      <c r="Q21" s="109">
        <v>1233.6747712676322</v>
      </c>
    </row>
    <row r="22" spans="1:17" ht="12.95" customHeight="1" x14ac:dyDescent="0.25">
      <c r="A22" s="40" t="s">
        <v>129</v>
      </c>
      <c r="B22" s="55">
        <f>SUM(B23:B24)</f>
        <v>1884.5632268893062</v>
      </c>
      <c r="C22" s="55">
        <f t="shared" ref="C22:Q22" si="6">SUM(C23:C24)</f>
        <v>1979.590407254748</v>
      </c>
      <c r="D22" s="55">
        <f t="shared" si="6"/>
        <v>2034.1729770409224</v>
      </c>
      <c r="E22" s="55">
        <f t="shared" si="6"/>
        <v>2062.4857234809974</v>
      </c>
      <c r="F22" s="55">
        <f t="shared" si="6"/>
        <v>2135.0750845837892</v>
      </c>
      <c r="G22" s="55">
        <f t="shared" si="6"/>
        <v>2144.9364009610172</v>
      </c>
      <c r="H22" s="55">
        <f t="shared" si="6"/>
        <v>2199.3808698354737</v>
      </c>
      <c r="I22" s="55">
        <f t="shared" si="6"/>
        <v>2268.2087475766029</v>
      </c>
      <c r="J22" s="55">
        <f t="shared" si="6"/>
        <v>2357.3029983710048</v>
      </c>
      <c r="K22" s="55">
        <f t="shared" si="6"/>
        <v>2501.4710814942869</v>
      </c>
      <c r="L22" s="55">
        <f t="shared" si="6"/>
        <v>2584.0880691404718</v>
      </c>
      <c r="M22" s="55">
        <f t="shared" si="6"/>
        <v>2629.8755006906786</v>
      </c>
      <c r="N22" s="55">
        <f t="shared" si="6"/>
        <v>2621.898885132603</v>
      </c>
      <c r="O22" s="55">
        <f t="shared" si="6"/>
        <v>2660.7176085313204</v>
      </c>
      <c r="P22" s="55">
        <f t="shared" si="6"/>
        <v>2638.7803771434365</v>
      </c>
      <c r="Q22" s="55">
        <f t="shared" si="6"/>
        <v>2586.4089230813934</v>
      </c>
    </row>
    <row r="23" spans="1:17" ht="12" customHeight="1" x14ac:dyDescent="0.25">
      <c r="A23" s="87" t="s">
        <v>29</v>
      </c>
      <c r="B23" s="109">
        <v>1027.6026173211501</v>
      </c>
      <c r="C23" s="109">
        <v>1108.6673157490111</v>
      </c>
      <c r="D23" s="109">
        <v>1166.1073150038337</v>
      </c>
      <c r="E23" s="109">
        <v>1195.0072950491472</v>
      </c>
      <c r="F23" s="109">
        <v>1243.5393385625862</v>
      </c>
      <c r="G23" s="109">
        <v>1260.5353648494086</v>
      </c>
      <c r="H23" s="109">
        <v>1301.3061615143731</v>
      </c>
      <c r="I23" s="109">
        <v>1362.0133864137963</v>
      </c>
      <c r="J23" s="109">
        <v>1448.5416827110369</v>
      </c>
      <c r="K23" s="109">
        <v>1563.258169824376</v>
      </c>
      <c r="L23" s="109">
        <v>1639.161156457943</v>
      </c>
      <c r="M23" s="109">
        <v>1669.9639349081965</v>
      </c>
      <c r="N23" s="109">
        <v>1650.2138137738091</v>
      </c>
      <c r="O23" s="109">
        <v>1672.7193665243917</v>
      </c>
      <c r="P23" s="109">
        <v>1664.3313824819568</v>
      </c>
      <c r="Q23" s="109">
        <v>1650.6250173265514</v>
      </c>
    </row>
    <row r="24" spans="1:17" ht="12" customHeight="1" x14ac:dyDescent="0.25">
      <c r="A24" s="87" t="s">
        <v>28</v>
      </c>
      <c r="B24" s="109">
        <v>856.96060956815609</v>
      </c>
      <c r="C24" s="109">
        <v>870.92309150573692</v>
      </c>
      <c r="D24" s="109">
        <v>868.0656620370886</v>
      </c>
      <c r="E24" s="109">
        <v>867.47842843185026</v>
      </c>
      <c r="F24" s="109">
        <v>891.53574602120318</v>
      </c>
      <c r="G24" s="109">
        <v>884.40103611160885</v>
      </c>
      <c r="H24" s="109">
        <v>898.0747083211005</v>
      </c>
      <c r="I24" s="109">
        <v>906.19536116280642</v>
      </c>
      <c r="J24" s="109">
        <v>908.76131565996775</v>
      </c>
      <c r="K24" s="109">
        <v>938.21291166991102</v>
      </c>
      <c r="L24" s="109">
        <v>944.92691268252861</v>
      </c>
      <c r="M24" s="109">
        <v>959.91156578248206</v>
      </c>
      <c r="N24" s="109">
        <v>971.68507135879418</v>
      </c>
      <c r="O24" s="109">
        <v>987.99824200692854</v>
      </c>
      <c r="P24" s="109">
        <v>974.44899466147956</v>
      </c>
      <c r="Q24" s="109">
        <v>935.78390575484195</v>
      </c>
    </row>
    <row r="25" spans="1:17" ht="12.95" customHeight="1" x14ac:dyDescent="0.25">
      <c r="A25" s="40" t="s">
        <v>128</v>
      </c>
      <c r="B25" s="55">
        <f>SUM(B26:B27)</f>
        <v>26468.397947197736</v>
      </c>
      <c r="C25" s="55">
        <f t="shared" ref="C25:Q25" si="7">SUM(C26:C27)</f>
        <v>27008.102238115742</v>
      </c>
      <c r="D25" s="55">
        <f t="shared" si="7"/>
        <v>27345.242714691354</v>
      </c>
      <c r="E25" s="55">
        <f t="shared" si="7"/>
        <v>27811.725018414953</v>
      </c>
      <c r="F25" s="55">
        <f t="shared" si="7"/>
        <v>28592.124438631006</v>
      </c>
      <c r="G25" s="55">
        <f t="shared" si="7"/>
        <v>28832.819554478898</v>
      </c>
      <c r="H25" s="55">
        <f t="shared" si="7"/>
        <v>29029.431166820636</v>
      </c>
      <c r="I25" s="55">
        <f t="shared" si="7"/>
        <v>29670.155699247269</v>
      </c>
      <c r="J25" s="55">
        <f t="shared" si="7"/>
        <v>30240.635074548754</v>
      </c>
      <c r="K25" s="55">
        <f t="shared" si="7"/>
        <v>31539.019286838833</v>
      </c>
      <c r="L25" s="55">
        <f t="shared" si="7"/>
        <v>32333.935402858311</v>
      </c>
      <c r="M25" s="55">
        <f t="shared" si="7"/>
        <v>32851.459115551355</v>
      </c>
      <c r="N25" s="55">
        <f t="shared" si="7"/>
        <v>32445.715593420704</v>
      </c>
      <c r="O25" s="55">
        <f t="shared" si="7"/>
        <v>32563.336070534755</v>
      </c>
      <c r="P25" s="55">
        <f t="shared" si="7"/>
        <v>32199.556390861988</v>
      </c>
      <c r="Q25" s="55">
        <f t="shared" si="7"/>
        <v>31586.784337050038</v>
      </c>
    </row>
    <row r="26" spans="1:17" ht="12" customHeight="1" x14ac:dyDescent="0.25">
      <c r="A26" s="54" t="s">
        <v>50</v>
      </c>
      <c r="B26" s="53">
        <v>5041.5566400312946</v>
      </c>
      <c r="C26" s="53">
        <v>5042.1838425950782</v>
      </c>
      <c r="D26" s="53">
        <v>4976.9797149931073</v>
      </c>
      <c r="E26" s="53">
        <v>4917.6078094371687</v>
      </c>
      <c r="F26" s="53">
        <v>4863.5691349921372</v>
      </c>
      <c r="G26" s="53">
        <v>4727.3187793356292</v>
      </c>
      <c r="H26" s="53">
        <v>4610.6532270689468</v>
      </c>
      <c r="I26" s="53">
        <v>4517.850687617708</v>
      </c>
      <c r="J26" s="53">
        <v>4332.3208195556035</v>
      </c>
      <c r="K26" s="53">
        <v>4279.9382493362109</v>
      </c>
      <c r="L26" s="53">
        <v>4081.3348956713758</v>
      </c>
      <c r="M26" s="53">
        <v>3665.5638233264222</v>
      </c>
      <c r="N26" s="53">
        <v>3063.7936008012875</v>
      </c>
      <c r="O26" s="53">
        <v>2500.2229638512727</v>
      </c>
      <c r="P26" s="53">
        <v>1928.3320548828865</v>
      </c>
      <c r="Q26" s="53">
        <v>1361.4109650801522</v>
      </c>
    </row>
    <row r="27" spans="1:17" ht="12" customHeight="1" x14ac:dyDescent="0.25">
      <c r="A27" s="49" t="s">
        <v>26</v>
      </c>
      <c r="B27" s="48">
        <v>21426.841307166444</v>
      </c>
      <c r="C27" s="48">
        <v>21965.918395520664</v>
      </c>
      <c r="D27" s="48">
        <v>22368.262999698247</v>
      </c>
      <c r="E27" s="48">
        <v>22894.117208977783</v>
      </c>
      <c r="F27" s="48">
        <v>23728.55530363887</v>
      </c>
      <c r="G27" s="48">
        <v>24105.500775143268</v>
      </c>
      <c r="H27" s="48">
        <v>24418.77793975169</v>
      </c>
      <c r="I27" s="48">
        <v>25152.30501162956</v>
      </c>
      <c r="J27" s="48">
        <v>25908.314254993151</v>
      </c>
      <c r="K27" s="48">
        <v>27259.081037502623</v>
      </c>
      <c r="L27" s="48">
        <v>28252.600507186937</v>
      </c>
      <c r="M27" s="48">
        <v>29185.89529222493</v>
      </c>
      <c r="N27" s="48">
        <v>29381.921992619416</v>
      </c>
      <c r="O27" s="48">
        <v>30063.113106683482</v>
      </c>
      <c r="P27" s="48">
        <v>30271.224335979103</v>
      </c>
      <c r="Q27" s="48">
        <v>30225.373371969887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5863510.9113691738</v>
      </c>
      <c r="C31" s="129">
        <v>5969561.5121669499</v>
      </c>
      <c r="D31" s="129">
        <v>6103636.190470336</v>
      </c>
      <c r="E31" s="129">
        <v>6271189.9344546376</v>
      </c>
      <c r="F31" s="129">
        <v>6446527.4218000155</v>
      </c>
      <c r="G31" s="129">
        <v>6478183.4990841812</v>
      </c>
      <c r="H31" s="129">
        <v>6543523.2199404603</v>
      </c>
      <c r="I31" s="129">
        <v>6704726.2262704233</v>
      </c>
      <c r="J31" s="129">
        <v>6770463.0151140084</v>
      </c>
      <c r="K31" s="129">
        <v>7074796.5479308339</v>
      </c>
      <c r="L31" s="129">
        <v>7263322.2978250179</v>
      </c>
      <c r="M31" s="129">
        <v>7473675.1219843719</v>
      </c>
      <c r="N31" s="129">
        <v>7592701.5297225751</v>
      </c>
      <c r="O31" s="129">
        <v>7903512.2566608489</v>
      </c>
      <c r="P31" s="129">
        <v>8141989.8301134976</v>
      </c>
      <c r="Q31" s="129">
        <v>8325593.0496833809</v>
      </c>
    </row>
    <row r="32" spans="1:17" ht="12" customHeight="1" x14ac:dyDescent="0.25">
      <c r="A32" s="87" t="s">
        <v>53</v>
      </c>
      <c r="B32" s="129">
        <v>3368861.1034521135</v>
      </c>
      <c r="C32" s="129">
        <v>3387333.0610368317</v>
      </c>
      <c r="D32" s="129">
        <v>3384093.2484079958</v>
      </c>
      <c r="E32" s="129">
        <v>3382652.4226275324</v>
      </c>
      <c r="F32" s="129">
        <v>3408806.4929153193</v>
      </c>
      <c r="G32" s="129">
        <v>3409786.5705891605</v>
      </c>
      <c r="H32" s="129">
        <v>3447863.6061836667</v>
      </c>
      <c r="I32" s="129">
        <v>3521411.7441684622</v>
      </c>
      <c r="J32" s="129">
        <v>3575396.3861852451</v>
      </c>
      <c r="K32" s="129">
        <v>3799977.8828741643</v>
      </c>
      <c r="L32" s="129">
        <v>4015278.113616725</v>
      </c>
      <c r="M32" s="129">
        <v>4218432.0715946406</v>
      </c>
      <c r="N32" s="129">
        <v>4425099.2153816372</v>
      </c>
      <c r="O32" s="129">
        <v>4724602.1543049132</v>
      </c>
      <c r="P32" s="129">
        <v>4973407.738864244</v>
      </c>
      <c r="Q32" s="129">
        <v>5248692.6628488461</v>
      </c>
    </row>
    <row r="33" spans="1:17" ht="12" customHeight="1" x14ac:dyDescent="0.25">
      <c r="A33" s="87" t="s">
        <v>52</v>
      </c>
      <c r="B33" s="129">
        <v>1306073.549554463</v>
      </c>
      <c r="C33" s="129">
        <v>1354917.5092515952</v>
      </c>
      <c r="D33" s="129">
        <v>1424039.1292880578</v>
      </c>
      <c r="E33" s="129">
        <v>1555449.2558805279</v>
      </c>
      <c r="F33" s="129">
        <v>1704288.7739993099</v>
      </c>
      <c r="G33" s="129">
        <v>1827598.3871983893</v>
      </c>
      <c r="H33" s="129">
        <v>1997512.3096256042</v>
      </c>
      <c r="I33" s="129">
        <v>2201962.2803780576</v>
      </c>
      <c r="J33" s="129">
        <v>2400210.4479040098</v>
      </c>
      <c r="K33" s="129">
        <v>2698705.7092371671</v>
      </c>
      <c r="L33" s="129">
        <v>2961531.6845647385</v>
      </c>
      <c r="M33" s="129">
        <v>3169247.6665283041</v>
      </c>
      <c r="N33" s="129">
        <v>3248242.5723477681</v>
      </c>
      <c r="O33" s="129">
        <v>3422457.5851861108</v>
      </c>
      <c r="P33" s="129">
        <v>3562903.8593158382</v>
      </c>
      <c r="Q33" s="129">
        <v>3706709.197469315</v>
      </c>
    </row>
    <row r="34" spans="1:17" ht="12" customHeight="1" x14ac:dyDescent="0.25">
      <c r="A34" s="87" t="s">
        <v>51</v>
      </c>
      <c r="B34" s="129">
        <v>1574713.2828817512</v>
      </c>
      <c r="C34" s="129">
        <v>1668337.0888294093</v>
      </c>
      <c r="D34" s="129">
        <v>1743609.368480084</v>
      </c>
      <c r="E34" s="129">
        <v>1809696.2607902172</v>
      </c>
      <c r="F34" s="129">
        <v>1915611.3376751812</v>
      </c>
      <c r="G34" s="129">
        <v>1956666.345496319</v>
      </c>
      <c r="H34" s="129">
        <v>2021587.937995044</v>
      </c>
      <c r="I34" s="129">
        <v>2130167.2240741341</v>
      </c>
      <c r="J34" s="129">
        <v>2206884.4001596319</v>
      </c>
      <c r="K34" s="129">
        <v>2397496.0245855735</v>
      </c>
      <c r="L34" s="129">
        <v>2582937.4697389561</v>
      </c>
      <c r="M34" s="129">
        <v>2749650.3678365685</v>
      </c>
      <c r="N34" s="129">
        <v>2903941.0431523435</v>
      </c>
      <c r="O34" s="129">
        <v>3124754.390837078</v>
      </c>
      <c r="P34" s="129">
        <v>3329979.2822648855</v>
      </c>
      <c r="Q34" s="129">
        <v>3523824.6200673417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2765419.2594456188</v>
      </c>
      <c r="C36" s="129">
        <v>3038395.2448769403</v>
      </c>
      <c r="D36" s="129">
        <v>3270880.7642894378</v>
      </c>
      <c r="E36" s="129">
        <v>3442037.7810811927</v>
      </c>
      <c r="F36" s="129">
        <v>3704644.7392553659</v>
      </c>
      <c r="G36" s="129">
        <v>3905408.1315857475</v>
      </c>
      <c r="H36" s="129">
        <v>4233042.9855845422</v>
      </c>
      <c r="I36" s="129">
        <v>4623806.2812215229</v>
      </c>
      <c r="J36" s="129">
        <v>5124258.9558424307</v>
      </c>
      <c r="K36" s="129">
        <v>5766382.107766916</v>
      </c>
      <c r="L36" s="129">
        <v>6345104.3606172474</v>
      </c>
      <c r="M36" s="129">
        <v>6804588.2166835479</v>
      </c>
      <c r="N36" s="129">
        <v>7200791.0163562195</v>
      </c>
      <c r="O36" s="129">
        <v>8124135.7610490592</v>
      </c>
      <c r="P36" s="129">
        <v>9308204.9759654477</v>
      </c>
      <c r="Q36" s="129">
        <v>11195183.564532105</v>
      </c>
    </row>
    <row r="37" spans="1:17" ht="12" customHeight="1" x14ac:dyDescent="0.25">
      <c r="A37" s="87" t="s">
        <v>28</v>
      </c>
      <c r="B37" s="129">
        <v>2559361.7674948033</v>
      </c>
      <c r="C37" s="129">
        <v>2640030.8190090894</v>
      </c>
      <c r="D37" s="129">
        <v>2680743.5117351827</v>
      </c>
      <c r="E37" s="129">
        <v>2738983.8369741482</v>
      </c>
      <c r="F37" s="129">
        <v>2897520.8942744741</v>
      </c>
      <c r="G37" s="129">
        <v>2967712.2086004112</v>
      </c>
      <c r="H37" s="129">
        <v>3093084.3855709443</v>
      </c>
      <c r="I37" s="129">
        <v>3205115.8768495554</v>
      </c>
      <c r="J37" s="129">
        <v>3321721.8008700432</v>
      </c>
      <c r="K37" s="129">
        <v>3597382.0938174622</v>
      </c>
      <c r="L37" s="129">
        <v>3798038.4141750131</v>
      </c>
      <c r="M37" s="129">
        <v>4147605.3640907537</v>
      </c>
      <c r="N37" s="129">
        <v>4551249.5239708796</v>
      </c>
      <c r="O37" s="129">
        <v>5101263.0747016966</v>
      </c>
      <c r="P37" s="129">
        <v>5773623.8916892018</v>
      </c>
      <c r="Q37" s="129">
        <v>6336080.9179425407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76371686.332179487</v>
      </c>
      <c r="C39" s="127">
        <v>77091773.310939267</v>
      </c>
      <c r="D39" s="127">
        <v>77947194.934431389</v>
      </c>
      <c r="E39" s="127">
        <v>78893641.356171966</v>
      </c>
      <c r="F39" s="127">
        <v>79929004.451850951</v>
      </c>
      <c r="G39" s="127">
        <v>79557951.652568534</v>
      </c>
      <c r="H39" s="127">
        <v>79465518.973057508</v>
      </c>
      <c r="I39" s="127">
        <v>80443807.892794594</v>
      </c>
      <c r="J39" s="127">
        <v>80406524.494783089</v>
      </c>
      <c r="K39" s="127">
        <v>83222762.775814697</v>
      </c>
      <c r="L39" s="127">
        <v>84870174.411966518</v>
      </c>
      <c r="M39" s="127">
        <v>86102423.641626373</v>
      </c>
      <c r="N39" s="127">
        <v>86102896.059041455</v>
      </c>
      <c r="O39" s="127">
        <v>89117184.07533893</v>
      </c>
      <c r="P39" s="127">
        <v>90704226.851919562</v>
      </c>
      <c r="Q39" s="127">
        <v>92254910.895657912</v>
      </c>
    </row>
    <row r="40" spans="1:17" ht="12" customHeight="1" x14ac:dyDescent="0.25">
      <c r="A40" s="49" t="s">
        <v>26</v>
      </c>
      <c r="B40" s="126">
        <v>2078242.0856092959</v>
      </c>
      <c r="C40" s="126">
        <v>2151758.7597809066</v>
      </c>
      <c r="D40" s="126">
        <v>2219205.5233769133</v>
      </c>
      <c r="E40" s="126">
        <v>2309223.6820306228</v>
      </c>
      <c r="F40" s="126">
        <v>2441077.3168143835</v>
      </c>
      <c r="G40" s="126">
        <v>2525529.80034487</v>
      </c>
      <c r="H40" s="126">
        <v>2608421.8805827149</v>
      </c>
      <c r="I40" s="126">
        <v>2749183.5150796212</v>
      </c>
      <c r="J40" s="126">
        <v>2900961.7780707092</v>
      </c>
      <c r="K40" s="126">
        <v>3138220.6855476331</v>
      </c>
      <c r="L40" s="126">
        <v>3343281.878396458</v>
      </c>
      <c r="M40" s="126">
        <v>3533022.8423883175</v>
      </c>
      <c r="N40" s="126">
        <v>3629348.6618378186</v>
      </c>
      <c r="O40" s="126">
        <v>3821549.6636688663</v>
      </c>
      <c r="P40" s="126">
        <v>3988919.5772431279</v>
      </c>
      <c r="Q40" s="126">
        <v>4132395.6496901177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512892.00462281238</v>
      </c>
      <c r="D44" s="125">
        <v>547832.38599345007</v>
      </c>
      <c r="E44" s="125">
        <v>588345.33270509518</v>
      </c>
      <c r="F44" s="125">
        <v>603282.53307442518</v>
      </c>
      <c r="G44" s="125">
        <v>466876.18879060488</v>
      </c>
      <c r="H44" s="125">
        <v>507958.57425832964</v>
      </c>
      <c r="I44" s="125">
        <v>611346.38023984933</v>
      </c>
      <c r="J44" s="125">
        <v>523532.60010993731</v>
      </c>
      <c r="K44" s="125">
        <v>769911.87287470733</v>
      </c>
      <c r="L44" s="125">
        <v>662018.9217330484</v>
      </c>
      <c r="M44" s="125">
        <v>691895.37991947879</v>
      </c>
      <c r="N44" s="125">
        <v>608755.18694625085</v>
      </c>
      <c r="O44" s="125">
        <v>808864.89539285982</v>
      </c>
      <c r="P44" s="125">
        <v>751369.57807545993</v>
      </c>
      <c r="Q44" s="125">
        <v>731435.60556333244</v>
      </c>
    </row>
    <row r="45" spans="1:17" ht="12" customHeight="1" x14ac:dyDescent="0.25">
      <c r="A45" s="87" t="s">
        <v>53</v>
      </c>
      <c r="B45" s="125"/>
      <c r="C45" s="125">
        <v>269931.29226793774</v>
      </c>
      <c r="D45" s="125">
        <v>249476.81872779885</v>
      </c>
      <c r="E45" s="125">
        <v>252539.38873295495</v>
      </c>
      <c r="F45" s="125">
        <v>281404.18587377208</v>
      </c>
      <c r="G45" s="125">
        <v>257506.4438377562</v>
      </c>
      <c r="H45" s="125">
        <v>295886.03358924075</v>
      </c>
      <c r="I45" s="125">
        <v>332646.18096950382</v>
      </c>
      <c r="J45" s="125">
        <v>314378.17521641514</v>
      </c>
      <c r="K45" s="125">
        <v>486276.9975545482</v>
      </c>
      <c r="L45" s="125">
        <v>478304.20911251853</v>
      </c>
      <c r="M45" s="125">
        <v>467472.95623972401</v>
      </c>
      <c r="N45" s="125">
        <v>472307.73704011348</v>
      </c>
      <c r="O45" s="125">
        <v>566471.7351426587</v>
      </c>
      <c r="P45" s="125">
        <v>518736.87682726764</v>
      </c>
      <c r="Q45" s="125">
        <v>524761.74271240167</v>
      </c>
    </row>
    <row r="46" spans="1:17" ht="12" customHeight="1" x14ac:dyDescent="0.25">
      <c r="A46" s="87" t="s">
        <v>52</v>
      </c>
      <c r="B46" s="125"/>
      <c r="C46" s="125">
        <v>132471.25344722139</v>
      </c>
      <c r="D46" s="125">
        <v>155257.73259905429</v>
      </c>
      <c r="E46" s="125">
        <v>220130.32253193948</v>
      </c>
      <c r="F46" s="125">
        <v>240221.319936435</v>
      </c>
      <c r="G46" s="125">
        <v>217432.86907126292</v>
      </c>
      <c r="H46" s="125">
        <v>266860.87597556342</v>
      </c>
      <c r="I46" s="125">
        <v>304305.3329072519</v>
      </c>
      <c r="J46" s="125">
        <v>301099.19054539531</v>
      </c>
      <c r="K46" s="125">
        <v>404431.8150431838</v>
      </c>
      <c r="L46" s="125">
        <v>371940.6256488979</v>
      </c>
      <c r="M46" s="125">
        <v>320104.07179453201</v>
      </c>
      <c r="N46" s="125">
        <v>194754.63834536032</v>
      </c>
      <c r="O46" s="125">
        <v>293447.53734001465</v>
      </c>
      <c r="P46" s="125">
        <v>272917.52757694916</v>
      </c>
      <c r="Q46" s="125">
        <v>299063.07075253053</v>
      </c>
    </row>
    <row r="47" spans="1:17" ht="12" customHeight="1" x14ac:dyDescent="0.25">
      <c r="A47" s="87" t="s">
        <v>51</v>
      </c>
      <c r="B47" s="125"/>
      <c r="C47" s="125">
        <v>179735.83448196811</v>
      </c>
      <c r="D47" s="125">
        <v>166120.4697543717</v>
      </c>
      <c r="E47" s="125">
        <v>161931.73286953298</v>
      </c>
      <c r="F47" s="125">
        <v>207031.38367513157</v>
      </c>
      <c r="G47" s="125">
        <v>147732.71148476447</v>
      </c>
      <c r="H47" s="125">
        <v>177466.56986385197</v>
      </c>
      <c r="I47" s="125">
        <v>227314.23719929729</v>
      </c>
      <c r="J47" s="125">
        <v>201982.54951731788</v>
      </c>
      <c r="K47" s="125">
        <v>322766.59339651105</v>
      </c>
      <c r="L47" s="125">
        <v>324864.93741733342</v>
      </c>
      <c r="M47" s="125">
        <v>313804.68243608007</v>
      </c>
      <c r="N47" s="125">
        <v>309472.50779286033</v>
      </c>
      <c r="O47" s="125">
        <v>384530.18094805715</v>
      </c>
      <c r="P47" s="125">
        <v>384960.72590977582</v>
      </c>
      <c r="Q47" s="125">
        <v>359965.80755682802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640554.91410845891</v>
      </c>
      <c r="D49" s="125">
        <v>633146.5516705768</v>
      </c>
      <c r="E49" s="125">
        <v>607877.54195306159</v>
      </c>
      <c r="F49" s="125">
        <v>738632.33059999801</v>
      </c>
      <c r="G49" s="125">
        <v>719631.04827452963</v>
      </c>
      <c r="H49" s="125">
        <v>893200.59897791722</v>
      </c>
      <c r="I49" s="125">
        <v>1031318.2097454405</v>
      </c>
      <c r="J49" s="125">
        <v>1133599.226291483</v>
      </c>
      <c r="K49" s="125">
        <v>1250000.6938775487</v>
      </c>
      <c r="L49" s="125">
        <v>1317354.5834503274</v>
      </c>
      <c r="M49" s="125">
        <v>1179114.9043408311</v>
      </c>
      <c r="N49" s="125">
        <v>1289403.3986505873</v>
      </c>
      <c r="O49" s="125">
        <v>1954662.9544382819</v>
      </c>
      <c r="P49" s="125">
        <v>2317668.4412078699</v>
      </c>
      <c r="Q49" s="125">
        <v>3136979.282444207</v>
      </c>
    </row>
    <row r="50" spans="1:17" ht="12" customHeight="1" x14ac:dyDescent="0.25">
      <c r="A50" s="87" t="s">
        <v>28</v>
      </c>
      <c r="B50" s="125"/>
      <c r="C50" s="125">
        <v>572471.89868808736</v>
      </c>
      <c r="D50" s="125">
        <v>542351.59684337093</v>
      </c>
      <c r="E50" s="125">
        <v>569912.00743858714</v>
      </c>
      <c r="F50" s="125">
        <v>680442.17314394214</v>
      </c>
      <c r="G50" s="125">
        <v>602534.53248642501</v>
      </c>
      <c r="H50" s="125">
        <v>697844.07565862068</v>
      </c>
      <c r="I50" s="125">
        <v>654383.08812198055</v>
      </c>
      <c r="J50" s="125">
        <v>686517.93145907589</v>
      </c>
      <c r="K50" s="125">
        <v>956102.46609136136</v>
      </c>
      <c r="L50" s="125">
        <v>803190.85284397483</v>
      </c>
      <c r="M50" s="125">
        <v>1047411.0255743612</v>
      </c>
      <c r="N50" s="125">
        <v>1058027.2480021068</v>
      </c>
      <c r="O50" s="125">
        <v>1236531.4821898928</v>
      </c>
      <c r="P50" s="125">
        <v>1628463.283078867</v>
      </c>
      <c r="Q50" s="125">
        <v>1365647.8790973129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44361050.597148053</v>
      </c>
      <c r="D52" s="123">
        <v>44496385.241880395</v>
      </c>
      <c r="E52" s="123">
        <v>44587410.040128849</v>
      </c>
      <c r="F52" s="123">
        <v>44676326.714067258</v>
      </c>
      <c r="G52" s="123">
        <v>43269910.819105856</v>
      </c>
      <c r="H52" s="123">
        <v>43548530.938877247</v>
      </c>
      <c r="I52" s="123">
        <v>44619252.538125359</v>
      </c>
      <c r="J52" s="123">
        <v>43603680.220376767</v>
      </c>
      <c r="K52" s="123">
        <v>46457201.899419881</v>
      </c>
      <c r="L52" s="123">
        <v>45288375.254540093</v>
      </c>
      <c r="M52" s="123">
        <v>44873212.848048128</v>
      </c>
      <c r="N52" s="123">
        <v>43641436.035803355</v>
      </c>
      <c r="O52" s="123">
        <v>46655251.634685747</v>
      </c>
      <c r="P52" s="123">
        <v>45228006.394968905</v>
      </c>
      <c r="Q52" s="123">
        <v>45191647.662126623</v>
      </c>
    </row>
    <row r="53" spans="1:17" ht="12" customHeight="1" x14ac:dyDescent="0.25">
      <c r="A53" s="49" t="s">
        <v>26</v>
      </c>
      <c r="B53" s="122"/>
      <c r="C53" s="122">
        <v>254802.78414747375</v>
      </c>
      <c r="D53" s="122">
        <v>254171.45687114482</v>
      </c>
      <c r="E53" s="122">
        <v>282344.59272710275</v>
      </c>
      <c r="F53" s="122">
        <v>329949.86187935417</v>
      </c>
      <c r="G53" s="122">
        <v>288491.59743894846</v>
      </c>
      <c r="H53" s="122">
        <v>293052.36756356154</v>
      </c>
      <c r="I53" s="122">
        <v>357226.73044239392</v>
      </c>
      <c r="J53" s="122">
        <v>374737.31181494007</v>
      </c>
      <c r="K53" s="122">
        <v>466906.72776549152</v>
      </c>
      <c r="L53" s="122">
        <v>441598.44774604903</v>
      </c>
      <c r="M53" s="122">
        <v>444543.74813933414</v>
      </c>
      <c r="N53" s="122">
        <v>350497.27632064617</v>
      </c>
      <c r="O53" s="122">
        <v>474545.59455815062</v>
      </c>
      <c r="P53" s="122">
        <v>497319.77545361436</v>
      </c>
      <c r="Q53" s="122">
        <v>431967.66988593905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406841.40382503625</v>
      </c>
      <c r="D57" s="125">
        <f t="shared" si="8"/>
        <v>413757.70769006386</v>
      </c>
      <c r="E57" s="125">
        <f t="shared" si="8"/>
        <v>420791.58872079384</v>
      </c>
      <c r="F57" s="125">
        <f t="shared" si="8"/>
        <v>427945.04572904762</v>
      </c>
      <c r="G57" s="125">
        <f t="shared" si="8"/>
        <v>435220.11150643881</v>
      </c>
      <c r="H57" s="125">
        <f t="shared" si="8"/>
        <v>442618.85340205021</v>
      </c>
      <c r="I57" s="125">
        <f t="shared" si="8"/>
        <v>450143.373909886</v>
      </c>
      <c r="J57" s="125">
        <f t="shared" si="8"/>
        <v>457795.81126635242</v>
      </c>
      <c r="K57" s="125">
        <f t="shared" si="8"/>
        <v>465578.34005788155</v>
      </c>
      <c r="L57" s="125">
        <f t="shared" si="8"/>
        <v>473493.17183886468</v>
      </c>
      <c r="M57" s="125">
        <f t="shared" si="8"/>
        <v>481542.5557601247</v>
      </c>
      <c r="N57" s="125">
        <f t="shared" si="8"/>
        <v>489728.77920804732</v>
      </c>
      <c r="O57" s="125">
        <f t="shared" si="8"/>
        <v>498054.1684545856</v>
      </c>
      <c r="P57" s="125">
        <f t="shared" si="8"/>
        <v>512892.00462281052</v>
      </c>
      <c r="Q57" s="125">
        <f t="shared" ref="Q57" si="9">P31+Q44-Q31</f>
        <v>547832.38599344902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251459.33468321944</v>
      </c>
      <c r="D58" s="125">
        <f t="shared" si="10"/>
        <v>252716.63135663467</v>
      </c>
      <c r="E58" s="125">
        <f t="shared" si="10"/>
        <v>253980.21451341826</v>
      </c>
      <c r="F58" s="125">
        <f t="shared" si="10"/>
        <v>255250.11558598513</v>
      </c>
      <c r="G58" s="125">
        <f t="shared" si="10"/>
        <v>256526.36616391502</v>
      </c>
      <c r="H58" s="125">
        <f t="shared" si="10"/>
        <v>257808.99799473444</v>
      </c>
      <c r="I58" s="125">
        <f t="shared" si="10"/>
        <v>259098.04298470821</v>
      </c>
      <c r="J58" s="125">
        <f t="shared" si="10"/>
        <v>260393.53319963207</v>
      </c>
      <c r="K58" s="125">
        <f t="shared" si="10"/>
        <v>261695.50086562894</v>
      </c>
      <c r="L58" s="125">
        <f t="shared" si="10"/>
        <v>263003.97836995823</v>
      </c>
      <c r="M58" s="125">
        <f t="shared" si="10"/>
        <v>264318.99826180842</v>
      </c>
      <c r="N58" s="125">
        <f t="shared" si="10"/>
        <v>265640.59325311705</v>
      </c>
      <c r="O58" s="125">
        <f t="shared" si="10"/>
        <v>266968.79621938244</v>
      </c>
      <c r="P58" s="125">
        <f t="shared" si="10"/>
        <v>269931.29226793721</v>
      </c>
      <c r="Q58" s="125">
        <f t="shared" ref="Q58" si="11">P32+Q45-Q32</f>
        <v>249476.81872779969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83627.293750089128</v>
      </c>
      <c r="D59" s="125">
        <f t="shared" si="12"/>
        <v>86136.112562591676</v>
      </c>
      <c r="E59" s="125">
        <f t="shared" si="12"/>
        <v>88720.195939469384</v>
      </c>
      <c r="F59" s="125">
        <f t="shared" si="12"/>
        <v>91381.801817653002</v>
      </c>
      <c r="G59" s="125">
        <f t="shared" si="12"/>
        <v>94123.255872183479</v>
      </c>
      <c r="H59" s="125">
        <f t="shared" si="12"/>
        <v>96946.953548348509</v>
      </c>
      <c r="I59" s="125">
        <f t="shared" si="12"/>
        <v>99855.362154798582</v>
      </c>
      <c r="J59" s="125">
        <f t="shared" si="12"/>
        <v>102851.02301944327</v>
      </c>
      <c r="K59" s="125">
        <f t="shared" si="12"/>
        <v>105936.55371002667</v>
      </c>
      <c r="L59" s="125">
        <f t="shared" si="12"/>
        <v>109114.65032132668</v>
      </c>
      <c r="M59" s="125">
        <f t="shared" si="12"/>
        <v>112388.08983096667</v>
      </c>
      <c r="N59" s="125">
        <f t="shared" si="12"/>
        <v>115759.73252589628</v>
      </c>
      <c r="O59" s="125">
        <f t="shared" si="12"/>
        <v>119232.52450167201</v>
      </c>
      <c r="P59" s="125">
        <f t="shared" si="12"/>
        <v>132471.25344722159</v>
      </c>
      <c r="Q59" s="125">
        <f t="shared" ref="Q59" si="13">P33+Q46-Q33</f>
        <v>155257.73259905353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86112.028534309939</v>
      </c>
      <c r="D60" s="125">
        <f t="shared" si="14"/>
        <v>90848.190103697125</v>
      </c>
      <c r="E60" s="125">
        <f t="shared" si="14"/>
        <v>95844.840559399687</v>
      </c>
      <c r="F60" s="125">
        <f t="shared" si="14"/>
        <v>101116.30679016747</v>
      </c>
      <c r="G60" s="125">
        <f t="shared" si="14"/>
        <v>106677.70366362669</v>
      </c>
      <c r="H60" s="125">
        <f t="shared" si="14"/>
        <v>112544.97736512683</v>
      </c>
      <c r="I60" s="125">
        <f t="shared" si="14"/>
        <v>118734.95112020709</v>
      </c>
      <c r="J60" s="125">
        <f t="shared" si="14"/>
        <v>125265.37343181996</v>
      </c>
      <c r="K60" s="125">
        <f t="shared" si="14"/>
        <v>132154.96897056932</v>
      </c>
      <c r="L60" s="125">
        <f t="shared" si="14"/>
        <v>139423.49226395087</v>
      </c>
      <c r="M60" s="125">
        <f t="shared" si="14"/>
        <v>147091.78433846775</v>
      </c>
      <c r="N60" s="125">
        <f t="shared" si="14"/>
        <v>155181.83247708529</v>
      </c>
      <c r="O60" s="125">
        <f t="shared" si="14"/>
        <v>163716.83326332271</v>
      </c>
      <c r="P60" s="125">
        <f t="shared" si="14"/>
        <v>179735.83448196854</v>
      </c>
      <c r="Q60" s="125">
        <f t="shared" ref="Q60" si="15">P34+Q47-Q34</f>
        <v>166120.46975437179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367578.92867713748</v>
      </c>
      <c r="D62" s="125">
        <f t="shared" si="16"/>
        <v>400661.03225807939</v>
      </c>
      <c r="E62" s="125">
        <f t="shared" si="16"/>
        <v>436720.52516130684</v>
      </c>
      <c r="F62" s="125">
        <f t="shared" si="16"/>
        <v>476025.37242582487</v>
      </c>
      <c r="G62" s="125">
        <f t="shared" si="16"/>
        <v>518867.65594414761</v>
      </c>
      <c r="H62" s="125">
        <f t="shared" si="16"/>
        <v>565565.74497912265</v>
      </c>
      <c r="I62" s="125">
        <f t="shared" si="16"/>
        <v>640554.91410845984</v>
      </c>
      <c r="J62" s="125">
        <f t="shared" si="16"/>
        <v>633146.55167057551</v>
      </c>
      <c r="K62" s="125">
        <f t="shared" si="16"/>
        <v>607877.54195306357</v>
      </c>
      <c r="L62" s="125">
        <f t="shared" si="16"/>
        <v>738632.33059999626</v>
      </c>
      <c r="M62" s="125">
        <f t="shared" si="16"/>
        <v>719631.0482745301</v>
      </c>
      <c r="N62" s="125">
        <f t="shared" si="16"/>
        <v>893200.59897791594</v>
      </c>
      <c r="O62" s="125">
        <f t="shared" si="16"/>
        <v>1031318.2097454416</v>
      </c>
      <c r="P62" s="125">
        <f t="shared" si="16"/>
        <v>1133599.2262914814</v>
      </c>
      <c r="Q62" s="125">
        <f t="shared" ref="Q62" si="17">P36+Q49-Q36</f>
        <v>1250000.6938775498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491802.84717380116</v>
      </c>
      <c r="D63" s="125">
        <f t="shared" si="18"/>
        <v>501638.90411727736</v>
      </c>
      <c r="E63" s="125">
        <f t="shared" si="18"/>
        <v>511671.68219962157</v>
      </c>
      <c r="F63" s="125">
        <f t="shared" si="18"/>
        <v>521905.11584361643</v>
      </c>
      <c r="G63" s="125">
        <f t="shared" si="18"/>
        <v>532343.21816048771</v>
      </c>
      <c r="H63" s="125">
        <f t="shared" si="18"/>
        <v>572471.89868808771</v>
      </c>
      <c r="I63" s="125">
        <f t="shared" si="18"/>
        <v>542351.59684336931</v>
      </c>
      <c r="J63" s="125">
        <f t="shared" si="18"/>
        <v>569912.00743858796</v>
      </c>
      <c r="K63" s="125">
        <f t="shared" si="18"/>
        <v>680442.17314394284</v>
      </c>
      <c r="L63" s="125">
        <f t="shared" si="18"/>
        <v>602534.53248642385</v>
      </c>
      <c r="M63" s="125">
        <f t="shared" si="18"/>
        <v>697844.07565862034</v>
      </c>
      <c r="N63" s="125">
        <f t="shared" si="18"/>
        <v>654383.08812198043</v>
      </c>
      <c r="O63" s="125">
        <f t="shared" si="18"/>
        <v>686517.93145907577</v>
      </c>
      <c r="P63" s="125">
        <f t="shared" si="18"/>
        <v>956102.46609136183</v>
      </c>
      <c r="Q63" s="125">
        <f t="shared" ref="Q63" si="19">P37+Q50-Q37</f>
        <v>803190.85284397379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43640963.61838828</v>
      </c>
      <c r="D65" s="123">
        <f t="shared" si="20"/>
        <v>43640963.61838828</v>
      </c>
      <c r="E65" s="123">
        <f t="shared" si="20"/>
        <v>43640963.618388265</v>
      </c>
      <c r="F65" s="123">
        <f t="shared" si="20"/>
        <v>43640963.618388265</v>
      </c>
      <c r="G65" s="123">
        <f t="shared" si="20"/>
        <v>43640963.61838828</v>
      </c>
      <c r="H65" s="123">
        <f t="shared" si="20"/>
        <v>43640963.618388265</v>
      </c>
      <c r="I65" s="123">
        <f t="shared" si="20"/>
        <v>43640963.61838828</v>
      </c>
      <c r="J65" s="123">
        <f t="shared" si="20"/>
        <v>43640963.61838828</v>
      </c>
      <c r="K65" s="123">
        <f t="shared" si="20"/>
        <v>43640963.61838828</v>
      </c>
      <c r="L65" s="123">
        <f t="shared" si="20"/>
        <v>43640963.61838828</v>
      </c>
      <c r="M65" s="123">
        <f t="shared" si="20"/>
        <v>43640963.61838828</v>
      </c>
      <c r="N65" s="123">
        <f t="shared" si="20"/>
        <v>43640963.61838828</v>
      </c>
      <c r="O65" s="123">
        <f t="shared" si="20"/>
        <v>43640963.618388265</v>
      </c>
      <c r="P65" s="123">
        <f t="shared" si="20"/>
        <v>43640963.618388265</v>
      </c>
      <c r="Q65" s="123">
        <f t="shared" ref="Q65" si="21">P39+Q52-Q39</f>
        <v>43640963.61838828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181286.10997586278</v>
      </c>
      <c r="D66" s="122">
        <f t="shared" si="22"/>
        <v>186724.69327513827</v>
      </c>
      <c r="E66" s="122">
        <f t="shared" si="22"/>
        <v>192326.43407339323</v>
      </c>
      <c r="F66" s="122">
        <f t="shared" si="22"/>
        <v>198096.2270955937</v>
      </c>
      <c r="G66" s="122">
        <f t="shared" si="22"/>
        <v>204039.11390846176</v>
      </c>
      <c r="H66" s="122">
        <f t="shared" si="22"/>
        <v>210160.28732571658</v>
      </c>
      <c r="I66" s="122">
        <f t="shared" si="22"/>
        <v>216465.09594548773</v>
      </c>
      <c r="J66" s="122">
        <f t="shared" si="22"/>
        <v>222959.04882385209</v>
      </c>
      <c r="K66" s="122">
        <f t="shared" si="22"/>
        <v>229647.8202885678</v>
      </c>
      <c r="L66" s="122">
        <f t="shared" si="22"/>
        <v>236537.25489722425</v>
      </c>
      <c r="M66" s="122">
        <f t="shared" si="22"/>
        <v>254802.78414747445</v>
      </c>
      <c r="N66" s="122">
        <f t="shared" si="22"/>
        <v>254171.45687114494</v>
      </c>
      <c r="O66" s="122">
        <f t="shared" si="22"/>
        <v>282344.5927271028</v>
      </c>
      <c r="P66" s="122">
        <f t="shared" si="22"/>
        <v>329949.86187935248</v>
      </c>
      <c r="Q66" s="122">
        <f t="shared" ref="Q66" si="23">P40+Q53-Q40</f>
        <v>288491.59743894916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8759.9999999999964</v>
      </c>
      <c r="C70" s="120">
        <v>8759.9999999999927</v>
      </c>
      <c r="D70" s="120">
        <v>8759.9999999999945</v>
      </c>
      <c r="E70" s="120">
        <v>8759.9999999999927</v>
      </c>
      <c r="F70" s="120">
        <v>8759.9999999999982</v>
      </c>
      <c r="G70" s="120">
        <v>8759.9999999999964</v>
      </c>
      <c r="H70" s="120">
        <v>8759.9999999999964</v>
      </c>
      <c r="I70" s="120">
        <v>8759.9999999999982</v>
      </c>
      <c r="J70" s="120">
        <v>8759.9999999999964</v>
      </c>
      <c r="K70" s="120">
        <v>8759.9999999999945</v>
      </c>
      <c r="L70" s="120">
        <v>8759.9999999999964</v>
      </c>
      <c r="M70" s="120">
        <v>8759.9999999999945</v>
      </c>
      <c r="N70" s="120">
        <v>8759.9999999999945</v>
      </c>
      <c r="O70" s="120">
        <v>8759.9999999999927</v>
      </c>
      <c r="P70" s="120">
        <v>8759.9999999999982</v>
      </c>
      <c r="Q70" s="120">
        <v>8759.9999999999964</v>
      </c>
    </row>
    <row r="71" spans="1:17" ht="12" customHeight="1" x14ac:dyDescent="0.25">
      <c r="A71" s="87" t="s">
        <v>53</v>
      </c>
      <c r="B71" s="120">
        <v>702.58058322334739</v>
      </c>
      <c r="C71" s="120">
        <v>702.54539817357363</v>
      </c>
      <c r="D71" s="120">
        <v>715.37634506678501</v>
      </c>
      <c r="E71" s="120">
        <v>722.46637192946457</v>
      </c>
      <c r="F71" s="120">
        <v>739.30891949562749</v>
      </c>
      <c r="G71" s="120">
        <v>749.68565478805351</v>
      </c>
      <c r="H71" s="120">
        <v>759.92916154713771</v>
      </c>
      <c r="I71" s="120">
        <v>774.78754039014643</v>
      </c>
      <c r="J71" s="120">
        <v>777.39758429622748</v>
      </c>
      <c r="K71" s="120">
        <v>799.18221984484433</v>
      </c>
      <c r="L71" s="120">
        <v>796.29657749195758</v>
      </c>
      <c r="M71" s="120">
        <v>808.12713981864306</v>
      </c>
      <c r="N71" s="120">
        <v>823.10744179618791</v>
      </c>
      <c r="O71" s="120">
        <v>839.87091307187006</v>
      </c>
      <c r="P71" s="120">
        <v>841.72469253945383</v>
      </c>
      <c r="Q71" s="120">
        <v>849.41241294939266</v>
      </c>
    </row>
    <row r="72" spans="1:17" ht="12" customHeight="1" x14ac:dyDescent="0.25">
      <c r="A72" s="87" t="s">
        <v>52</v>
      </c>
      <c r="B72" s="120">
        <v>241.83117998188374</v>
      </c>
      <c r="C72" s="120">
        <v>244.05561196429491</v>
      </c>
      <c r="D72" s="120">
        <v>245.99731048789846</v>
      </c>
      <c r="E72" s="120">
        <v>247.79848993161346</v>
      </c>
      <c r="F72" s="120">
        <v>249.62664433845404</v>
      </c>
      <c r="G72" s="120">
        <v>251.3760557962778</v>
      </c>
      <c r="H72" s="120">
        <v>253.09227993554182</v>
      </c>
      <c r="I72" s="120">
        <v>254.71569011718924</v>
      </c>
      <c r="J72" s="120">
        <v>255.72935345988162</v>
      </c>
      <c r="K72" s="120">
        <v>256.24069439981184</v>
      </c>
      <c r="L72" s="120">
        <v>257.30068552026353</v>
      </c>
      <c r="M72" s="120">
        <v>257.40585134435867</v>
      </c>
      <c r="N72" s="120">
        <v>257.24386054788295</v>
      </c>
      <c r="O72" s="120">
        <v>257.2594328664112</v>
      </c>
      <c r="P72" s="120">
        <v>257.52389405445001</v>
      </c>
      <c r="Q72" s="120">
        <v>258.0687346558758</v>
      </c>
    </row>
    <row r="73" spans="1:17" ht="12" customHeight="1" x14ac:dyDescent="0.25">
      <c r="A73" s="87" t="s">
        <v>51</v>
      </c>
      <c r="B73" s="120">
        <v>526.18550181146009</v>
      </c>
      <c r="C73" s="120">
        <v>531.8394787746613</v>
      </c>
      <c r="D73" s="120">
        <v>536.80262813329034</v>
      </c>
      <c r="E73" s="120">
        <v>541.39506929108802</v>
      </c>
      <c r="F73" s="120">
        <v>545.99135665812435</v>
      </c>
      <c r="G73" s="120">
        <v>551.35123659367173</v>
      </c>
      <c r="H73" s="120">
        <v>556.44464541336674</v>
      </c>
      <c r="I73" s="120">
        <v>560.79993752607425</v>
      </c>
      <c r="J73" s="120">
        <v>564.50036214026227</v>
      </c>
      <c r="K73" s="120">
        <v>565.36012476184283</v>
      </c>
      <c r="L73" s="120">
        <v>568.17334287518327</v>
      </c>
      <c r="M73" s="120">
        <v>573.64054380340269</v>
      </c>
      <c r="N73" s="120">
        <v>579.05441654587435</v>
      </c>
      <c r="O73" s="120">
        <v>583.04702658591157</v>
      </c>
      <c r="P73" s="120">
        <v>588.29072437105447</v>
      </c>
      <c r="Q73" s="120">
        <v>594.17721920046563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1539.7475880944953</v>
      </c>
      <c r="C75" s="120">
        <v>1571.1964728132668</v>
      </c>
      <c r="D75" s="120">
        <v>1599.7179313555978</v>
      </c>
      <c r="E75" s="120">
        <v>1626.3697435050142</v>
      </c>
      <c r="F75" s="120">
        <v>1652.3773226098533</v>
      </c>
      <c r="G75" s="120">
        <v>1680.1502995145081</v>
      </c>
      <c r="H75" s="120">
        <v>1706.6506116192309</v>
      </c>
      <c r="I75" s="120">
        <v>1730.4677245415949</v>
      </c>
      <c r="J75" s="120">
        <v>1751.8710271322093</v>
      </c>
      <c r="K75" s="120">
        <v>1764.0512125604255</v>
      </c>
      <c r="L75" s="120">
        <v>1781.945874066774</v>
      </c>
      <c r="M75" s="120">
        <v>1796.168944677677</v>
      </c>
      <c r="N75" s="120">
        <v>1810.3113597432277</v>
      </c>
      <c r="O75" s="120">
        <v>1820.0946703082911</v>
      </c>
      <c r="P75" s="120">
        <v>1833.8604332465259</v>
      </c>
      <c r="Q75" s="120">
        <v>1849.6915711926538</v>
      </c>
    </row>
    <row r="76" spans="1:17" ht="12" customHeight="1" x14ac:dyDescent="0.25">
      <c r="A76" s="87" t="s">
        <v>28</v>
      </c>
      <c r="B76" s="120">
        <v>646.28906325623927</v>
      </c>
      <c r="C76" s="120">
        <v>659.48932439157318</v>
      </c>
      <c r="D76" s="120">
        <v>671.46083638909249</v>
      </c>
      <c r="E76" s="120">
        <v>682.64758858231653</v>
      </c>
      <c r="F76" s="120">
        <v>693.56393231761047</v>
      </c>
      <c r="G76" s="120">
        <v>705.22127886345504</v>
      </c>
      <c r="H76" s="120">
        <v>716.344440879481</v>
      </c>
      <c r="I76" s="120">
        <v>726.34136486824423</v>
      </c>
      <c r="J76" s="120">
        <v>735.32512330296072</v>
      </c>
      <c r="K76" s="120">
        <v>740.43759803034834</v>
      </c>
      <c r="L76" s="120">
        <v>747.94864991420798</v>
      </c>
      <c r="M76" s="120">
        <v>753.44715930465509</v>
      </c>
      <c r="N76" s="120">
        <v>758.92677562734821</v>
      </c>
      <c r="O76" s="120">
        <v>762.59345697689491</v>
      </c>
      <c r="P76" s="120">
        <v>767.94198222634259</v>
      </c>
      <c r="Q76" s="120">
        <v>774.16611005640925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571.55935992415959</v>
      </c>
      <c r="C78" s="118">
        <v>571.13123662947066</v>
      </c>
      <c r="D78" s="118">
        <v>570.47333235700455</v>
      </c>
      <c r="E78" s="118">
        <v>569.85394274210205</v>
      </c>
      <c r="F78" s="118">
        <v>569.60378554513034</v>
      </c>
      <c r="G78" s="118">
        <v>570.45299609795256</v>
      </c>
      <c r="H78" s="118">
        <v>571.28133278504617</v>
      </c>
      <c r="I78" s="118">
        <v>571.57937547445408</v>
      </c>
      <c r="J78" s="118">
        <v>571.41809346558659</v>
      </c>
      <c r="K78" s="118">
        <v>568.58736620088109</v>
      </c>
      <c r="L78" s="118">
        <v>567.91026423146207</v>
      </c>
      <c r="M78" s="118">
        <v>567.19183429396469</v>
      </c>
      <c r="N78" s="118">
        <v>566.6564910944993</v>
      </c>
      <c r="O78" s="118">
        <v>564.95523856499767</v>
      </c>
      <c r="P78" s="118">
        <v>564.67041285201037</v>
      </c>
      <c r="Q78" s="118">
        <v>565.17026249090134</v>
      </c>
    </row>
    <row r="79" spans="1:17" ht="12" customHeight="1" x14ac:dyDescent="0.25">
      <c r="A79" s="49" t="s">
        <v>26</v>
      </c>
      <c r="B79" s="117">
        <v>28.749986803151913</v>
      </c>
      <c r="C79" s="117">
        <v>29.337196698870891</v>
      </c>
      <c r="D79" s="117">
        <v>29.869746035553668</v>
      </c>
      <c r="E79" s="117">
        <v>30.367385553550303</v>
      </c>
      <c r="F79" s="117">
        <v>30.852996027518557</v>
      </c>
      <c r="G79" s="117">
        <v>31.371569802640465</v>
      </c>
      <c r="H79" s="117">
        <v>31.866380529529213</v>
      </c>
      <c r="I79" s="117">
        <v>32.311090875238911</v>
      </c>
      <c r="J79" s="117">
        <v>32.710730836867647</v>
      </c>
      <c r="K79" s="117">
        <v>32.938157834012358</v>
      </c>
      <c r="L79" s="117">
        <v>33.272284859852391</v>
      </c>
      <c r="M79" s="117">
        <v>33.592444664867628</v>
      </c>
      <c r="N79" s="117">
        <v>33.909481566266336</v>
      </c>
      <c r="O79" s="117">
        <v>34.143289188979153</v>
      </c>
      <c r="P79" s="117">
        <v>34.45036062873266</v>
      </c>
      <c r="Q79" s="117">
        <v>34.795074324378952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47.114414438407245</v>
      </c>
      <c r="C83" s="109">
        <f t="shared" si="24"/>
        <v>46.305770936731854</v>
      </c>
      <c r="D83" s="109">
        <f t="shared" si="24"/>
        <v>45.389114997270951</v>
      </c>
      <c r="E83" s="109">
        <f t="shared" si="24"/>
        <v>44.395205735122381</v>
      </c>
      <c r="F83" s="109">
        <f t="shared" si="24"/>
        <v>43.379137058423595</v>
      </c>
      <c r="G83" s="109">
        <f t="shared" si="24"/>
        <v>42.525444548347828</v>
      </c>
      <c r="H83" s="109">
        <f t="shared" si="24"/>
        <v>41.59469102914197</v>
      </c>
      <c r="I83" s="109">
        <f t="shared" si="24"/>
        <v>40.545407233923434</v>
      </c>
      <c r="J83" s="109">
        <f t="shared" si="24"/>
        <v>39.57300945968899</v>
      </c>
      <c r="K83" s="109">
        <f t="shared" si="24"/>
        <v>38.3971562664033</v>
      </c>
      <c r="L83" s="109">
        <f t="shared" si="24"/>
        <v>37.318756665474112</v>
      </c>
      <c r="M83" s="109">
        <f t="shared" si="24"/>
        <v>36.202283401024552</v>
      </c>
      <c r="N83" s="109">
        <f t="shared" si="24"/>
        <v>35.08272876363398</v>
      </c>
      <c r="O83" s="109">
        <f t="shared" si="24"/>
        <v>33.765324749563341</v>
      </c>
      <c r="P83" s="109">
        <f t="shared" si="24"/>
        <v>32.9835016724534</v>
      </c>
      <c r="Q83" s="109">
        <f t="shared" ref="Q83" si="25">IF(Q18=0,0,1000000*Q18/Q31)</f>
        <v>32.147439944320702</v>
      </c>
    </row>
    <row r="84" spans="1:17" ht="12" customHeight="1" x14ac:dyDescent="0.25">
      <c r="A84" s="87" t="s">
        <v>53</v>
      </c>
      <c r="B84" s="109">
        <f t="shared" ref="B84:P84" si="26">IF(B19=0,0,1000000*B19/B32)</f>
        <v>306.45949468352813</v>
      </c>
      <c r="C84" s="109">
        <f t="shared" si="26"/>
        <v>300.89366483345441</v>
      </c>
      <c r="D84" s="109">
        <f t="shared" si="26"/>
        <v>294.93135613352064</v>
      </c>
      <c r="E84" s="109">
        <f t="shared" si="26"/>
        <v>288.6031252002964</v>
      </c>
      <c r="F84" s="109">
        <f t="shared" si="26"/>
        <v>281.33016316597906</v>
      </c>
      <c r="G84" s="109">
        <f t="shared" si="26"/>
        <v>274.26229754468397</v>
      </c>
      <c r="H84" s="109">
        <f t="shared" si="26"/>
        <v>266.15248543751784</v>
      </c>
      <c r="I84" s="109">
        <f t="shared" si="26"/>
        <v>257.27559414948252</v>
      </c>
      <c r="J84" s="109">
        <f t="shared" si="26"/>
        <v>248.69759224914014</v>
      </c>
      <c r="K84" s="109">
        <f t="shared" si="26"/>
        <v>238.15145419526931</v>
      </c>
      <c r="L84" s="109">
        <f t="shared" si="26"/>
        <v>228.15004058311331</v>
      </c>
      <c r="M84" s="109">
        <f t="shared" si="26"/>
        <v>217.86895562445619</v>
      </c>
      <c r="N84" s="109">
        <f t="shared" si="26"/>
        <v>206.49121858418388</v>
      </c>
      <c r="O84" s="109">
        <f t="shared" si="26"/>
        <v>193.42715050335988</v>
      </c>
      <c r="P84" s="109">
        <f t="shared" si="26"/>
        <v>183.94925565824178</v>
      </c>
      <c r="Q84" s="109">
        <f t="shared" ref="Q84" si="27">IF(Q19=0,0,1000000*Q19/Q32)</f>
        <v>173.46317506391418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1852.6046045375897</v>
      </c>
      <c r="C85" s="109">
        <f t="shared" si="28"/>
        <v>1833.8799199346947</v>
      </c>
      <c r="D85" s="109">
        <f t="shared" si="28"/>
        <v>1807.4197482369705</v>
      </c>
      <c r="E85" s="109">
        <f t="shared" si="28"/>
        <v>1770.6844526817686</v>
      </c>
      <c r="F85" s="109">
        <f t="shared" si="28"/>
        <v>1733.4387657696552</v>
      </c>
      <c r="G85" s="109">
        <f t="shared" si="28"/>
        <v>1701.0059572401663</v>
      </c>
      <c r="H85" s="109">
        <f t="shared" si="28"/>
        <v>1662.9358418852592</v>
      </c>
      <c r="I85" s="109">
        <f t="shared" si="28"/>
        <v>1621.6834996738862</v>
      </c>
      <c r="J85" s="109">
        <f t="shared" si="28"/>
        <v>1582.199813148258</v>
      </c>
      <c r="K85" s="109">
        <f t="shared" si="28"/>
        <v>1534.56178126998</v>
      </c>
      <c r="L85" s="109">
        <f t="shared" si="28"/>
        <v>1492.1285497511085</v>
      </c>
      <c r="M85" s="109">
        <f t="shared" si="28"/>
        <v>1453.7386509543094</v>
      </c>
      <c r="N85" s="109">
        <f t="shared" si="28"/>
        <v>1420.897349910588</v>
      </c>
      <c r="O85" s="109">
        <f t="shared" si="28"/>
        <v>1373.3741900616885</v>
      </c>
      <c r="P85" s="109">
        <f t="shared" si="28"/>
        <v>1328.6511482792562</v>
      </c>
      <c r="Q85" s="109">
        <f t="shared" ref="Q85" si="29">IF(Q20=0,0,1000000*Q20/Q33)</f>
        <v>1274.7978907603888</v>
      </c>
    </row>
    <row r="86" spans="1:17" ht="12" customHeight="1" x14ac:dyDescent="0.25">
      <c r="A86" s="87" t="s">
        <v>51</v>
      </c>
      <c r="B86" s="109">
        <f t="shared" ref="B86:P86" si="30">IF(B21=0,0,1000000*B21/B34)</f>
        <v>491.43599258843352</v>
      </c>
      <c r="C86" s="109">
        <f t="shared" si="30"/>
        <v>485.07818419885439</v>
      </c>
      <c r="D86" s="109">
        <f t="shared" si="30"/>
        <v>478.87019714772214</v>
      </c>
      <c r="E86" s="109">
        <f t="shared" si="30"/>
        <v>472.61261097605166</v>
      </c>
      <c r="F86" s="109">
        <f t="shared" si="30"/>
        <v>464.95308287407948</v>
      </c>
      <c r="G86" s="109">
        <f t="shared" si="30"/>
        <v>459.057701415194</v>
      </c>
      <c r="H86" s="109">
        <f t="shared" si="30"/>
        <v>452.08716126234049</v>
      </c>
      <c r="I86" s="109">
        <f t="shared" si="30"/>
        <v>443.88093968368497</v>
      </c>
      <c r="J86" s="109">
        <f t="shared" si="30"/>
        <v>436.13904457108106</v>
      </c>
      <c r="K86" s="109">
        <f t="shared" si="30"/>
        <v>426.16081019125534</v>
      </c>
      <c r="L86" s="109">
        <f t="shared" si="30"/>
        <v>416.09217821070899</v>
      </c>
      <c r="M86" s="109">
        <f t="shared" si="30"/>
        <v>405.3960811738371</v>
      </c>
      <c r="N86" s="109">
        <f t="shared" si="30"/>
        <v>393.19790059979528</v>
      </c>
      <c r="O86" s="109">
        <f t="shared" si="30"/>
        <v>378.01298683670387</v>
      </c>
      <c r="P86" s="109">
        <f t="shared" si="30"/>
        <v>364.22713453595759</v>
      </c>
      <c r="Q86" s="109">
        <f t="shared" ref="Q86" si="31">IF(Q21=0,0,1000000*Q21/Q34)</f>
        <v>350.09539471463717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371.59017165706462</v>
      </c>
      <c r="C88" s="109">
        <f t="shared" si="32"/>
        <v>364.88581188321132</v>
      </c>
      <c r="D88" s="109">
        <f t="shared" si="32"/>
        <v>356.51171627381456</v>
      </c>
      <c r="E88" s="109">
        <f t="shared" si="32"/>
        <v>347.18017960679634</v>
      </c>
      <c r="F88" s="109">
        <f t="shared" si="32"/>
        <v>335.67033442794775</v>
      </c>
      <c r="G88" s="109">
        <f t="shared" si="32"/>
        <v>322.76661551825629</v>
      </c>
      <c r="H88" s="109">
        <f t="shared" si="32"/>
        <v>307.41624073885356</v>
      </c>
      <c r="I88" s="109">
        <f t="shared" si="32"/>
        <v>294.56540857805527</v>
      </c>
      <c r="J88" s="109">
        <f t="shared" si="32"/>
        <v>282.68315383622058</v>
      </c>
      <c r="K88" s="109">
        <f t="shared" si="32"/>
        <v>271.09860925081182</v>
      </c>
      <c r="L88" s="109">
        <f t="shared" si="32"/>
        <v>258.33478273925294</v>
      </c>
      <c r="M88" s="109">
        <f t="shared" si="32"/>
        <v>245.41733926143607</v>
      </c>
      <c r="N88" s="109">
        <f t="shared" si="32"/>
        <v>229.17118550245868</v>
      </c>
      <c r="O88" s="109">
        <f t="shared" si="32"/>
        <v>205.89505342146026</v>
      </c>
      <c r="P88" s="109">
        <f t="shared" si="32"/>
        <v>178.80261412156239</v>
      </c>
      <c r="Q88" s="109">
        <f t="shared" ref="Q88" si="33">IF(Q23=0,0,1000000*Q23/Q36)</f>
        <v>147.44063889724512</v>
      </c>
    </row>
    <row r="89" spans="1:17" ht="12" customHeight="1" x14ac:dyDescent="0.25">
      <c r="A89" s="87" t="s">
        <v>28</v>
      </c>
      <c r="B89" s="109">
        <f t="shared" ref="B89:P89" si="34">IF(B24=0,0,1000000*B24/B37)</f>
        <v>334.83371536294396</v>
      </c>
      <c r="C89" s="109">
        <f t="shared" si="34"/>
        <v>329.89125931212794</v>
      </c>
      <c r="D89" s="109">
        <f t="shared" si="34"/>
        <v>323.81526178728302</v>
      </c>
      <c r="E89" s="109">
        <f t="shared" si="34"/>
        <v>316.71542442915046</v>
      </c>
      <c r="F89" s="109">
        <f t="shared" si="34"/>
        <v>307.68915170996189</v>
      </c>
      <c r="G89" s="109">
        <f t="shared" si="34"/>
        <v>298.00768199444013</v>
      </c>
      <c r="H89" s="109">
        <f t="shared" si="34"/>
        <v>290.3492424941802</v>
      </c>
      <c r="I89" s="109">
        <f t="shared" si="34"/>
        <v>282.73404019749336</v>
      </c>
      <c r="J89" s="109">
        <f t="shared" si="34"/>
        <v>273.58140450592225</v>
      </c>
      <c r="K89" s="109">
        <f t="shared" si="34"/>
        <v>260.80435361101723</v>
      </c>
      <c r="L89" s="109">
        <f t="shared" si="34"/>
        <v>248.79340586863967</v>
      </c>
      <c r="M89" s="109">
        <f t="shared" si="34"/>
        <v>231.43753600408311</v>
      </c>
      <c r="N89" s="109">
        <f t="shared" si="34"/>
        <v>213.49852743538818</v>
      </c>
      <c r="O89" s="109">
        <f t="shared" si="34"/>
        <v>193.677179070931</v>
      </c>
      <c r="P89" s="109">
        <f t="shared" si="34"/>
        <v>168.77597379769449</v>
      </c>
      <c r="Q89" s="109">
        <f t="shared" ref="Q89" si="35">IF(Q24=0,0,1000000*Q24/Q37)</f>
        <v>147.69128075761867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66.01342568374082</v>
      </c>
      <c r="C91" s="53">
        <f t="shared" si="36"/>
        <v>65.404953421659016</v>
      </c>
      <c r="D91" s="53">
        <f t="shared" si="36"/>
        <v>63.850658374296941</v>
      </c>
      <c r="E91" s="53">
        <f t="shared" si="36"/>
        <v>62.332118595416532</v>
      </c>
      <c r="F91" s="53">
        <f t="shared" si="36"/>
        <v>60.848613946166935</v>
      </c>
      <c r="G91" s="53">
        <f t="shared" si="36"/>
        <v>59.419815130232905</v>
      </c>
      <c r="H91" s="53">
        <f t="shared" si="36"/>
        <v>58.020803068462584</v>
      </c>
      <c r="I91" s="53">
        <f t="shared" si="36"/>
        <v>56.161571735123879</v>
      </c>
      <c r="J91" s="53">
        <f t="shared" si="36"/>
        <v>53.880214905156016</v>
      </c>
      <c r="K91" s="53">
        <f t="shared" si="36"/>
        <v>51.427495394084659</v>
      </c>
      <c r="L91" s="53">
        <f t="shared" si="36"/>
        <v>48.089154098591273</v>
      </c>
      <c r="M91" s="53">
        <f t="shared" si="36"/>
        <v>42.57213291211351</v>
      </c>
      <c r="N91" s="53">
        <f t="shared" si="36"/>
        <v>35.582933223296223</v>
      </c>
      <c r="O91" s="53">
        <f t="shared" si="36"/>
        <v>28.055452938656643</v>
      </c>
      <c r="P91" s="53">
        <f t="shared" si="36"/>
        <v>21.259561123110739</v>
      </c>
      <c r="Q91" s="53">
        <f t="shared" ref="Q91" si="37">IF(Q26=0,0,1000000*Q26/Q39)</f>
        <v>14.757056853265345</v>
      </c>
    </row>
    <row r="92" spans="1:17" ht="12" customHeight="1" x14ac:dyDescent="0.25">
      <c r="A92" s="49" t="s">
        <v>26</v>
      </c>
      <c r="B92" s="48">
        <f t="shared" ref="B92:P92" si="38">IF(B27=0,0,1000000*B27/B40)</f>
        <v>10310.079588675328</v>
      </c>
      <c r="C92" s="48">
        <f t="shared" si="38"/>
        <v>10208.355511821988</v>
      </c>
      <c r="D92" s="48">
        <f t="shared" si="38"/>
        <v>10079.401283059617</v>
      </c>
      <c r="E92" s="48">
        <f t="shared" si="38"/>
        <v>9914.2051015368816</v>
      </c>
      <c r="F92" s="48">
        <f t="shared" si="38"/>
        <v>9720.5259088658186</v>
      </c>
      <c r="G92" s="48">
        <f t="shared" si="38"/>
        <v>9544.7302866319678</v>
      </c>
      <c r="H92" s="48">
        <f t="shared" si="38"/>
        <v>9361.5139949280729</v>
      </c>
      <c r="I92" s="48">
        <f t="shared" si="38"/>
        <v>9149.0091053092547</v>
      </c>
      <c r="J92" s="48">
        <f t="shared" si="38"/>
        <v>8930.9395424794366</v>
      </c>
      <c r="K92" s="48">
        <f t="shared" si="38"/>
        <v>8686.1581032328831</v>
      </c>
      <c r="L92" s="48">
        <f t="shared" si="38"/>
        <v>8450.5589222820072</v>
      </c>
      <c r="M92" s="48">
        <f t="shared" si="38"/>
        <v>8260.8849685487221</v>
      </c>
      <c r="N92" s="48">
        <f t="shared" si="38"/>
        <v>8095.6460043552515</v>
      </c>
      <c r="O92" s="48">
        <f t="shared" si="38"/>
        <v>7866.7335904308229</v>
      </c>
      <c r="P92" s="48">
        <f t="shared" si="38"/>
        <v>7588.8279394443271</v>
      </c>
      <c r="Q92" s="48">
        <f t="shared" ref="Q92" si="39">IF(Q27=0,0,1000000*Q27/Q40)</f>
        <v>7314.2496348907061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37.70259463783286</v>
      </c>
      <c r="D96" s="109">
        <v>36.703651713399758</v>
      </c>
      <c r="E96" s="109">
        <v>36.028962104797941</v>
      </c>
      <c r="F96" s="109">
        <v>35.466648386633935</v>
      </c>
      <c r="G96" s="109">
        <v>35.015658714506458</v>
      </c>
      <c r="H96" s="109">
        <v>34.534157700090674</v>
      </c>
      <c r="I96" s="109">
        <v>34.151294275371946</v>
      </c>
      <c r="J96" s="109">
        <v>33.714277361034277</v>
      </c>
      <c r="K96" s="109">
        <v>33.328389172066061</v>
      </c>
      <c r="L96" s="109">
        <v>32.800334900490398</v>
      </c>
      <c r="M96" s="109">
        <v>32.076443323289709</v>
      </c>
      <c r="N96" s="109">
        <v>31.017178347116566</v>
      </c>
      <c r="O96" s="109">
        <v>29.618667220724781</v>
      </c>
      <c r="P96" s="109">
        <v>27.980952552629564</v>
      </c>
      <c r="Q96" s="109">
        <v>26.253324740649202</v>
      </c>
    </row>
    <row r="97" spans="1:17" ht="12" customHeight="1" x14ac:dyDescent="0.25">
      <c r="A97" s="87" t="s">
        <v>53</v>
      </c>
      <c r="B97" s="109"/>
      <c r="C97" s="109">
        <v>236.61461191778187</v>
      </c>
      <c r="D97" s="109">
        <v>225.65448653354429</v>
      </c>
      <c r="E97" s="109">
        <v>221.76143722282822</v>
      </c>
      <c r="F97" s="109">
        <v>216.69843846673504</v>
      </c>
      <c r="G97" s="109">
        <v>212.77429746881501</v>
      </c>
      <c r="H97" s="109">
        <v>207.81509607935573</v>
      </c>
      <c r="I97" s="109">
        <v>203.57632130264273</v>
      </c>
      <c r="J97" s="109">
        <v>200.45680465724695</v>
      </c>
      <c r="K97" s="109">
        <v>197.37075283159524</v>
      </c>
      <c r="L97" s="109">
        <v>191.75175635395297</v>
      </c>
      <c r="M97" s="109">
        <v>179.65230022075721</v>
      </c>
      <c r="N97" s="109">
        <v>161.09586089282109</v>
      </c>
      <c r="O97" s="109">
        <v>144.64503686877183</v>
      </c>
      <c r="P97" s="109">
        <v>125.03064760098329</v>
      </c>
      <c r="Q97" s="109">
        <v>98.894034742734647</v>
      </c>
    </row>
    <row r="98" spans="1:17" ht="12" customHeight="1" x14ac:dyDescent="0.25">
      <c r="A98" s="87" t="s">
        <v>52</v>
      </c>
      <c r="B98" s="109"/>
      <c r="C98" s="109">
        <v>1661.0883142974219</v>
      </c>
      <c r="D98" s="109">
        <v>1601.5729828127448</v>
      </c>
      <c r="E98" s="109">
        <v>1566.0578212644</v>
      </c>
      <c r="F98" s="109">
        <v>1537.6019143905623</v>
      </c>
      <c r="G98" s="109">
        <v>1512.4148146416419</v>
      </c>
      <c r="H98" s="109">
        <v>1471.1165183762414</v>
      </c>
      <c r="I98" s="109">
        <v>1426.6709764104792</v>
      </c>
      <c r="J98" s="109">
        <v>1385.8187505195365</v>
      </c>
      <c r="K98" s="109">
        <v>1335.1488315394126</v>
      </c>
      <c r="L98" s="109">
        <v>1289.9952512899422</v>
      </c>
      <c r="M98" s="109">
        <v>1238.605120643183</v>
      </c>
      <c r="N98" s="109">
        <v>1143.0713590476323</v>
      </c>
      <c r="O98" s="109">
        <v>1042.0478489410154</v>
      </c>
      <c r="P98" s="109">
        <v>929.17389053782517</v>
      </c>
      <c r="Q98" s="109">
        <v>802.85858098986239</v>
      </c>
    </row>
    <row r="99" spans="1:17" ht="12" customHeight="1" x14ac:dyDescent="0.25">
      <c r="A99" s="87" t="s">
        <v>51</v>
      </c>
      <c r="B99" s="109"/>
      <c r="C99" s="109">
        <v>432.42178670913847</v>
      </c>
      <c r="D99" s="109">
        <v>423.39578580635776</v>
      </c>
      <c r="E99" s="109">
        <v>416.37495019028199</v>
      </c>
      <c r="F99" s="109">
        <v>410.93438704324609</v>
      </c>
      <c r="G99" s="109">
        <v>405.99418059532297</v>
      </c>
      <c r="H99" s="109">
        <v>400.18720059286989</v>
      </c>
      <c r="I99" s="109">
        <v>395.73986496443467</v>
      </c>
      <c r="J99" s="109">
        <v>388.78476371408811</v>
      </c>
      <c r="K99" s="109">
        <v>384.66218436143612</v>
      </c>
      <c r="L99" s="109">
        <v>374.12148253101418</v>
      </c>
      <c r="M99" s="109">
        <v>357.68619486500893</v>
      </c>
      <c r="N99" s="109">
        <v>334.07806246300038</v>
      </c>
      <c r="O99" s="109">
        <v>311.6284993315823</v>
      </c>
      <c r="P99" s="109">
        <v>284.16603292670317</v>
      </c>
      <c r="Q99" s="109">
        <v>253.19256479651574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339.78884688669359</v>
      </c>
      <c r="D101" s="109">
        <v>325.86721109593481</v>
      </c>
      <c r="E101" s="109">
        <v>314.50583672151708</v>
      </c>
      <c r="F101" s="109">
        <v>305.1834912007705</v>
      </c>
      <c r="G101" s="109">
        <v>291.54126705546378</v>
      </c>
      <c r="H101" s="109">
        <v>280.93293848240614</v>
      </c>
      <c r="I101" s="109">
        <v>269.90761716565606</v>
      </c>
      <c r="J101" s="109">
        <v>258.3364477613344</v>
      </c>
      <c r="K101" s="109">
        <v>244.71788181220995</v>
      </c>
      <c r="L101" s="109">
        <v>228.73217566878242</v>
      </c>
      <c r="M101" s="109">
        <v>204.05553792161516</v>
      </c>
      <c r="N101" s="109">
        <v>179.29171586848776</v>
      </c>
      <c r="O101" s="109">
        <v>153.92228752244705</v>
      </c>
      <c r="P101" s="109">
        <v>122.73628453708157</v>
      </c>
      <c r="Q101" s="109">
        <v>93.144114323393964</v>
      </c>
    </row>
    <row r="102" spans="1:17" ht="12" customHeight="1" x14ac:dyDescent="0.25">
      <c r="A102" s="87" t="s">
        <v>28</v>
      </c>
      <c r="B102" s="109"/>
      <c r="C102" s="109">
        <v>312.04091745329197</v>
      </c>
      <c r="D102" s="109">
        <v>304.43016952196484</v>
      </c>
      <c r="E102" s="109">
        <v>299.58606690712179</v>
      </c>
      <c r="F102" s="109">
        <v>292.17581514034379</v>
      </c>
      <c r="G102" s="109">
        <v>283.98662391885904</v>
      </c>
      <c r="H102" s="109">
        <v>275.57492482952034</v>
      </c>
      <c r="I102" s="109">
        <v>264.72084097771011</v>
      </c>
      <c r="J102" s="109">
        <v>252.43863757571876</v>
      </c>
      <c r="K102" s="109">
        <v>238.74046004430036</v>
      </c>
      <c r="L102" s="109">
        <v>221.39912084196644</v>
      </c>
      <c r="M102" s="109">
        <v>197.90987179902183</v>
      </c>
      <c r="N102" s="109">
        <v>174.85593810074135</v>
      </c>
      <c r="O102" s="109">
        <v>153.3457292985002</v>
      </c>
      <c r="P102" s="109">
        <v>131.84890165453848</v>
      </c>
      <c r="Q102" s="109">
        <v>101.9008354286115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64.956006955758284</v>
      </c>
      <c r="D104" s="53">
        <v>63.019696379487662</v>
      </c>
      <c r="E104" s="53">
        <v>61.803085792504554</v>
      </c>
      <c r="F104" s="53">
        <v>60.095470371403572</v>
      </c>
      <c r="G104" s="53">
        <v>58.853181076295336</v>
      </c>
      <c r="H104" s="53">
        <v>57.334292862430473</v>
      </c>
      <c r="I104" s="53">
        <v>55.220000315815945</v>
      </c>
      <c r="J104" s="53">
        <v>52.749394901421731</v>
      </c>
      <c r="K104" s="53">
        <v>50.381363151452121</v>
      </c>
      <c r="L104" s="53">
        <v>46.085775574914287</v>
      </c>
      <c r="M104" s="53">
        <v>39.343821302502064</v>
      </c>
      <c r="N104" s="53">
        <v>31.923731938167652</v>
      </c>
      <c r="O104" s="53">
        <v>24.534850310147476</v>
      </c>
      <c r="P104" s="53">
        <v>17.966296948934918</v>
      </c>
      <c r="Q104" s="53">
        <v>11.148153387362161</v>
      </c>
    </row>
    <row r="105" spans="1:17" ht="12" customHeight="1" x14ac:dyDescent="0.25">
      <c r="A105" s="49" t="s">
        <v>26</v>
      </c>
      <c r="B105" s="48"/>
      <c r="C105" s="48">
        <v>9451.0400213403391</v>
      </c>
      <c r="D105" s="48">
        <v>9157.1692654505441</v>
      </c>
      <c r="E105" s="48">
        <v>8885.4368605073178</v>
      </c>
      <c r="F105" s="48">
        <v>8718.9791377603033</v>
      </c>
      <c r="G105" s="48">
        <v>8598.5345747492065</v>
      </c>
      <c r="H105" s="48">
        <v>8462.8098176941985</v>
      </c>
      <c r="I105" s="48">
        <v>8300.8890056291093</v>
      </c>
      <c r="J105" s="48">
        <v>8151.6696775083501</v>
      </c>
      <c r="K105" s="48">
        <v>7964.0190768852071</v>
      </c>
      <c r="L105" s="48">
        <v>7772.3040261573778</v>
      </c>
      <c r="M105" s="48">
        <v>7516.5742619270786</v>
      </c>
      <c r="N105" s="48">
        <v>7199.821293621505</v>
      </c>
      <c r="O105" s="48">
        <v>6722.1067948519276</v>
      </c>
      <c r="P105" s="48">
        <v>6203.1259237877193</v>
      </c>
      <c r="Q105" s="48">
        <v>5636.4264754746755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1.3763829028301942</v>
      </c>
      <c r="C109" s="115">
        <f>C31/RES_summary!C$6</f>
        <v>1.3926803816100777</v>
      </c>
      <c r="D109" s="115">
        <f>D31/RES_summary!D$6</f>
        <v>1.414422826045826</v>
      </c>
      <c r="E109" s="115">
        <f>E31/RES_summary!E$6</f>
        <v>1.4426507748588937</v>
      </c>
      <c r="F109" s="115">
        <f>F31/RES_summary!F$6</f>
        <v>1.4716378865758193</v>
      </c>
      <c r="G109" s="115">
        <f>G31/RES_summary!G$6</f>
        <v>1.4938496321019104</v>
      </c>
      <c r="H109" s="115">
        <f>H31/RES_summary!H$6</f>
        <v>1.5194869639326511</v>
      </c>
      <c r="I109" s="115">
        <f>I31/RES_summary!I$6</f>
        <v>1.5486723896980146</v>
      </c>
      <c r="J109" s="115">
        <f>J31/RES_summary!J$6</f>
        <v>1.5748474782214903</v>
      </c>
      <c r="K109" s="115">
        <f>K31/RES_summary!K$6</f>
        <v>1.607361803334783</v>
      </c>
      <c r="L109" s="115">
        <f>L31/RES_summary!L$6</f>
        <v>1.6321841506120291</v>
      </c>
      <c r="M109" s="115">
        <f>M31/RES_summary!M$6</f>
        <v>1.6692709949400111</v>
      </c>
      <c r="N109" s="115">
        <f>N31/RES_summary!N$6</f>
        <v>1.7086440420646252</v>
      </c>
      <c r="O109" s="115">
        <f>O31/RES_summary!O$6</f>
        <v>1.7410086041753849</v>
      </c>
      <c r="P109" s="115">
        <f>P31/RES_summary!P$6</f>
        <v>1.7786847307116664</v>
      </c>
      <c r="Q109" s="115">
        <f>Q31/RES_summary!Q$6</f>
        <v>1.8056490232478115</v>
      </c>
    </row>
    <row r="110" spans="1:17" ht="12" customHeight="1" x14ac:dyDescent="0.25">
      <c r="A110" s="87" t="s">
        <v>53</v>
      </c>
      <c r="B110" s="115">
        <f>B32/RES_summary!B$6</f>
        <v>0.79079631553348873</v>
      </c>
      <c r="C110" s="115">
        <f>C32/RES_summary!C$6</f>
        <v>0.79025440821243265</v>
      </c>
      <c r="D110" s="115">
        <f>D32/RES_summary!D$6</f>
        <v>0.78421101563836726</v>
      </c>
      <c r="E110" s="115">
        <f>E32/RES_summary!E$6</f>
        <v>0.77815951830301289</v>
      </c>
      <c r="F110" s="115">
        <f>F32/RES_summary!F$6</f>
        <v>0.77817535779272362</v>
      </c>
      <c r="G110" s="115">
        <f>G32/RES_summary!G$6</f>
        <v>0.78628652842895663</v>
      </c>
      <c r="H110" s="115">
        <f>H32/RES_summary!H$6</f>
        <v>0.80063654195477452</v>
      </c>
      <c r="I110" s="115">
        <f>I32/RES_summary!I$6</f>
        <v>0.81338341893575006</v>
      </c>
      <c r="J110" s="115">
        <f>J32/RES_summary!J$6</f>
        <v>0.83165715104807314</v>
      </c>
      <c r="K110" s="115">
        <f>K32/RES_summary!K$6</f>
        <v>0.86333780216411971</v>
      </c>
      <c r="L110" s="115">
        <f>L32/RES_summary!L$6</f>
        <v>0.90229691436204951</v>
      </c>
      <c r="M110" s="115">
        <f>M32/RES_summary!M$6</f>
        <v>0.9422012846830784</v>
      </c>
      <c r="N110" s="115">
        <f>N32/RES_summary!N$6</f>
        <v>0.99581412232635802</v>
      </c>
      <c r="O110" s="115">
        <f>O32/RES_summary!O$6</f>
        <v>1.0407490663430226</v>
      </c>
      <c r="P110" s="115">
        <f>P32/RES_summary!P$6</f>
        <v>1.0864818784228023</v>
      </c>
      <c r="Q110" s="115">
        <f>Q32/RES_summary!Q$6</f>
        <v>1.1383329359776229</v>
      </c>
    </row>
    <row r="111" spans="1:17" ht="12" customHeight="1" x14ac:dyDescent="0.25">
      <c r="A111" s="87" t="s">
        <v>52</v>
      </c>
      <c r="B111" s="115">
        <f>B33/RES_summary!B$6</f>
        <v>0.30658377388876401</v>
      </c>
      <c r="C111" s="115">
        <f>C33/RES_summary!C$6</f>
        <v>0.31609809698563923</v>
      </c>
      <c r="D111" s="115">
        <f>D33/RES_summary!D$6</f>
        <v>0.32999893617385501</v>
      </c>
      <c r="E111" s="115">
        <f>E33/RES_summary!E$6</f>
        <v>0.35782205573476639</v>
      </c>
      <c r="F111" s="115">
        <f>F33/RES_summary!F$6</f>
        <v>0.38906154668662246</v>
      </c>
      <c r="G111" s="115">
        <f>G33/RES_summary!G$6</f>
        <v>0.42143869168453163</v>
      </c>
      <c r="H111" s="115">
        <f>H33/RES_summary!H$6</f>
        <v>0.46384704581192338</v>
      </c>
      <c r="I111" s="115">
        <f>I33/RES_summary!I$6</f>
        <v>0.50861408381097928</v>
      </c>
      <c r="J111" s="115">
        <f>J33/RES_summary!J$6</f>
        <v>0.55830234396736489</v>
      </c>
      <c r="K111" s="115">
        <f>K33/RES_summary!K$6</f>
        <v>0.61313374117281194</v>
      </c>
      <c r="L111" s="115">
        <f>L33/RES_summary!L$6</f>
        <v>0.66550331637209148</v>
      </c>
      <c r="M111" s="115">
        <f>M33/RES_summary!M$6</f>
        <v>0.70786234605717624</v>
      </c>
      <c r="N111" s="115">
        <f>N33/RES_summary!N$6</f>
        <v>0.73097701742866716</v>
      </c>
      <c r="O111" s="115">
        <f>O33/RES_summary!O$6</f>
        <v>0.75390888376400711</v>
      </c>
      <c r="P111" s="115">
        <f>P33/RES_summary!P$6</f>
        <v>0.77834568990985942</v>
      </c>
      <c r="Q111" s="115">
        <f>Q33/RES_summary!Q$6</f>
        <v>0.8039085986948018</v>
      </c>
    </row>
    <row r="112" spans="1:17" ht="12" customHeight="1" x14ac:dyDescent="0.25">
      <c r="A112" s="87" t="s">
        <v>51</v>
      </c>
      <c r="B112" s="115">
        <f>B34/RES_summary!B$6</f>
        <v>0.36964345631480089</v>
      </c>
      <c r="C112" s="115">
        <f>C34/RES_summary!C$6</f>
        <v>0.38921792309026265</v>
      </c>
      <c r="D112" s="115">
        <f>D34/RES_summary!D$6</f>
        <v>0.40405437243066367</v>
      </c>
      <c r="E112" s="115">
        <f>E34/RES_summary!E$6</f>
        <v>0.41631010066278423</v>
      </c>
      <c r="F112" s="115">
        <f>F34/RES_summary!F$6</f>
        <v>0.43730306815166381</v>
      </c>
      <c r="G112" s="115">
        <f>G34/RES_summary!G$6</f>
        <v>0.45120137470312227</v>
      </c>
      <c r="H112" s="115">
        <f>H34/RES_summary!H$6</f>
        <v>0.46943770427315884</v>
      </c>
      <c r="I112" s="115">
        <f>I34/RES_summary!I$6</f>
        <v>0.49203070401852067</v>
      </c>
      <c r="J112" s="115">
        <f>J34/RES_summary!J$6</f>
        <v>0.51333362645349567</v>
      </c>
      <c r="K112" s="115">
        <f>K34/RES_summary!K$6</f>
        <v>0.54470026204398991</v>
      </c>
      <c r="L112" s="115">
        <f>L34/RES_summary!L$6</f>
        <v>0.58042716917467374</v>
      </c>
      <c r="M112" s="115">
        <f>M34/RES_summary!M$6</f>
        <v>0.61414384895513441</v>
      </c>
      <c r="N112" s="115">
        <f>N34/RES_summary!N$6</f>
        <v>0.65349619532199377</v>
      </c>
      <c r="O112" s="115">
        <f>O34/RES_summary!O$6</f>
        <v>0.68832996061938223</v>
      </c>
      <c r="P112" s="115">
        <f>P34/RES_summary!P$6</f>
        <v>0.72746139783230135</v>
      </c>
      <c r="Q112" s="115">
        <f>Q34/RES_summary!Q$6</f>
        <v>0.76424471450272968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0.64914619336309776</v>
      </c>
      <c r="C114" s="115">
        <f>C36/RES_summary!C$6</f>
        <v>0.70884828651031428</v>
      </c>
      <c r="D114" s="115">
        <f>D36/RES_summary!D$6</f>
        <v>0.7579757819623083</v>
      </c>
      <c r="E114" s="115">
        <f>E36/RES_summary!E$6</f>
        <v>0.79182077466486422</v>
      </c>
      <c r="F114" s="115">
        <f>F36/RES_summary!F$6</f>
        <v>0.84571044189705813</v>
      </c>
      <c r="G114" s="115">
        <f>G36/RES_summary!G$6</f>
        <v>0.90057536983969988</v>
      </c>
      <c r="H114" s="115">
        <f>H36/RES_summary!H$6</f>
        <v>0.98296489798668218</v>
      </c>
      <c r="I114" s="115">
        <f>I36/RES_summary!I$6</f>
        <v>1.0680169303532141</v>
      </c>
      <c r="J114" s="115">
        <f>J36/RES_summary!J$6</f>
        <v>1.1919312277974905</v>
      </c>
      <c r="K114" s="115">
        <f>K36/RES_summary!K$6</f>
        <v>1.3100959555039733</v>
      </c>
      <c r="L114" s="115">
        <f>L36/RES_summary!L$6</f>
        <v>1.4258459623194655</v>
      </c>
      <c r="M114" s="115">
        <f>M36/RES_summary!M$6</f>
        <v>1.5198281377267731</v>
      </c>
      <c r="N114" s="115">
        <f>N36/RES_summary!N$6</f>
        <v>1.6204494039553119</v>
      </c>
      <c r="O114" s="115">
        <f>O36/RES_summary!O$6</f>
        <v>1.7896081896444258</v>
      </c>
      <c r="P114" s="115">
        <f>P36/RES_summary!P$6</f>
        <v>2.0334540335397722</v>
      </c>
      <c r="Q114" s="115">
        <f>Q36/RES_summary!Q$6</f>
        <v>2.4280038848579202</v>
      </c>
    </row>
    <row r="115" spans="1:17" ht="12" customHeight="1" x14ac:dyDescent="0.25">
      <c r="A115" s="87" t="s">
        <v>28</v>
      </c>
      <c r="B115" s="115">
        <f>B37/RES_summary!B$6</f>
        <v>0.60077687791230627</v>
      </c>
      <c r="C115" s="115">
        <f>C37/RES_summary!C$6</f>
        <v>0.6159110884419543</v>
      </c>
      <c r="D115" s="115">
        <f>D37/RES_summary!D$6</f>
        <v>0.62122064543960087</v>
      </c>
      <c r="E115" s="115">
        <f>E37/RES_summary!E$6</f>
        <v>0.63008730337241281</v>
      </c>
      <c r="F115" s="115">
        <f>F37/RES_summary!F$6</f>
        <v>0.6614571297315186</v>
      </c>
      <c r="G115" s="115">
        <f>G37/RES_summary!G$6</f>
        <v>0.68434551006911248</v>
      </c>
      <c r="H115" s="115">
        <f>H37/RES_summary!H$6</f>
        <v>0.71825242216553919</v>
      </c>
      <c r="I115" s="115">
        <f>I37/RES_summary!I$6</f>
        <v>0.7403247048046504</v>
      </c>
      <c r="J115" s="115">
        <f>J37/RES_summary!J$6</f>
        <v>0.7726510269350384</v>
      </c>
      <c r="K115" s="115">
        <f>K37/RES_summary!K$6</f>
        <v>0.81730895445945251</v>
      </c>
      <c r="L115" s="115">
        <f>L37/RES_summary!L$6</f>
        <v>0.8534796954953251</v>
      </c>
      <c r="M115" s="115">
        <f>M37/RES_summary!M$6</f>
        <v>0.92638189642046054</v>
      </c>
      <c r="N115" s="115">
        <f>N37/RES_summary!N$6</f>
        <v>1.0242026968451694</v>
      </c>
      <c r="O115" s="115">
        <f>O37/RES_summary!O$6</f>
        <v>1.1237210263997375</v>
      </c>
      <c r="P115" s="115">
        <f>P37/RES_summary!P$6</f>
        <v>1.2612956870859291</v>
      </c>
      <c r="Q115" s="115">
        <f>Q37/RES_summary!Q$6</f>
        <v>1.3741649696819054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17.927259779478561</v>
      </c>
      <c r="C117" s="113">
        <f>C39/RES_summary!C$6</f>
        <v>17.98527413694466</v>
      </c>
      <c r="D117" s="113">
        <f>D39/RES_summary!D$6</f>
        <v>18.063050991413633</v>
      </c>
      <c r="E117" s="113">
        <f>E39/RES_summary!E$6</f>
        <v>18.149023394842999</v>
      </c>
      <c r="F117" s="113">
        <f>F39/RES_summary!F$6</f>
        <v>18.246498229396689</v>
      </c>
      <c r="G117" s="113">
        <f>G39/RES_summary!G$6</f>
        <v>18.345824384840675</v>
      </c>
      <c r="H117" s="113">
        <f>H39/RES_summary!H$6</f>
        <v>18.452875630324776</v>
      </c>
      <c r="I117" s="113">
        <f>I39/RES_summary!I$6</f>
        <v>18.581087430178609</v>
      </c>
      <c r="J117" s="113">
        <f>J39/RES_summary!J$6</f>
        <v>18.703006286347957</v>
      </c>
      <c r="K117" s="113">
        <f>K39/RES_summary!K$6</f>
        <v>18.907835603125552</v>
      </c>
      <c r="L117" s="113">
        <f>L39/RES_summary!L$6</f>
        <v>19.071679302510216</v>
      </c>
      <c r="M117" s="113">
        <f>M39/RES_summary!M$6</f>
        <v>19.231271902121694</v>
      </c>
      <c r="N117" s="113">
        <f>N39/RES_summary!N$6</f>
        <v>19.376397159808594</v>
      </c>
      <c r="O117" s="113">
        <f>O39/RES_summary!O$6</f>
        <v>19.630991794096051</v>
      </c>
      <c r="P117" s="113">
        <f>P39/RES_summary!P$6</f>
        <v>19.81508533894441</v>
      </c>
      <c r="Q117" s="113">
        <f>Q39/RES_summary!Q$6</f>
        <v>20.008183051283485</v>
      </c>
    </row>
    <row r="118" spans="1:17" ht="12" customHeight="1" x14ac:dyDescent="0.25">
      <c r="A118" s="49" t="s">
        <v>26</v>
      </c>
      <c r="B118" s="112">
        <f>B40/RES_summary!B$6</f>
        <v>0.48784029190232403</v>
      </c>
      <c r="C118" s="112">
        <f>C40/RES_summary!C$6</f>
        <v>0.50199871541598284</v>
      </c>
      <c r="D118" s="112">
        <f>D40/RES_summary!D$6</f>
        <v>0.51426638973863903</v>
      </c>
      <c r="E118" s="112">
        <f>E40/RES_summary!E$6</f>
        <v>0.53122347896064726</v>
      </c>
      <c r="F118" s="112">
        <f>F40/RES_summary!F$6</f>
        <v>0.55725844760027676</v>
      </c>
      <c r="G118" s="112">
        <f>G40/RES_summary!G$6</f>
        <v>0.58237957656508943</v>
      </c>
      <c r="H118" s="112">
        <f>H40/RES_summary!H$6</f>
        <v>0.60570779849974909</v>
      </c>
      <c r="I118" s="112">
        <f>I40/RES_summary!I$6</f>
        <v>0.63501244649404165</v>
      </c>
      <c r="J118" s="112">
        <f>J40/RES_summary!J$6</f>
        <v>0.67477989768394842</v>
      </c>
      <c r="K118" s="112">
        <f>K40/RES_summary!K$6</f>
        <v>0.71298955753853532</v>
      </c>
      <c r="L118" s="112">
        <f>L40/RES_summary!L$6</f>
        <v>0.75128866229454683</v>
      </c>
      <c r="M118" s="112">
        <f>M40/RES_summary!M$6</f>
        <v>0.78911278039249844</v>
      </c>
      <c r="N118" s="112">
        <f>N40/RES_summary!N$6</f>
        <v>0.81674025290587093</v>
      </c>
      <c r="O118" s="112">
        <f>O40/RES_summary!O$6</f>
        <v>0.8418220443858736</v>
      </c>
      <c r="P118" s="112">
        <f>P40/RES_summary!P$6</f>
        <v>0.87141233188942513</v>
      </c>
      <c r="Q118" s="112">
        <f>Q40/RES_summary!Q$6</f>
        <v>0.89623119025980147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64.847474509879774</v>
      </c>
      <c r="C122" s="109">
        <f t="shared" si="40"/>
        <v>64.489138738916566</v>
      </c>
      <c r="D122" s="109">
        <f t="shared" si="40"/>
        <v>64.199400306158964</v>
      </c>
      <c r="E122" s="109">
        <f t="shared" si="40"/>
        <v>64.046777953794304</v>
      </c>
      <c r="F122" s="109">
        <f t="shared" si="40"/>
        <v>63.838381582141302</v>
      </c>
      <c r="G122" s="109">
        <f t="shared" si="40"/>
        <v>63.526619693519592</v>
      </c>
      <c r="H122" s="109">
        <f t="shared" si="40"/>
        <v>63.20259078758761</v>
      </c>
      <c r="I122" s="109">
        <f t="shared" si="40"/>
        <v>62.791552712239373</v>
      </c>
      <c r="J122" s="109">
        <f t="shared" si="40"/>
        <v>62.321454153226384</v>
      </c>
      <c r="K122" s="109">
        <f t="shared" si="40"/>
        <v>61.718122339293473</v>
      </c>
      <c r="L122" s="109">
        <f t="shared" si="40"/>
        <v>60.911083149933866</v>
      </c>
      <c r="M122" s="109">
        <f t="shared" si="40"/>
        <v>60.431421631928501</v>
      </c>
      <c r="N122" s="109">
        <f t="shared" si="40"/>
        <v>59.943895481352456</v>
      </c>
      <c r="O122" s="109">
        <f t="shared" si="40"/>
        <v>58.78572091176585</v>
      </c>
      <c r="P122" s="109">
        <f t="shared" si="40"/>
        <v>58.667250790195574</v>
      </c>
      <c r="Q122" s="109">
        <f t="shared" si="40"/>
        <v>58.046993535380352</v>
      </c>
    </row>
    <row r="123" spans="1:17" ht="12" customHeight="1" x14ac:dyDescent="0.25">
      <c r="A123" s="87" t="s">
        <v>53</v>
      </c>
      <c r="B123" s="109">
        <f t="shared" ref="B123:Q123" si="41">B84*B110</f>
        <v>242.34703925598882</v>
      </c>
      <c r="C123" s="109">
        <f t="shared" si="41"/>
        <v>237.78254503783157</v>
      </c>
      <c r="D123" s="109">
        <f t="shared" si="41"/>
        <v>231.2884183370692</v>
      </c>
      <c r="E123" s="109">
        <f t="shared" si="41"/>
        <v>224.57926888660677</v>
      </c>
      <c r="F123" s="109">
        <f t="shared" si="41"/>
        <v>218.92420037957106</v>
      </c>
      <c r="G123" s="109">
        <f t="shared" si="41"/>
        <v>215.64874981535911</v>
      </c>
      <c r="H123" s="109">
        <f t="shared" si="41"/>
        <v>213.09140557336278</v>
      </c>
      <c r="I123" s="109">
        <f t="shared" si="41"/>
        <v>209.26370237803255</v>
      </c>
      <c r="J123" s="109">
        <f t="shared" si="41"/>
        <v>206.83113104243526</v>
      </c>
      <c r="K123" s="109">
        <f t="shared" si="41"/>
        <v>205.60515304713283</v>
      </c>
      <c r="L123" s="109">
        <f t="shared" si="41"/>
        <v>205.85907762971951</v>
      </c>
      <c r="M123" s="109">
        <f t="shared" si="41"/>
        <v>205.27640988192323</v>
      </c>
      <c r="N123" s="109">
        <f t="shared" si="41"/>
        <v>205.62687160250923</v>
      </c>
      <c r="O123" s="109">
        <f t="shared" si="41"/>
        <v>201.30912629176311</v>
      </c>
      <c r="P123" s="109">
        <f t="shared" si="41"/>
        <v>199.85753282204283</v>
      </c>
      <c r="Q123" s="109">
        <f t="shared" si="41"/>
        <v>197.4588453545058</v>
      </c>
    </row>
    <row r="124" spans="1:17" ht="12" customHeight="1" x14ac:dyDescent="0.25">
      <c r="A124" s="87" t="s">
        <v>52</v>
      </c>
      <c r="B124" s="109">
        <f t="shared" ref="B124:Q124" si="42">B85*B111</f>
        <v>567.97851118283552</v>
      </c>
      <c r="C124" s="109">
        <f t="shared" si="42"/>
        <v>579.6859527915334</v>
      </c>
      <c r="D124" s="109">
        <f t="shared" si="42"/>
        <v>596.4465941378171</v>
      </c>
      <c r="E124" s="109">
        <f t="shared" si="42"/>
        <v>633.5899509161801</v>
      </c>
      <c r="F124" s="109">
        <f t="shared" si="42"/>
        <v>674.4143672968919</v>
      </c>
      <c r="G124" s="109">
        <f t="shared" si="42"/>
        <v>716.86972516689002</v>
      </c>
      <c r="H124" s="109">
        <f t="shared" si="42"/>
        <v>771.34787763324118</v>
      </c>
      <c r="I124" s="109">
        <f t="shared" si="42"/>
        <v>824.81106741801614</v>
      </c>
      <c r="J124" s="109">
        <f t="shared" si="42"/>
        <v>883.34586430539923</v>
      </c>
      <c r="K124" s="109">
        <f t="shared" si="42"/>
        <v>940.89160601087713</v>
      </c>
      <c r="L124" s="109">
        <f t="shared" si="42"/>
        <v>993.01649831284203</v>
      </c>
      <c r="M124" s="109">
        <f t="shared" si="42"/>
        <v>1029.0468520185118</v>
      </c>
      <c r="N124" s="109">
        <f t="shared" si="42"/>
        <v>1038.6433069099389</v>
      </c>
      <c r="O124" s="109">
        <f t="shared" si="42"/>
        <v>1035.399002619705</v>
      </c>
      <c r="P124" s="109">
        <f t="shared" si="42"/>
        <v>1034.1498946569445</v>
      </c>
      <c r="Q124" s="109">
        <f t="shared" si="42"/>
        <v>1024.8209859802732</v>
      </c>
    </row>
    <row r="125" spans="1:17" ht="12" customHeight="1" x14ac:dyDescent="0.25">
      <c r="A125" s="87" t="s">
        <v>51</v>
      </c>
      <c r="B125" s="109">
        <f t="shared" ref="B125:Q125" si="43">B86*B112</f>
        <v>181.65609885788345</v>
      </c>
      <c r="C125" s="109">
        <f t="shared" si="43"/>
        <v>188.80112339027397</v>
      </c>
      <c r="D125" s="109">
        <f t="shared" si="43"/>
        <v>193.48959698427106</v>
      </c>
      <c r="E125" s="109">
        <f t="shared" si="43"/>
        <v>196.75340364994136</v>
      </c>
      <c r="F125" s="109">
        <f t="shared" si="43"/>
        <v>203.32540968740977</v>
      </c>
      <c r="G125" s="109">
        <f t="shared" si="43"/>
        <v>207.12746594659097</v>
      </c>
      <c r="H125" s="109">
        <f t="shared" si="43"/>
        <v>212.22675911436247</v>
      </c>
      <c r="I125" s="109">
        <f t="shared" si="43"/>
        <v>218.40305125296604</v>
      </c>
      <c r="J125" s="109">
        <f t="shared" si="43"/>
        <v>223.88483738763583</v>
      </c>
      <c r="K125" s="109">
        <f t="shared" si="43"/>
        <v>232.12990498405583</v>
      </c>
      <c r="L125" s="109">
        <f t="shared" si="43"/>
        <v>241.51120511456568</v>
      </c>
      <c r="M125" s="109">
        <f t="shared" si="43"/>
        <v>248.97150964342842</v>
      </c>
      <c r="N125" s="109">
        <f t="shared" si="43"/>
        <v>256.9533320505617</v>
      </c>
      <c r="O125" s="109">
        <f t="shared" si="43"/>
        <v>260.19766434292342</v>
      </c>
      <c r="P125" s="109">
        <f t="shared" si="43"/>
        <v>264.96118041798138</v>
      </c>
      <c r="Q125" s="109">
        <f t="shared" si="43"/>
        <v>267.55855498240834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241.21634542232354</v>
      </c>
      <c r="C127" s="109">
        <f t="shared" si="44"/>
        <v>258.64868252533921</v>
      </c>
      <c r="D127" s="109">
        <f t="shared" si="44"/>
        <v>270.22724692136916</v>
      </c>
      <c r="E127" s="109">
        <f t="shared" si="44"/>
        <v>274.90447876454016</v>
      </c>
      <c r="F127" s="109">
        <f t="shared" si="44"/>
        <v>283.87990686079297</v>
      </c>
      <c r="G127" s="109">
        <f t="shared" si="44"/>
        <v>290.67566414226189</v>
      </c>
      <c r="H127" s="109">
        <f t="shared" si="44"/>
        <v>302.17937371731654</v>
      </c>
      <c r="I127" s="109">
        <f t="shared" si="44"/>
        <v>314.60084345777489</v>
      </c>
      <c r="J127" s="109">
        <f t="shared" si="44"/>
        <v>336.9388786296733</v>
      </c>
      <c r="K127" s="109">
        <f t="shared" si="44"/>
        <v>355.1651915222406</v>
      </c>
      <c r="L127" s="109">
        <f t="shared" si="44"/>
        <v>368.34560689544014</v>
      </c>
      <c r="M127" s="109">
        <f t="shared" si="44"/>
        <v>372.99217769556805</v>
      </c>
      <c r="N127" s="109">
        <f t="shared" si="44"/>
        <v>371.36031095119137</v>
      </c>
      <c r="O127" s="109">
        <f t="shared" si="44"/>
        <v>368.47147381032181</v>
      </c>
      <c r="P127" s="109">
        <f t="shared" si="44"/>
        <v>363.58689689294647</v>
      </c>
      <c r="Q127" s="109">
        <f t="shared" si="44"/>
        <v>357.98644402844491</v>
      </c>
    </row>
    <row r="128" spans="1:17" ht="12" customHeight="1" x14ac:dyDescent="0.25">
      <c r="A128" s="87" t="s">
        <v>28</v>
      </c>
      <c r="B128" s="109">
        <f t="shared" ref="B128:Q128" si="45">B89*B115</f>
        <v>201.16035413552729</v>
      </c>
      <c r="C128" s="109">
        <f t="shared" si="45"/>
        <v>203.18368459041972</v>
      </c>
      <c r="D128" s="109">
        <f t="shared" si="45"/>
        <v>201.1607259306893</v>
      </c>
      <c r="E128" s="109">
        <f t="shared" si="45"/>
        <v>199.55836771501262</v>
      </c>
      <c r="F128" s="109">
        <f t="shared" si="45"/>
        <v>203.52318313959717</v>
      </c>
      <c r="G128" s="109">
        <f t="shared" si="45"/>
        <v>203.940219138999</v>
      </c>
      <c r="H128" s="109">
        <f t="shared" si="45"/>
        <v>208.54404669537442</v>
      </c>
      <c r="I128" s="109">
        <f t="shared" si="45"/>
        <v>209.31499484743543</v>
      </c>
      <c r="J128" s="109">
        <f t="shared" si="45"/>
        <v>211.38295314183097</v>
      </c>
      <c r="K128" s="109">
        <f t="shared" si="45"/>
        <v>213.15773356829382</v>
      </c>
      <c r="L128" s="109">
        <f t="shared" si="45"/>
        <v>212.34012028201141</v>
      </c>
      <c r="M128" s="109">
        <f t="shared" si="45"/>
        <v>214.39954350634113</v>
      </c>
      <c r="N128" s="109">
        <f t="shared" si="45"/>
        <v>218.66576757179698</v>
      </c>
      <c r="O128" s="109">
        <f t="shared" si="45"/>
        <v>217.63911845579233</v>
      </c>
      <c r="P128" s="109">
        <f t="shared" si="45"/>
        <v>212.87640783475985</v>
      </c>
      <c r="Q128" s="109">
        <f t="shared" si="45"/>
        <v>202.95218434457485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1183.4398311657239</v>
      </c>
      <c r="C130" s="53">
        <f t="shared" si="46"/>
        <v>1176.3260172026341</v>
      </c>
      <c r="D130" s="53">
        <f t="shared" si="46"/>
        <v>1153.3376980502576</v>
      </c>
      <c r="E130" s="53">
        <f t="shared" si="46"/>
        <v>1131.267078638343</v>
      </c>
      <c r="F130" s="53">
        <f t="shared" si="46"/>
        <v>1110.2741266299777</v>
      </c>
      <c r="G130" s="53">
        <f t="shared" si="46"/>
        <v>1090.1054933589517</v>
      </c>
      <c r="H130" s="53">
        <f t="shared" si="46"/>
        <v>1070.6506629939063</v>
      </c>
      <c r="I130" s="53">
        <f t="shared" si="46"/>
        <v>1043.5430746265845</v>
      </c>
      <c r="J130" s="53">
        <f t="shared" si="46"/>
        <v>1007.7219980809119</v>
      </c>
      <c r="K130" s="53">
        <f t="shared" si="46"/>
        <v>972.38262839184927</v>
      </c>
      <c r="L130" s="53">
        <f t="shared" si="46"/>
        <v>917.14092489732752</v>
      </c>
      <c r="M130" s="53">
        <f t="shared" si="46"/>
        <v>818.71626348611881</v>
      </c>
      <c r="N130" s="53">
        <f t="shared" si="46"/>
        <v>689.46904624553576</v>
      </c>
      <c r="O130" s="53">
        <f t="shared" si="46"/>
        <v>550.75636641841652</v>
      </c>
      <c r="P130" s="53">
        <f t="shared" si="46"/>
        <v>421.26001792294414</v>
      </c>
      <c r="Q130" s="53">
        <f t="shared" si="46"/>
        <v>295.26189481833046</v>
      </c>
    </row>
    <row r="131" spans="1:17" ht="12" customHeight="1" x14ac:dyDescent="0.25">
      <c r="A131" s="49" t="s">
        <v>26</v>
      </c>
      <c r="B131" s="48">
        <f t="shared" ref="B131:Q131" si="47">B92*B118</f>
        <v>5029.6722360755648</v>
      </c>
      <c r="C131" s="48">
        <f t="shared" si="47"/>
        <v>5124.5813534443059</v>
      </c>
      <c r="D131" s="48">
        <f t="shared" si="47"/>
        <v>5183.4973085660749</v>
      </c>
      <c r="E131" s="48">
        <f t="shared" si="47"/>
        <v>5266.6585251678189</v>
      </c>
      <c r="F131" s="48">
        <f t="shared" si="47"/>
        <v>5416.8451778328354</v>
      </c>
      <c r="G131" s="48">
        <f t="shared" si="47"/>
        <v>5558.6559827567098</v>
      </c>
      <c r="H131" s="48">
        <f t="shared" si="47"/>
        <v>5670.3420324924746</v>
      </c>
      <c r="I131" s="48">
        <f t="shared" si="47"/>
        <v>5809.7346549586928</v>
      </c>
      <c r="J131" s="48">
        <f t="shared" si="47"/>
        <v>6026.4184706958031</v>
      </c>
      <c r="K131" s="48">
        <f t="shared" si="47"/>
        <v>6193.1400227337763</v>
      </c>
      <c r="L131" s="48">
        <f t="shared" si="47"/>
        <v>6348.8091083624968</v>
      </c>
      <c r="M131" s="48">
        <f t="shared" si="47"/>
        <v>6518.7699060340792</v>
      </c>
      <c r="N131" s="48">
        <f t="shared" si="47"/>
        <v>6612.0399650335121</v>
      </c>
      <c r="O131" s="48">
        <f t="shared" si="47"/>
        <v>6622.3897537354987</v>
      </c>
      <c r="P131" s="48">
        <f t="shared" si="47"/>
        <v>6612.998251018802</v>
      </c>
      <c r="Q131" s="48">
        <f t="shared" si="47"/>
        <v>6555.2586561354155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2293.7010657205401</v>
      </c>
      <c r="C133" s="110">
        <f t="shared" ref="C133:Q133" si="49">SUM(C134,C139,C142)</f>
        <v>2336.4281417560942</v>
      </c>
      <c r="D133" s="110">
        <f t="shared" si="49"/>
        <v>2358.5720620789407</v>
      </c>
      <c r="E133" s="110">
        <f t="shared" si="49"/>
        <v>2374.7407203413122</v>
      </c>
      <c r="F133" s="110">
        <f t="shared" si="49"/>
        <v>2410.2178563059615</v>
      </c>
      <c r="G133" s="110">
        <f t="shared" si="49"/>
        <v>2441.0053264836306</v>
      </c>
      <c r="H133" s="110">
        <f t="shared" si="49"/>
        <v>2486.3437013102493</v>
      </c>
      <c r="I133" s="110">
        <f t="shared" si="49"/>
        <v>2525.3889568047389</v>
      </c>
      <c r="J133" s="110">
        <f t="shared" si="49"/>
        <v>2577.674289416108</v>
      </c>
      <c r="K133" s="110">
        <f t="shared" si="49"/>
        <v>2618.5331330205995</v>
      </c>
      <c r="L133" s="110">
        <f t="shared" si="49"/>
        <v>2637.5145927518934</v>
      </c>
      <c r="M133" s="110">
        <f t="shared" si="49"/>
        <v>2617.8178144862704</v>
      </c>
      <c r="N133" s="110">
        <f t="shared" si="49"/>
        <v>2563.4681616072789</v>
      </c>
      <c r="O133" s="110">
        <f t="shared" si="49"/>
        <v>2475.996225844011</v>
      </c>
      <c r="P133" s="110">
        <f t="shared" si="49"/>
        <v>2400.2802476388783</v>
      </c>
      <c r="Q133" s="110">
        <f t="shared" si="49"/>
        <v>2313.9142768900947</v>
      </c>
    </row>
    <row r="134" spans="1:17" ht="12.95" customHeight="1" x14ac:dyDescent="0.25">
      <c r="A134" s="40" t="s">
        <v>130</v>
      </c>
      <c r="B134" s="55">
        <f t="shared" ref="B134" si="50">SUM(B135:B138)</f>
        <v>971.271919987817</v>
      </c>
      <c r="C134" s="55">
        <f t="shared" ref="C134:Q134" si="51">SUM(C135:C138)</f>
        <v>973.86538914683445</v>
      </c>
      <c r="D134" s="55">
        <f t="shared" si="51"/>
        <v>978.43499223338029</v>
      </c>
      <c r="E134" s="55">
        <f t="shared" si="51"/>
        <v>986.82470015350793</v>
      </c>
      <c r="F134" s="55">
        <f t="shared" si="51"/>
        <v>1000.4425483738853</v>
      </c>
      <c r="G134" s="55">
        <f t="shared" si="51"/>
        <v>1012.5658312391649</v>
      </c>
      <c r="H134" s="55">
        <f t="shared" si="51"/>
        <v>1028.9037051657915</v>
      </c>
      <c r="I134" s="55">
        <f t="shared" si="51"/>
        <v>1044.7616487694711</v>
      </c>
      <c r="J134" s="55">
        <f t="shared" si="51"/>
        <v>1059.0064985552226</v>
      </c>
      <c r="K134" s="55">
        <f t="shared" si="51"/>
        <v>1077.2984448378791</v>
      </c>
      <c r="L134" s="55">
        <f t="shared" si="51"/>
        <v>1090.2300218561998</v>
      </c>
      <c r="M134" s="55">
        <f t="shared" si="51"/>
        <v>1102.9715246862791</v>
      </c>
      <c r="N134" s="55">
        <f t="shared" si="51"/>
        <v>1110.3361084377304</v>
      </c>
      <c r="O134" s="55">
        <f t="shared" si="51"/>
        <v>1102.1102296195654</v>
      </c>
      <c r="P134" s="55">
        <f t="shared" si="51"/>
        <v>1104.3426499548004</v>
      </c>
      <c r="Q134" s="55">
        <f t="shared" si="51"/>
        <v>1099.6671109341617</v>
      </c>
    </row>
    <row r="135" spans="1:17" ht="12" customHeight="1" x14ac:dyDescent="0.25">
      <c r="A135" s="87" t="s">
        <v>33</v>
      </c>
      <c r="B135" s="109">
        <f>B5*1000000/0.086/RES_summary!B$6</f>
        <v>568.06387670654681</v>
      </c>
      <c r="C135" s="109">
        <f>C5*1000000/0.086/RES_summary!C$6</f>
        <v>564.92485535290859</v>
      </c>
      <c r="D135" s="109">
        <f>D5*1000000/0.086/RES_summary!D$6</f>
        <v>562.38674668195222</v>
      </c>
      <c r="E135" s="109">
        <f>E5*1000000/0.086/RES_summary!E$6</f>
        <v>561.04977487523752</v>
      </c>
      <c r="F135" s="109">
        <f>F5*1000000/0.086/RES_summary!F$6</f>
        <v>559.22422265955777</v>
      </c>
      <c r="G135" s="109">
        <f>G5*1000000/0.086/RES_summary!G$6</f>
        <v>556.4931885152314</v>
      </c>
      <c r="H135" s="109">
        <f>H5*1000000/0.086/RES_summary!H$6</f>
        <v>553.65469529926713</v>
      </c>
      <c r="I135" s="109">
        <f>I5*1000000/0.086/RES_summary!I$6</f>
        <v>550.05400175921682</v>
      </c>
      <c r="J135" s="109">
        <f>J5*1000000/0.086/RES_summary!J$6</f>
        <v>545.93593838226286</v>
      </c>
      <c r="K135" s="109">
        <f>K5*1000000/0.086/RES_summary!K$6</f>
        <v>540.65075169221063</v>
      </c>
      <c r="L135" s="109">
        <f>L5*1000000/0.086/RES_summary!L$6</f>
        <v>533.58108839342026</v>
      </c>
      <c r="M135" s="109">
        <f>M5*1000000/0.086/RES_summary!M$6</f>
        <v>529.37925349569332</v>
      </c>
      <c r="N135" s="109">
        <f>N5*1000000/0.086/RES_summary!N$6</f>
        <v>525.10852441664724</v>
      </c>
      <c r="O135" s="109">
        <f>O5*1000000/0.086/RES_summary!O$6</f>
        <v>514.96291518706835</v>
      </c>
      <c r="P135" s="109">
        <f>P5*1000000/0.086/RES_summary!P$6</f>
        <v>513.92511692211303</v>
      </c>
      <c r="Q135" s="109">
        <f>Q5*1000000/0.086/RES_summary!Q$6</f>
        <v>508.4916633699317</v>
      </c>
    </row>
    <row r="136" spans="1:17" ht="12" customHeight="1" x14ac:dyDescent="0.25">
      <c r="A136" s="87" t="s">
        <v>53</v>
      </c>
      <c r="B136" s="109">
        <f>B6*1000000/0.086/RES_summary!B$6</f>
        <v>170.26832418292409</v>
      </c>
      <c r="C136" s="109">
        <f>C6*1000000/0.086/RES_summary!C$6</f>
        <v>167.0530327823291</v>
      </c>
      <c r="D136" s="109">
        <f>D6*1000000/0.086/RES_summary!D$6</f>
        <v>165.45826336625015</v>
      </c>
      <c r="E136" s="109">
        <f>E6*1000000/0.086/RES_summary!E$6</f>
        <v>162.25096960307849</v>
      </c>
      <c r="F136" s="109">
        <f>F6*1000000/0.086/RES_summary!F$6</f>
        <v>161.85261403406491</v>
      </c>
      <c r="G136" s="109">
        <f>G6*1000000/0.086/RES_summary!G$6</f>
        <v>161.66877420955262</v>
      </c>
      <c r="H136" s="109">
        <f>H6*1000000/0.086/RES_summary!H$6</f>
        <v>161.93437317026661</v>
      </c>
      <c r="I136" s="109">
        <f>I6*1000000/0.086/RES_summary!I$6</f>
        <v>162.13490925841148</v>
      </c>
      <c r="J136" s="109">
        <f>J6*1000000/0.086/RES_summary!J$6</f>
        <v>160.79002162964562</v>
      </c>
      <c r="K136" s="109">
        <f>K6*1000000/0.086/RES_summary!K$6</f>
        <v>164.31598262374658</v>
      </c>
      <c r="L136" s="109">
        <f>L6*1000000/0.086/RES_summary!L$6</f>
        <v>163.92487896219683</v>
      </c>
      <c r="M136" s="109">
        <f>M6*1000000/0.086/RES_summary!M$6</f>
        <v>165.88943799011801</v>
      </c>
      <c r="N136" s="109">
        <f>N6*1000000/0.086/RES_summary!N$6</f>
        <v>169.25300824929454</v>
      </c>
      <c r="O136" s="109">
        <f>O6*1000000/0.086/RES_summary!O$6</f>
        <v>169.0736797083635</v>
      </c>
      <c r="P136" s="109">
        <f>P6*1000000/0.086/RES_summary!P$6</f>
        <v>168.22502036632784</v>
      </c>
      <c r="Q136" s="109">
        <f>Q6*1000000/0.086/RES_summary!Q$6</f>
        <v>167.72399429077174</v>
      </c>
    </row>
    <row r="137" spans="1:17" ht="12" customHeight="1" x14ac:dyDescent="0.25">
      <c r="A137" s="87" t="s">
        <v>52</v>
      </c>
      <c r="B137" s="109">
        <f>B7*1000000/0.086/RES_summary!B$6</f>
        <v>137.35491356369863</v>
      </c>
      <c r="C137" s="109">
        <f>C7*1000000/0.086/RES_summary!C$6</f>
        <v>141.47560995564305</v>
      </c>
      <c r="D137" s="109">
        <f>D7*1000000/0.086/RES_summary!D$6</f>
        <v>146.72425800757017</v>
      </c>
      <c r="E137" s="109">
        <f>E7*1000000/0.086/RES_summary!E$6</f>
        <v>157.00263307287454</v>
      </c>
      <c r="F137" s="109">
        <f>F7*1000000/0.086/RES_summary!F$6</f>
        <v>168.35179540196475</v>
      </c>
      <c r="G137" s="109">
        <f>G7*1000000/0.086/RES_summary!G$6</f>
        <v>180.20388403221443</v>
      </c>
      <c r="H137" s="109">
        <f>H7*1000000/0.086/RES_summary!H$6</f>
        <v>195.22219297363833</v>
      </c>
      <c r="I137" s="109">
        <f>I7*1000000/0.086/RES_summary!I$6</f>
        <v>210.09232025367547</v>
      </c>
      <c r="J137" s="109">
        <f>J7*1000000/0.086/RES_summary!J$6</f>
        <v>225.89746676028008</v>
      </c>
      <c r="K137" s="109">
        <f>K7*1000000/0.086/RES_summary!K$6</f>
        <v>241.09471847918135</v>
      </c>
      <c r="L137" s="109">
        <f>L7*1000000/0.086/RES_summary!L$6</f>
        <v>255.5038257488259</v>
      </c>
      <c r="M137" s="109">
        <f>M7*1000000/0.086/RES_summary!M$6</f>
        <v>264.88268101705728</v>
      </c>
      <c r="N137" s="109">
        <f>N7*1000000/0.086/RES_summary!N$6</f>
        <v>267.18461400173226</v>
      </c>
      <c r="O137" s="109">
        <f>O7*1000000/0.086/RES_summary!O$6</f>
        <v>266.36616020439311</v>
      </c>
      <c r="P137" s="109">
        <f>P7*1000000/0.086/RES_summary!P$6</f>
        <v>266.31830790805566</v>
      </c>
      <c r="Q137" s="109">
        <f>Q7*1000000/0.086/RES_summary!Q$6</f>
        <v>264.47425510071611</v>
      </c>
    </row>
    <row r="138" spans="1:17" ht="12" customHeight="1" x14ac:dyDescent="0.25">
      <c r="A138" s="87" t="s">
        <v>51</v>
      </c>
      <c r="B138" s="109">
        <f>B8*1000000/0.086/RES_summary!B$6</f>
        <v>95.584805534647586</v>
      </c>
      <c r="C138" s="109">
        <f>C8*1000000/0.086/RES_summary!C$6</f>
        <v>100.41189105595382</v>
      </c>
      <c r="D138" s="109">
        <f>D8*1000000/0.086/RES_summary!D$6</f>
        <v>103.86572417760786</v>
      </c>
      <c r="E138" s="109">
        <f>E8*1000000/0.086/RES_summary!E$6</f>
        <v>106.52132260231738</v>
      </c>
      <c r="F138" s="109">
        <f>F8*1000000/0.086/RES_summary!F$6</f>
        <v>111.01391627829781</v>
      </c>
      <c r="G138" s="109">
        <f>G8*1000000/0.086/RES_summary!G$6</f>
        <v>114.19998448216654</v>
      </c>
      <c r="H138" s="109">
        <f>H8*1000000/0.086/RES_summary!H$6</f>
        <v>118.09244372261941</v>
      </c>
      <c r="I138" s="109">
        <f>I8*1000000/0.086/RES_summary!I$6</f>
        <v>122.48041749816734</v>
      </c>
      <c r="J138" s="109">
        <f>J8*1000000/0.086/RES_summary!J$6</f>
        <v>126.38307178303415</v>
      </c>
      <c r="K138" s="109">
        <f>K8*1000000/0.086/RES_summary!K$6</f>
        <v>131.23699204274052</v>
      </c>
      <c r="L138" s="109">
        <f>L8*1000000/0.086/RES_summary!L$6</f>
        <v>137.22022875175688</v>
      </c>
      <c r="M138" s="109">
        <f>M8*1000000/0.086/RES_summary!M$6</f>
        <v>142.82015218341041</v>
      </c>
      <c r="N138" s="109">
        <f>N8*1000000/0.086/RES_summary!N$6</f>
        <v>148.78996177005632</v>
      </c>
      <c r="O138" s="109">
        <f>O8*1000000/0.086/RES_summary!O$6</f>
        <v>151.70747451974054</v>
      </c>
      <c r="P138" s="109">
        <f>P8*1000000/0.086/RES_summary!P$6</f>
        <v>155.87420475830388</v>
      </c>
      <c r="Q138" s="109">
        <f>Q8*1000000/0.086/RES_summary!Q$6</f>
        <v>158.97719817274225</v>
      </c>
    </row>
    <row r="139" spans="1:17" ht="12.95" customHeight="1" x14ac:dyDescent="0.25">
      <c r="A139" s="40" t="s">
        <v>129</v>
      </c>
      <c r="B139" s="55">
        <f t="shared" ref="B139" si="52">SUM(B140:B141)</f>
        <v>501.42002291153472</v>
      </c>
      <c r="C139" s="55">
        <f t="shared" ref="C139:Q139" si="53">SUM(C140:C141)</f>
        <v>540.38536855953771</v>
      </c>
      <c r="D139" s="55">
        <f t="shared" si="53"/>
        <v>567.35892172302863</v>
      </c>
      <c r="E139" s="55">
        <f t="shared" si="53"/>
        <v>583.32436511874141</v>
      </c>
      <c r="F139" s="55">
        <f t="shared" si="53"/>
        <v>610.23305965746795</v>
      </c>
      <c r="G139" s="55">
        <f t="shared" si="53"/>
        <v>632.20178632309785</v>
      </c>
      <c r="H139" s="55">
        <f t="shared" si="53"/>
        <v>665.10398150211677</v>
      </c>
      <c r="I139" s="55">
        <f t="shared" si="53"/>
        <v>696.4407447621179</v>
      </c>
      <c r="J139" s="55">
        <f t="shared" si="53"/>
        <v>745.70865546890127</v>
      </c>
      <c r="K139" s="55">
        <f t="shared" si="53"/>
        <v>784.3595870089647</v>
      </c>
      <c r="L139" s="55">
        <f t="shared" si="53"/>
        <v>815.19144072550239</v>
      </c>
      <c r="M139" s="55">
        <f t="shared" si="53"/>
        <v>831.49569319554462</v>
      </c>
      <c r="N139" s="55">
        <f t="shared" si="53"/>
        <v>838.22909539606212</v>
      </c>
      <c r="O139" s="55">
        <f t="shared" si="53"/>
        <v>836.6231333594144</v>
      </c>
      <c r="P139" s="55">
        <f t="shared" si="53"/>
        <v>830.2443548607074</v>
      </c>
      <c r="Q139" s="55">
        <f t="shared" si="53"/>
        <v>819.28321120213604</v>
      </c>
    </row>
    <row r="140" spans="1:17" ht="12" customHeight="1" x14ac:dyDescent="0.25">
      <c r="A140" s="87" t="s">
        <v>29</v>
      </c>
      <c r="B140" s="109">
        <f>B10*1000000/0.086/RES_summary!B$6</f>
        <v>371.41228607299144</v>
      </c>
      <c r="C140" s="109">
        <f>C10*1000000/0.086/RES_summary!C$6</f>
        <v>406.38789768161138</v>
      </c>
      <c r="D140" s="109">
        <f>D10*1000000/0.086/RES_summary!D$6</f>
        <v>432.28737244097096</v>
      </c>
      <c r="E140" s="109">
        <f>E10*1000000/0.086/RES_summary!E$6</f>
        <v>447.09632661666484</v>
      </c>
      <c r="F140" s="109">
        <f>F10*1000000/0.086/RES_summary!F$6</f>
        <v>469.07672044137172</v>
      </c>
      <c r="G140" s="109">
        <f>G10*1000000/0.086/RES_summary!G$6</f>
        <v>488.37880417019977</v>
      </c>
      <c r="H140" s="109">
        <f>H10*1000000/0.086/RES_summary!H$6</f>
        <v>515.71461297337441</v>
      </c>
      <c r="I140" s="109">
        <f>I10*1000000/0.086/RES_summary!I$6</f>
        <v>544.4066057172422</v>
      </c>
      <c r="J140" s="109">
        <f>J10*1000000/0.086/RES_summary!J$6</f>
        <v>590.27345938574047</v>
      </c>
      <c r="K140" s="109">
        <f>K10*1000000/0.086/RES_summary!K$6</f>
        <v>626.52958676406433</v>
      </c>
      <c r="L140" s="109">
        <f>L10*1000000/0.086/RES_summary!L$6</f>
        <v>656.37193443795138</v>
      </c>
      <c r="M140" s="109">
        <f>M10*1000000/0.086/RES_summary!M$6</f>
        <v>669.9569661844771</v>
      </c>
      <c r="N140" s="109">
        <f>N10*1000000/0.086/RES_summary!N$6</f>
        <v>672.27778947271906</v>
      </c>
      <c r="O140" s="109">
        <f>O10*1000000/0.086/RES_summary!O$6</f>
        <v>670.65296564280777</v>
      </c>
      <c r="P140" s="109">
        <f>P10*1000000/0.086/RES_summary!P$6</f>
        <v>666.76762425885863</v>
      </c>
      <c r="Q140" s="109">
        <f>Q10*1000000/0.086/RES_summary!Q$6</f>
        <v>662.16450812064522</v>
      </c>
    </row>
    <row r="141" spans="1:17" ht="12" customHeight="1" x14ac:dyDescent="0.25">
      <c r="A141" s="87" t="s">
        <v>28</v>
      </c>
      <c r="B141" s="109">
        <f>B11*1000000/0.086/RES_summary!B$6</f>
        <v>130.00773683854328</v>
      </c>
      <c r="C141" s="109">
        <f>C11*1000000/0.086/RES_summary!C$6</f>
        <v>133.99747087792639</v>
      </c>
      <c r="D141" s="109">
        <f>D11*1000000/0.086/RES_summary!D$6</f>
        <v>135.07154928205765</v>
      </c>
      <c r="E141" s="109">
        <f>E11*1000000/0.086/RES_summary!E$6</f>
        <v>136.22803850207654</v>
      </c>
      <c r="F141" s="109">
        <f>F11*1000000/0.086/RES_summary!F$6</f>
        <v>141.15633921609623</v>
      </c>
      <c r="G141" s="109">
        <f>G11*1000000/0.086/RES_summary!G$6</f>
        <v>143.82298215289813</v>
      </c>
      <c r="H141" s="109">
        <f>H11*1000000/0.086/RES_summary!H$6</f>
        <v>149.38936852874235</v>
      </c>
      <c r="I141" s="109">
        <f>I11*1000000/0.086/RES_summary!I$6</f>
        <v>152.03413904487576</v>
      </c>
      <c r="J141" s="109">
        <f>J11*1000000/0.086/RES_summary!J$6</f>
        <v>155.4351960831608</v>
      </c>
      <c r="K141" s="109">
        <f>K11*1000000/0.086/RES_summary!K$6</f>
        <v>157.83000024490039</v>
      </c>
      <c r="L141" s="109">
        <f>L11*1000000/0.086/RES_summary!L$6</f>
        <v>158.81950628755098</v>
      </c>
      <c r="M141" s="109">
        <f>M11*1000000/0.086/RES_summary!M$6</f>
        <v>161.53872701106749</v>
      </c>
      <c r="N141" s="109">
        <f>N11*1000000/0.086/RES_summary!N$6</f>
        <v>165.95130592334306</v>
      </c>
      <c r="O141" s="109">
        <f>O11*1000000/0.086/RES_summary!O$6</f>
        <v>165.9701677166066</v>
      </c>
      <c r="P141" s="109">
        <f>P11*1000000/0.086/RES_summary!P$6</f>
        <v>163.4767306018488</v>
      </c>
      <c r="Q141" s="109">
        <f>Q11*1000000/0.086/RES_summary!Q$6</f>
        <v>157.11870308149079</v>
      </c>
    </row>
    <row r="142" spans="1:17" ht="12.95" customHeight="1" x14ac:dyDescent="0.25">
      <c r="A142" s="40" t="s">
        <v>128</v>
      </c>
      <c r="B142" s="55">
        <f t="shared" ref="B142" si="54">SUM(B143:B144)</f>
        <v>821.00912282118861</v>
      </c>
      <c r="C142" s="55">
        <f t="shared" ref="C142:Q142" si="55">SUM(C143:C144)</f>
        <v>822.17738404972204</v>
      </c>
      <c r="D142" s="55">
        <f t="shared" si="55"/>
        <v>812.77814812253177</v>
      </c>
      <c r="E142" s="55">
        <f t="shared" si="55"/>
        <v>804.59165506906311</v>
      </c>
      <c r="F142" s="55">
        <f t="shared" si="55"/>
        <v>799.54224827460826</v>
      </c>
      <c r="G142" s="55">
        <f t="shared" si="55"/>
        <v>796.23770892136793</v>
      </c>
      <c r="H142" s="55">
        <f t="shared" si="55"/>
        <v>792.3360146423413</v>
      </c>
      <c r="I142" s="55">
        <f t="shared" si="55"/>
        <v>784.18656327314977</v>
      </c>
      <c r="J142" s="55">
        <f t="shared" si="55"/>
        <v>772.95913539198409</v>
      </c>
      <c r="K142" s="55">
        <f t="shared" si="55"/>
        <v>756.87510117375575</v>
      </c>
      <c r="L142" s="55">
        <f t="shared" si="55"/>
        <v>732.0931301701911</v>
      </c>
      <c r="M142" s="55">
        <f t="shared" si="55"/>
        <v>683.35059660444654</v>
      </c>
      <c r="N142" s="55">
        <f t="shared" si="55"/>
        <v>614.90295777348649</v>
      </c>
      <c r="O142" s="55">
        <f t="shared" si="55"/>
        <v>537.26286286503137</v>
      </c>
      <c r="P142" s="55">
        <f t="shared" si="55"/>
        <v>465.69324282337027</v>
      </c>
      <c r="Q142" s="55">
        <f t="shared" si="55"/>
        <v>394.963954753797</v>
      </c>
    </row>
    <row r="143" spans="1:17" ht="12" customHeight="1" x14ac:dyDescent="0.25">
      <c r="A143" s="54" t="s">
        <v>50</v>
      </c>
      <c r="B143" s="53">
        <f>B13*1000000/0.086/RES_summary!B$6</f>
        <v>676.40611240983651</v>
      </c>
      <c r="C143" s="53">
        <f>C13*1000000/0.086/RES_summary!C$6</f>
        <v>671.83653288436039</v>
      </c>
      <c r="D143" s="53">
        <f>D13*1000000/0.086/RES_summary!D$6</f>
        <v>657.94839993968719</v>
      </c>
      <c r="E143" s="53">
        <f>E13*1000000/0.086/RES_summary!E$6</f>
        <v>644.65700505639938</v>
      </c>
      <c r="F143" s="53">
        <f>F13*1000000/0.086/RES_summary!F$6</f>
        <v>632.41634552124879</v>
      </c>
      <c r="G143" s="53">
        <f>G13*1000000/0.086/RES_summary!G$6</f>
        <v>621.85394474945076</v>
      </c>
      <c r="H143" s="53">
        <f>H13*1000000/0.086/RES_summary!H$6</f>
        <v>611.64273770235195</v>
      </c>
      <c r="I143" s="53">
        <f>I13*1000000/0.086/RES_summary!I$6</f>
        <v>596.46769887575465</v>
      </c>
      <c r="J143" s="53">
        <f>J13*1000000/0.086/RES_summary!J$6</f>
        <v>575.83058288672612</v>
      </c>
      <c r="K143" s="53">
        <f>K13*1000000/0.086/RES_summary!K$6</f>
        <v>552.88447761681175</v>
      </c>
      <c r="L143" s="53">
        <f>L13*1000000/0.086/RES_summary!L$6</f>
        <v>520.85374499592865</v>
      </c>
      <c r="M143" s="53">
        <f>M13*1000000/0.086/RES_summary!M$6</f>
        <v>464.36917925299252</v>
      </c>
      <c r="N143" s="53">
        <f>N13*1000000/0.086/RES_summary!N$6</f>
        <v>390.69211046376631</v>
      </c>
      <c r="O143" s="53">
        <f>O13*1000000/0.086/RES_summary!O$6</f>
        <v>311.15269438110778</v>
      </c>
      <c r="P143" s="53">
        <f>P13*1000000/0.086/RES_summary!P$6</f>
        <v>237.87306823859421</v>
      </c>
      <c r="Q143" s="53">
        <f>Q13*1000000/0.086/RES_summary!Q$6</f>
        <v>166.87324259803671</v>
      </c>
    </row>
    <row r="144" spans="1:17" ht="12" customHeight="1" x14ac:dyDescent="0.25">
      <c r="A144" s="49" t="s">
        <v>26</v>
      </c>
      <c r="B144" s="48">
        <f>B14*1000000/0.086/RES_summary!B$6</f>
        <v>144.60301041135205</v>
      </c>
      <c r="C144" s="48">
        <f>C14*1000000/0.086/RES_summary!C$6</f>
        <v>150.34085116536161</v>
      </c>
      <c r="D144" s="48">
        <f>D14*1000000/0.086/RES_summary!D$6</f>
        <v>154.82974818284464</v>
      </c>
      <c r="E144" s="48">
        <f>E14*1000000/0.086/RES_summary!E$6</f>
        <v>159.93465001266375</v>
      </c>
      <c r="F144" s="48">
        <f>F14*1000000/0.086/RES_summary!F$6</f>
        <v>167.12590275335953</v>
      </c>
      <c r="G144" s="48">
        <f>G14*1000000/0.086/RES_summary!G$6</f>
        <v>174.38376417191719</v>
      </c>
      <c r="H144" s="48">
        <f>H14*1000000/0.086/RES_summary!H$6</f>
        <v>180.69327693998929</v>
      </c>
      <c r="I144" s="48">
        <f>I14*1000000/0.086/RES_summary!I$6</f>
        <v>187.71886439739512</v>
      </c>
      <c r="J144" s="48">
        <f>J14*1000000/0.086/RES_summary!J$6</f>
        <v>197.12855250525794</v>
      </c>
      <c r="K144" s="48">
        <f>K14*1000000/0.086/RES_summary!K$6</f>
        <v>203.990623556944</v>
      </c>
      <c r="L144" s="48">
        <f>L14*1000000/0.086/RES_summary!L$6</f>
        <v>211.23938517426248</v>
      </c>
      <c r="M144" s="48">
        <f>M14*1000000/0.086/RES_summary!M$6</f>
        <v>218.98141735145407</v>
      </c>
      <c r="N144" s="48">
        <f>N14*1000000/0.086/RES_summary!N$6</f>
        <v>224.21084730972015</v>
      </c>
      <c r="O144" s="48">
        <f>O14*1000000/0.086/RES_summary!O$6</f>
        <v>226.11016848392356</v>
      </c>
      <c r="P144" s="48">
        <f>P14*1000000/0.086/RES_summary!P$6</f>
        <v>227.82017458477608</v>
      </c>
      <c r="Q144" s="48">
        <f>Q14*1000000/0.086/RES_summary!Q$6</f>
        <v>228.09071215576026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208.12013212413598</v>
      </c>
      <c r="C3" s="144">
        <v>208.24764947854632</v>
      </c>
      <c r="D3" s="144">
        <v>208.70983356010657</v>
      </c>
      <c r="E3" s="144">
        <v>209.74353568638281</v>
      </c>
      <c r="F3" s="144">
        <v>210.67320395237434</v>
      </c>
      <c r="G3" s="144">
        <v>207.54136332067671</v>
      </c>
      <c r="H3" s="144">
        <v>205.0463807088731</v>
      </c>
      <c r="I3" s="144">
        <v>204.79779350066897</v>
      </c>
      <c r="J3" s="144">
        <v>201.84593443341612</v>
      </c>
      <c r="K3" s="144">
        <v>204.65180240344219</v>
      </c>
      <c r="L3" s="144">
        <v>204.20437347049887</v>
      </c>
      <c r="M3" s="144">
        <v>203.83217400212115</v>
      </c>
      <c r="N3" s="144">
        <v>200.67452849572194</v>
      </c>
      <c r="O3" s="144">
        <v>201.04515875713852</v>
      </c>
      <c r="P3" s="144">
        <v>202.31583387018551</v>
      </c>
      <c r="Q3" s="144">
        <v>201.63416917278289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276.25588314237024</v>
      </c>
      <c r="C5" s="144">
        <v>276.42514797513343</v>
      </c>
      <c r="D5" s="144">
        <v>277.03864495076289</v>
      </c>
      <c r="E5" s="144">
        <v>278.41076734414224</v>
      </c>
      <c r="F5" s="144">
        <v>279.64479658114897</v>
      </c>
      <c r="G5" s="144">
        <v>275.48763316432627</v>
      </c>
      <c r="H5" s="144">
        <v>272.17582657543966</v>
      </c>
      <c r="I5" s="144">
        <v>271.84585523610099</v>
      </c>
      <c r="J5" s="144">
        <v>267.92759694358108</v>
      </c>
      <c r="K5" s="144">
        <v>271.65206860391089</v>
      </c>
      <c r="L5" s="144">
        <v>271.05815741544416</v>
      </c>
      <c r="M5" s="144">
        <v>270.56410481326498</v>
      </c>
      <c r="N5" s="144">
        <v>266.37268835048593</v>
      </c>
      <c r="O5" s="144">
        <v>266.86465800830774</v>
      </c>
      <c r="P5" s="144">
        <v>268.55133517864709</v>
      </c>
      <c r="Q5" s="144">
        <v>267.64650256555035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5863510.9113691738</v>
      </c>
      <c r="C7" s="62">
        <v>5969561.5121669499</v>
      </c>
      <c r="D7" s="62">
        <v>6103636.190470336</v>
      </c>
      <c r="E7" s="62">
        <v>6271189.9344546376</v>
      </c>
      <c r="F7" s="62">
        <v>6446527.4218000155</v>
      </c>
      <c r="G7" s="62">
        <v>6478183.4990841812</v>
      </c>
      <c r="H7" s="62">
        <v>6543523.2199404603</v>
      </c>
      <c r="I7" s="62">
        <v>6704726.2262704233</v>
      </c>
      <c r="J7" s="62">
        <v>6770463.0151140084</v>
      </c>
      <c r="K7" s="62">
        <v>7074796.5479308339</v>
      </c>
      <c r="L7" s="62">
        <v>7263322.2978250179</v>
      </c>
      <c r="M7" s="62">
        <v>7473675.1219843719</v>
      </c>
      <c r="N7" s="62">
        <v>7592701.5297225751</v>
      </c>
      <c r="O7" s="62">
        <v>7903512.2566608489</v>
      </c>
      <c r="P7" s="62">
        <v>8141989.8301134976</v>
      </c>
      <c r="Q7" s="62">
        <v>8325593.0496833809</v>
      </c>
    </row>
    <row r="8" spans="1:17" ht="12.95" customHeight="1" x14ac:dyDescent="0.25">
      <c r="A8" s="133" t="s">
        <v>136</v>
      </c>
      <c r="B8" s="143"/>
      <c r="C8" s="143">
        <v>512892.00462281238</v>
      </c>
      <c r="D8" s="143">
        <v>547832.38599345007</v>
      </c>
      <c r="E8" s="143">
        <v>588345.33270509518</v>
      </c>
      <c r="F8" s="143">
        <v>603282.53307442518</v>
      </c>
      <c r="G8" s="143">
        <v>466876.18879060488</v>
      </c>
      <c r="H8" s="143">
        <v>507958.57425832964</v>
      </c>
      <c r="I8" s="143">
        <v>611346.38023984933</v>
      </c>
      <c r="J8" s="143">
        <v>523532.60010993731</v>
      </c>
      <c r="K8" s="143">
        <v>769911.87287470733</v>
      </c>
      <c r="L8" s="143">
        <v>662018.9217330484</v>
      </c>
      <c r="M8" s="143">
        <v>691895.37991947879</v>
      </c>
      <c r="N8" s="143">
        <v>608755.18694625085</v>
      </c>
      <c r="O8" s="143">
        <v>808864.89539285982</v>
      </c>
      <c r="P8" s="143">
        <v>751369.57807545993</v>
      </c>
      <c r="Q8" s="143">
        <v>731435.60556333244</v>
      </c>
    </row>
    <row r="9" spans="1:17" ht="12.95" customHeight="1" x14ac:dyDescent="0.25">
      <c r="A9" s="131" t="s">
        <v>135</v>
      </c>
      <c r="B9" s="142"/>
      <c r="C9" s="142">
        <f>B7+C8-C7</f>
        <v>406841.40382503625</v>
      </c>
      <c r="D9" s="142">
        <f t="shared" ref="D9:Q9" si="0">C7+D8-D7</f>
        <v>413757.70769006386</v>
      </c>
      <c r="E9" s="142">
        <f t="shared" si="0"/>
        <v>420791.58872079384</v>
      </c>
      <c r="F9" s="142">
        <f t="shared" si="0"/>
        <v>427945.04572904762</v>
      </c>
      <c r="G9" s="142">
        <f t="shared" si="0"/>
        <v>435220.11150643881</v>
      </c>
      <c r="H9" s="142">
        <f t="shared" si="0"/>
        <v>442618.85340205021</v>
      </c>
      <c r="I9" s="142">
        <f t="shared" si="0"/>
        <v>450143.373909886</v>
      </c>
      <c r="J9" s="142">
        <f t="shared" si="0"/>
        <v>457795.81126635242</v>
      </c>
      <c r="K9" s="142">
        <f t="shared" si="0"/>
        <v>465578.34005788155</v>
      </c>
      <c r="L9" s="142">
        <f t="shared" si="0"/>
        <v>473493.17183886468</v>
      </c>
      <c r="M9" s="142">
        <f t="shared" si="0"/>
        <v>481542.5557601247</v>
      </c>
      <c r="N9" s="142">
        <f t="shared" si="0"/>
        <v>489728.77920804732</v>
      </c>
      <c r="O9" s="142">
        <f t="shared" si="0"/>
        <v>498054.1684545856</v>
      </c>
      <c r="P9" s="142">
        <f t="shared" si="0"/>
        <v>512892.00462281052</v>
      </c>
      <c r="Q9" s="142">
        <f t="shared" si="0"/>
        <v>547832.38599344902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8759.9999999999964</v>
      </c>
      <c r="C11" s="140">
        <v>8759.9999999999927</v>
      </c>
      <c r="D11" s="140">
        <v>8759.9999999999945</v>
      </c>
      <c r="E11" s="140">
        <v>8759.9999999999927</v>
      </c>
      <c r="F11" s="140">
        <v>8759.9999999999982</v>
      </c>
      <c r="G11" s="140">
        <v>8759.9999999999964</v>
      </c>
      <c r="H11" s="140">
        <v>8759.9999999999964</v>
      </c>
      <c r="I11" s="140">
        <v>8759.9999999999982</v>
      </c>
      <c r="J11" s="140">
        <v>8759.9999999999964</v>
      </c>
      <c r="K11" s="140">
        <v>8759.9999999999945</v>
      </c>
      <c r="L11" s="140">
        <v>8759.9999999999964</v>
      </c>
      <c r="M11" s="140">
        <v>8759.9999999999945</v>
      </c>
      <c r="N11" s="140">
        <v>8759.9999999999945</v>
      </c>
      <c r="O11" s="140">
        <v>8759.9999999999927</v>
      </c>
      <c r="P11" s="140">
        <v>8759.9999999999982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47.114414438407245</v>
      </c>
      <c r="C13" s="137">
        <f t="shared" ref="C13:Q13" si="1">IF(C5=0,0,1000000*C5/C7)</f>
        <v>46.305770936731854</v>
      </c>
      <c r="D13" s="137">
        <f t="shared" si="1"/>
        <v>45.389114997270951</v>
      </c>
      <c r="E13" s="137">
        <f t="shared" si="1"/>
        <v>44.395205735122381</v>
      </c>
      <c r="F13" s="137">
        <f t="shared" si="1"/>
        <v>43.379137058423595</v>
      </c>
      <c r="G13" s="137">
        <f t="shared" si="1"/>
        <v>42.525444548347828</v>
      </c>
      <c r="H13" s="137">
        <f t="shared" si="1"/>
        <v>41.59469102914197</v>
      </c>
      <c r="I13" s="137">
        <f t="shared" si="1"/>
        <v>40.545407233923434</v>
      </c>
      <c r="J13" s="137">
        <f t="shared" si="1"/>
        <v>39.57300945968899</v>
      </c>
      <c r="K13" s="137">
        <f t="shared" si="1"/>
        <v>38.3971562664033</v>
      </c>
      <c r="L13" s="137">
        <f t="shared" si="1"/>
        <v>37.318756665474112</v>
      </c>
      <c r="M13" s="137">
        <f t="shared" si="1"/>
        <v>36.202283401024552</v>
      </c>
      <c r="N13" s="137">
        <f t="shared" si="1"/>
        <v>35.08272876363398</v>
      </c>
      <c r="O13" s="137">
        <f t="shared" si="1"/>
        <v>33.765324749563341</v>
      </c>
      <c r="P13" s="137">
        <f t="shared" si="1"/>
        <v>32.9835016724534</v>
      </c>
      <c r="Q13" s="137">
        <f t="shared" si="1"/>
        <v>32.147439944320702</v>
      </c>
    </row>
    <row r="14" spans="1:17" ht="12.95" customHeight="1" x14ac:dyDescent="0.25">
      <c r="A14" s="131" t="s">
        <v>132</v>
      </c>
      <c r="B14" s="130"/>
      <c r="C14" s="130">
        <v>37.70259463783286</v>
      </c>
      <c r="D14" s="130">
        <v>36.703651713399758</v>
      </c>
      <c r="E14" s="130">
        <v>36.028962104797941</v>
      </c>
      <c r="F14" s="130">
        <v>35.466648386633935</v>
      </c>
      <c r="G14" s="130">
        <v>35.015658714506458</v>
      </c>
      <c r="H14" s="130">
        <v>34.534157700090674</v>
      </c>
      <c r="I14" s="130">
        <v>34.151294275371946</v>
      </c>
      <c r="J14" s="130">
        <v>33.714277361034277</v>
      </c>
      <c r="K14" s="130">
        <v>33.328389172066061</v>
      </c>
      <c r="L14" s="130">
        <v>32.800334900490398</v>
      </c>
      <c r="M14" s="130">
        <v>32.076443323289709</v>
      </c>
      <c r="N14" s="130">
        <v>31.017178347116566</v>
      </c>
      <c r="O14" s="130">
        <v>29.618667220724781</v>
      </c>
      <c r="P14" s="130">
        <v>27.980952552629564</v>
      </c>
      <c r="Q14" s="130">
        <v>26.253324740649202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1.3763829028301942</v>
      </c>
      <c r="C16" s="134">
        <f>C7/RES_summary!C$6</f>
        <v>1.3926803816100777</v>
      </c>
      <c r="D16" s="134">
        <f>D7/RES_summary!D$6</f>
        <v>1.414422826045826</v>
      </c>
      <c r="E16" s="134">
        <f>E7/RES_summary!E$6</f>
        <v>1.4426507748588937</v>
      </c>
      <c r="F16" s="134">
        <f>F7/RES_summary!F$6</f>
        <v>1.4716378865758193</v>
      </c>
      <c r="G16" s="134">
        <f>G7/RES_summary!G$6</f>
        <v>1.4938496321019104</v>
      </c>
      <c r="H16" s="134">
        <f>H7/RES_summary!H$6</f>
        <v>1.5194869639326511</v>
      </c>
      <c r="I16" s="134">
        <f>I7/RES_summary!I$6</f>
        <v>1.5486723896980146</v>
      </c>
      <c r="J16" s="134">
        <f>J7/RES_summary!J$6</f>
        <v>1.5748474782214903</v>
      </c>
      <c r="K16" s="134">
        <f>K7/RES_summary!K$6</f>
        <v>1.607361803334783</v>
      </c>
      <c r="L16" s="134">
        <f>L7/RES_summary!L$6</f>
        <v>1.6321841506120291</v>
      </c>
      <c r="M16" s="134">
        <f>M7/RES_summary!M$6</f>
        <v>1.6692709949400111</v>
      </c>
      <c r="N16" s="134">
        <f>N7/RES_summary!N$6</f>
        <v>1.7086440420646252</v>
      </c>
      <c r="O16" s="134">
        <f>O7/RES_summary!O$6</f>
        <v>1.7410086041753849</v>
      </c>
      <c r="P16" s="134">
        <f>P7/RES_summary!P$6</f>
        <v>1.7786847307116664</v>
      </c>
      <c r="Q16" s="134">
        <f>Q7/RES_summary!Q$6</f>
        <v>1.8056490232478115</v>
      </c>
    </row>
    <row r="17" spans="1:17" ht="12.95" customHeight="1" x14ac:dyDescent="0.25">
      <c r="A17" s="133" t="s">
        <v>49</v>
      </c>
      <c r="B17" s="132">
        <f>1000000*B5/RES_summary!B$6</f>
        <v>64.847474509879774</v>
      </c>
      <c r="C17" s="132">
        <f>1000000*C5/RES_summary!C$6</f>
        <v>64.489138738916566</v>
      </c>
      <c r="D17" s="132">
        <f>1000000*D5/RES_summary!D$6</f>
        <v>64.199400306158964</v>
      </c>
      <c r="E17" s="132">
        <f>1000000*E5/RES_summary!E$6</f>
        <v>64.046777953794304</v>
      </c>
      <c r="F17" s="132">
        <f>1000000*F5/RES_summary!F$6</f>
        <v>63.838381582141309</v>
      </c>
      <c r="G17" s="132">
        <f>1000000*G5/RES_summary!G$6</f>
        <v>63.526619693519592</v>
      </c>
      <c r="H17" s="132">
        <f>1000000*H5/RES_summary!H$6</f>
        <v>63.20259078758761</v>
      </c>
      <c r="I17" s="132">
        <f>1000000*I5/RES_summary!I$6</f>
        <v>62.791552712239373</v>
      </c>
      <c r="J17" s="132">
        <f>1000000*J5/RES_summary!J$6</f>
        <v>62.321454153226384</v>
      </c>
      <c r="K17" s="132">
        <f>1000000*K5/RES_summary!K$6</f>
        <v>61.718122339293473</v>
      </c>
      <c r="L17" s="132">
        <f>1000000*L5/RES_summary!L$6</f>
        <v>60.911083149933866</v>
      </c>
      <c r="M17" s="132">
        <f>1000000*M5/RES_summary!M$6</f>
        <v>60.431421631928501</v>
      </c>
      <c r="N17" s="132">
        <f>1000000*N5/RES_summary!N$6</f>
        <v>59.943895481352456</v>
      </c>
      <c r="O17" s="132">
        <f>1000000*O5/RES_summary!O$6</f>
        <v>58.78572091176585</v>
      </c>
      <c r="P17" s="132">
        <f>1000000*P5/RES_summary!P$6</f>
        <v>58.667250790195574</v>
      </c>
      <c r="Q17" s="132">
        <f>1000000*Q5/RES_summary!Q$6</f>
        <v>58.046993535380359</v>
      </c>
    </row>
    <row r="18" spans="1:17" ht="12.95" customHeight="1" x14ac:dyDescent="0.25">
      <c r="A18" s="131" t="s">
        <v>48</v>
      </c>
      <c r="B18" s="130">
        <f>B3*1000000/0.086/RES_summary!B$6</f>
        <v>568.06387670654681</v>
      </c>
      <c r="C18" s="130">
        <f>C3*1000000/0.086/RES_summary!C$6</f>
        <v>564.92485535290859</v>
      </c>
      <c r="D18" s="130">
        <f>D3*1000000/0.086/RES_summary!D$6</f>
        <v>562.38674668195222</v>
      </c>
      <c r="E18" s="130">
        <f>E3*1000000/0.086/RES_summary!E$6</f>
        <v>561.04977487523752</v>
      </c>
      <c r="F18" s="130">
        <f>F3*1000000/0.086/RES_summary!F$6</f>
        <v>559.22422265955777</v>
      </c>
      <c r="G18" s="130">
        <f>G3*1000000/0.086/RES_summary!G$6</f>
        <v>556.4931885152314</v>
      </c>
      <c r="H18" s="130">
        <f>H3*1000000/0.086/RES_summary!H$6</f>
        <v>553.65469529926713</v>
      </c>
      <c r="I18" s="130">
        <f>I3*1000000/0.086/RES_summary!I$6</f>
        <v>550.05400175921682</v>
      </c>
      <c r="J18" s="130">
        <f>J3*1000000/0.086/RES_summary!J$6</f>
        <v>545.93593838226286</v>
      </c>
      <c r="K18" s="130">
        <f>K3*1000000/0.086/RES_summary!K$6</f>
        <v>540.65075169221063</v>
      </c>
      <c r="L18" s="130">
        <f>L3*1000000/0.086/RES_summary!L$6</f>
        <v>533.58108839342026</v>
      </c>
      <c r="M18" s="130">
        <f>M3*1000000/0.086/RES_summary!M$6</f>
        <v>529.37925349569332</v>
      </c>
      <c r="N18" s="130">
        <f>N3*1000000/0.086/RES_summary!N$6</f>
        <v>525.10852441664724</v>
      </c>
      <c r="O18" s="130">
        <f>O3*1000000/0.086/RES_summary!O$6</f>
        <v>514.96291518706835</v>
      </c>
      <c r="P18" s="130">
        <f>P3*1000000/0.086/RES_summary!P$6</f>
        <v>513.92511692211303</v>
      </c>
      <c r="Q18" s="130">
        <f>Q3*1000000/0.086/RES_summary!Q$6</f>
        <v>508.4916633699317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62.3807771952576</v>
      </c>
      <c r="C3" s="144">
        <v>61.580582064229148</v>
      </c>
      <c r="D3" s="144">
        <v>61.403948105206211</v>
      </c>
      <c r="E3" s="144">
        <v>60.656101396103594</v>
      </c>
      <c r="F3" s="144">
        <v>60.973769348652723</v>
      </c>
      <c r="G3" s="144">
        <v>60.293564230957088</v>
      </c>
      <c r="H3" s="144">
        <v>59.972501656425784</v>
      </c>
      <c r="I3" s="144">
        <v>60.366566844993358</v>
      </c>
      <c r="J3" s="144">
        <v>59.448022893631595</v>
      </c>
      <c r="K3" s="144">
        <v>62.198308061886131</v>
      </c>
      <c r="L3" s="144">
        <v>62.734939323826936</v>
      </c>
      <c r="M3" s="144">
        <v>63.874064890589644</v>
      </c>
      <c r="N3" s="144">
        <v>64.681424977135549</v>
      </c>
      <c r="O3" s="144">
        <v>66.007558556471196</v>
      </c>
      <c r="P3" s="144">
        <v>66.224794532469986</v>
      </c>
      <c r="Q3" s="144">
        <v>66.508245218873597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1032.4194714229277</v>
      </c>
      <c r="C5" s="144">
        <v>1019.2270587468956</v>
      </c>
      <c r="D5" s="144">
        <v>998.0752110352613</v>
      </c>
      <c r="E5" s="144">
        <v>976.2440606366597</v>
      </c>
      <c r="F5" s="144">
        <v>959.0000868531157</v>
      </c>
      <c r="G5" s="144">
        <v>935.17589898679182</v>
      </c>
      <c r="H5" s="144">
        <v>917.65746823534619</v>
      </c>
      <c r="I5" s="144">
        <v>905.97329872590672</v>
      </c>
      <c r="J5" s="144">
        <v>889.19247258054736</v>
      </c>
      <c r="K5" s="144">
        <v>904.97025871634298</v>
      </c>
      <c r="L5" s="144">
        <v>916.08586457414242</v>
      </c>
      <c r="M5" s="144">
        <v>919.06538981103552</v>
      </c>
      <c r="N5" s="144">
        <v>913.74412934007023</v>
      </c>
      <c r="O5" s="144">
        <v>913.86633196923481</v>
      </c>
      <c r="P5" s="144">
        <v>914.854651649017</v>
      </c>
      <c r="Q5" s="144">
        <v>910.45489423243134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3368861.1034521135</v>
      </c>
      <c r="C7" s="62">
        <v>3387333.0610368317</v>
      </c>
      <c r="D7" s="62">
        <v>3384093.2484079958</v>
      </c>
      <c r="E7" s="62">
        <v>3382652.4226275324</v>
      </c>
      <c r="F7" s="62">
        <v>3408806.4929153193</v>
      </c>
      <c r="G7" s="62">
        <v>3409786.5705891605</v>
      </c>
      <c r="H7" s="62">
        <v>3447863.6061836667</v>
      </c>
      <c r="I7" s="62">
        <v>3521411.7441684622</v>
      </c>
      <c r="J7" s="62">
        <v>3575396.3861852451</v>
      </c>
      <c r="K7" s="62">
        <v>3799977.8828741643</v>
      </c>
      <c r="L7" s="62">
        <v>4015278.113616725</v>
      </c>
      <c r="M7" s="62">
        <v>4218432.0715946406</v>
      </c>
      <c r="N7" s="62">
        <v>4425099.2153816372</v>
      </c>
      <c r="O7" s="62">
        <v>4724602.1543049132</v>
      </c>
      <c r="P7" s="62">
        <v>4973407.738864244</v>
      </c>
      <c r="Q7" s="62">
        <v>5248692.6628488461</v>
      </c>
    </row>
    <row r="8" spans="1:17" ht="12.95" customHeight="1" x14ac:dyDescent="0.25">
      <c r="A8" s="133" t="s">
        <v>136</v>
      </c>
      <c r="B8" s="143"/>
      <c r="C8" s="143">
        <v>269931.29226793774</v>
      </c>
      <c r="D8" s="143">
        <v>249476.81872779885</v>
      </c>
      <c r="E8" s="143">
        <v>252539.38873295495</v>
      </c>
      <c r="F8" s="143">
        <v>281404.18587377208</v>
      </c>
      <c r="G8" s="143">
        <v>257506.4438377562</v>
      </c>
      <c r="H8" s="143">
        <v>295886.03358924075</v>
      </c>
      <c r="I8" s="143">
        <v>332646.18096950382</v>
      </c>
      <c r="J8" s="143">
        <v>314378.17521641514</v>
      </c>
      <c r="K8" s="143">
        <v>486276.9975545482</v>
      </c>
      <c r="L8" s="143">
        <v>478304.20911251853</v>
      </c>
      <c r="M8" s="143">
        <v>467472.95623972401</v>
      </c>
      <c r="N8" s="143">
        <v>472307.73704011348</v>
      </c>
      <c r="O8" s="143">
        <v>566471.7351426587</v>
      </c>
      <c r="P8" s="143">
        <v>518736.87682726764</v>
      </c>
      <c r="Q8" s="143">
        <v>524761.74271240167</v>
      </c>
    </row>
    <row r="9" spans="1:17" ht="12.95" customHeight="1" x14ac:dyDescent="0.25">
      <c r="A9" s="131" t="s">
        <v>135</v>
      </c>
      <c r="B9" s="142"/>
      <c r="C9" s="142">
        <f>B7+C8-C7</f>
        <v>251459.33468321944</v>
      </c>
      <c r="D9" s="142">
        <f t="shared" ref="D9:Q9" si="0">C7+D8-D7</f>
        <v>252716.63135663467</v>
      </c>
      <c r="E9" s="142">
        <f t="shared" si="0"/>
        <v>253980.21451341826</v>
      </c>
      <c r="F9" s="142">
        <f t="shared" si="0"/>
        <v>255250.11558598513</v>
      </c>
      <c r="G9" s="142">
        <f t="shared" si="0"/>
        <v>256526.36616391502</v>
      </c>
      <c r="H9" s="142">
        <f t="shared" si="0"/>
        <v>257808.99799473444</v>
      </c>
      <c r="I9" s="142">
        <f t="shared" si="0"/>
        <v>259098.04298470821</v>
      </c>
      <c r="J9" s="142">
        <f t="shared" si="0"/>
        <v>260393.53319963207</v>
      </c>
      <c r="K9" s="142">
        <f t="shared" si="0"/>
        <v>261695.50086562894</v>
      </c>
      <c r="L9" s="142">
        <f t="shared" si="0"/>
        <v>263003.97836995823</v>
      </c>
      <c r="M9" s="142">
        <f t="shared" si="0"/>
        <v>264318.99826180842</v>
      </c>
      <c r="N9" s="142">
        <f t="shared" si="0"/>
        <v>265640.59325311705</v>
      </c>
      <c r="O9" s="142">
        <f t="shared" si="0"/>
        <v>266968.79621938244</v>
      </c>
      <c r="P9" s="142">
        <f t="shared" si="0"/>
        <v>269931.29226793721</v>
      </c>
      <c r="Q9" s="142">
        <f t="shared" si="0"/>
        <v>249476.81872779969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702.58058322334739</v>
      </c>
      <c r="C11" s="140">
        <v>702.54539817357363</v>
      </c>
      <c r="D11" s="140">
        <v>715.37634506678501</v>
      </c>
      <c r="E11" s="140">
        <v>722.46637192946457</v>
      </c>
      <c r="F11" s="140">
        <v>739.30891949562749</v>
      </c>
      <c r="G11" s="140">
        <v>749.68565478805351</v>
      </c>
      <c r="H11" s="140">
        <v>759.92916154713771</v>
      </c>
      <c r="I11" s="140">
        <v>774.78754039014643</v>
      </c>
      <c r="J11" s="140">
        <v>777.39758429622748</v>
      </c>
      <c r="K11" s="140">
        <v>799.18221984484433</v>
      </c>
      <c r="L11" s="140">
        <v>796.29657749195758</v>
      </c>
      <c r="M11" s="140">
        <v>808.12713981864306</v>
      </c>
      <c r="N11" s="140">
        <v>823.10744179618791</v>
      </c>
      <c r="O11" s="140">
        <v>839.87091307187006</v>
      </c>
      <c r="P11" s="140">
        <v>841.72469253945383</v>
      </c>
      <c r="Q11" s="140">
        <v>849.41241294939266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306.45949468352813</v>
      </c>
      <c r="C13" s="137">
        <f t="shared" ref="C13:Q13" si="1">IF(C5=0,0,1000000*C5/C7)</f>
        <v>300.89366483345441</v>
      </c>
      <c r="D13" s="137">
        <f t="shared" si="1"/>
        <v>294.93135613352064</v>
      </c>
      <c r="E13" s="137">
        <f t="shared" si="1"/>
        <v>288.6031252002964</v>
      </c>
      <c r="F13" s="137">
        <f t="shared" si="1"/>
        <v>281.33016316597906</v>
      </c>
      <c r="G13" s="137">
        <f t="shared" si="1"/>
        <v>274.26229754468397</v>
      </c>
      <c r="H13" s="137">
        <f t="shared" si="1"/>
        <v>266.15248543751784</v>
      </c>
      <c r="I13" s="137">
        <f t="shared" si="1"/>
        <v>257.27559414948252</v>
      </c>
      <c r="J13" s="137">
        <f t="shared" si="1"/>
        <v>248.69759224914014</v>
      </c>
      <c r="K13" s="137">
        <f t="shared" si="1"/>
        <v>238.15145419526931</v>
      </c>
      <c r="L13" s="137">
        <f t="shared" si="1"/>
        <v>228.15004058311331</v>
      </c>
      <c r="M13" s="137">
        <f t="shared" si="1"/>
        <v>217.86895562445619</v>
      </c>
      <c r="N13" s="137">
        <f t="shared" si="1"/>
        <v>206.49121858418388</v>
      </c>
      <c r="O13" s="137">
        <f t="shared" si="1"/>
        <v>193.42715050335988</v>
      </c>
      <c r="P13" s="137">
        <f t="shared" si="1"/>
        <v>183.94925565824178</v>
      </c>
      <c r="Q13" s="137">
        <f t="shared" si="1"/>
        <v>173.46317506391418</v>
      </c>
    </row>
    <row r="14" spans="1:17" ht="12.95" customHeight="1" x14ac:dyDescent="0.25">
      <c r="A14" s="131" t="s">
        <v>132</v>
      </c>
      <c r="B14" s="130"/>
      <c r="C14" s="130">
        <v>236.61461191778187</v>
      </c>
      <c r="D14" s="130">
        <v>225.65448653354429</v>
      </c>
      <c r="E14" s="130">
        <v>221.76143722282822</v>
      </c>
      <c r="F14" s="130">
        <v>216.69843846673504</v>
      </c>
      <c r="G14" s="130">
        <v>212.77429746881501</v>
      </c>
      <c r="H14" s="130">
        <v>207.81509607935573</v>
      </c>
      <c r="I14" s="130">
        <v>203.57632130264273</v>
      </c>
      <c r="J14" s="130">
        <v>200.45680465724695</v>
      </c>
      <c r="K14" s="130">
        <v>197.37075283159524</v>
      </c>
      <c r="L14" s="130">
        <v>191.75175635395297</v>
      </c>
      <c r="M14" s="130">
        <v>179.65230022075721</v>
      </c>
      <c r="N14" s="130">
        <v>161.09586089282109</v>
      </c>
      <c r="O14" s="130">
        <v>144.64503686877183</v>
      </c>
      <c r="P14" s="130">
        <v>125.03064760098329</v>
      </c>
      <c r="Q14" s="130">
        <v>98.894034742734647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0.79079631553348873</v>
      </c>
      <c r="C16" s="134">
        <f>C7/RES_summary!C$6</f>
        <v>0.79025440821243265</v>
      </c>
      <c r="D16" s="134">
        <f>D7/RES_summary!D$6</f>
        <v>0.78421101563836726</v>
      </c>
      <c r="E16" s="134">
        <f>E7/RES_summary!E$6</f>
        <v>0.77815951830301289</v>
      </c>
      <c r="F16" s="134">
        <f>F7/RES_summary!F$6</f>
        <v>0.77817535779272362</v>
      </c>
      <c r="G16" s="134">
        <f>G7/RES_summary!G$6</f>
        <v>0.78628652842895663</v>
      </c>
      <c r="H16" s="134">
        <f>H7/RES_summary!H$6</f>
        <v>0.80063654195477452</v>
      </c>
      <c r="I16" s="134">
        <f>I7/RES_summary!I$6</f>
        <v>0.81338341893575006</v>
      </c>
      <c r="J16" s="134">
        <f>J7/RES_summary!J$6</f>
        <v>0.83165715104807314</v>
      </c>
      <c r="K16" s="134">
        <f>K7/RES_summary!K$6</f>
        <v>0.86333780216411971</v>
      </c>
      <c r="L16" s="134">
        <f>L7/RES_summary!L$6</f>
        <v>0.90229691436204951</v>
      </c>
      <c r="M16" s="134">
        <f>M7/RES_summary!M$6</f>
        <v>0.9422012846830784</v>
      </c>
      <c r="N16" s="134">
        <f>N7/RES_summary!N$6</f>
        <v>0.99581412232635802</v>
      </c>
      <c r="O16" s="134">
        <f>O7/RES_summary!O$6</f>
        <v>1.0407490663430226</v>
      </c>
      <c r="P16" s="134">
        <f>P7/RES_summary!P$6</f>
        <v>1.0864818784228023</v>
      </c>
      <c r="Q16" s="134">
        <f>Q7/RES_summary!Q$6</f>
        <v>1.1383329359776229</v>
      </c>
    </row>
    <row r="17" spans="1:17" ht="12.95" customHeight="1" x14ac:dyDescent="0.25">
      <c r="A17" s="133" t="s">
        <v>49</v>
      </c>
      <c r="B17" s="132">
        <f>1000000*B5/RES_summary!B$6</f>
        <v>242.34703925598885</v>
      </c>
      <c r="C17" s="132">
        <f>1000000*C5/RES_summary!C$6</f>
        <v>237.7825450378316</v>
      </c>
      <c r="D17" s="132">
        <f>1000000*D5/RES_summary!D$6</f>
        <v>231.28841833706917</v>
      </c>
      <c r="E17" s="132">
        <f>1000000*E5/RES_summary!E$6</f>
        <v>224.5792688866068</v>
      </c>
      <c r="F17" s="132">
        <f>1000000*F5/RES_summary!F$6</f>
        <v>218.92420037957109</v>
      </c>
      <c r="G17" s="132">
        <f>1000000*G5/RES_summary!G$6</f>
        <v>215.64874981535911</v>
      </c>
      <c r="H17" s="132">
        <f>1000000*H5/RES_summary!H$6</f>
        <v>213.09140557336278</v>
      </c>
      <c r="I17" s="132">
        <f>1000000*I5/RES_summary!I$6</f>
        <v>209.26370237803255</v>
      </c>
      <c r="J17" s="132">
        <f>1000000*J5/RES_summary!J$6</f>
        <v>206.83113104243523</v>
      </c>
      <c r="K17" s="132">
        <f>1000000*K5/RES_summary!K$6</f>
        <v>205.60515304713283</v>
      </c>
      <c r="L17" s="132">
        <f>1000000*L5/RES_summary!L$6</f>
        <v>205.85907762971951</v>
      </c>
      <c r="M17" s="132">
        <f>1000000*M5/RES_summary!M$6</f>
        <v>205.2764098819232</v>
      </c>
      <c r="N17" s="132">
        <f>1000000*N5/RES_summary!N$6</f>
        <v>205.62687160250923</v>
      </c>
      <c r="O17" s="132">
        <f>1000000*O5/RES_summary!O$6</f>
        <v>201.30912629176311</v>
      </c>
      <c r="P17" s="132">
        <f>1000000*P5/RES_summary!P$6</f>
        <v>199.85753282204283</v>
      </c>
      <c r="Q17" s="132">
        <f>1000000*Q5/RES_summary!Q$6</f>
        <v>197.4588453545058</v>
      </c>
    </row>
    <row r="18" spans="1:17" ht="12.95" customHeight="1" x14ac:dyDescent="0.25">
      <c r="A18" s="131" t="s">
        <v>48</v>
      </c>
      <c r="B18" s="130">
        <f>B3*1000000/0.086/RES_summary!B$6</f>
        <v>170.26832418292409</v>
      </c>
      <c r="C18" s="130">
        <f>C3*1000000/0.086/RES_summary!C$6</f>
        <v>167.0530327823291</v>
      </c>
      <c r="D18" s="130">
        <f>D3*1000000/0.086/RES_summary!D$6</f>
        <v>165.45826336625015</v>
      </c>
      <c r="E18" s="130">
        <f>E3*1000000/0.086/RES_summary!E$6</f>
        <v>162.25096960307849</v>
      </c>
      <c r="F18" s="130">
        <f>F3*1000000/0.086/RES_summary!F$6</f>
        <v>161.85261403406491</v>
      </c>
      <c r="G18" s="130">
        <f>G3*1000000/0.086/RES_summary!G$6</f>
        <v>161.66877420955262</v>
      </c>
      <c r="H18" s="130">
        <f>H3*1000000/0.086/RES_summary!H$6</f>
        <v>161.93437317026661</v>
      </c>
      <c r="I18" s="130">
        <f>I3*1000000/0.086/RES_summary!I$6</f>
        <v>162.13490925841148</v>
      </c>
      <c r="J18" s="130">
        <f>J3*1000000/0.086/RES_summary!J$6</f>
        <v>160.79002162964562</v>
      </c>
      <c r="K18" s="130">
        <f>K3*1000000/0.086/RES_summary!K$6</f>
        <v>164.31598262374658</v>
      </c>
      <c r="L18" s="130">
        <f>L3*1000000/0.086/RES_summary!L$6</f>
        <v>163.92487896219683</v>
      </c>
      <c r="M18" s="130">
        <f>M3*1000000/0.086/RES_summary!M$6</f>
        <v>165.88943799011801</v>
      </c>
      <c r="N18" s="130">
        <f>N3*1000000/0.086/RES_summary!N$6</f>
        <v>169.25300824929454</v>
      </c>
      <c r="O18" s="130">
        <f>O3*1000000/0.086/RES_summary!O$6</f>
        <v>169.0736797083635</v>
      </c>
      <c r="P18" s="130">
        <f>P3*1000000/0.086/RES_summary!P$6</f>
        <v>168.22502036632784</v>
      </c>
      <c r="Q18" s="130">
        <f>Q3*1000000/0.086/RES_summary!Q$6</f>
        <v>167.72399429077174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50.322373822659912</v>
      </c>
      <c r="C3" s="144">
        <v>52.152003850850917</v>
      </c>
      <c r="D3" s="144">
        <v>54.451488497306784</v>
      </c>
      <c r="E3" s="144">
        <v>58.69405683319156</v>
      </c>
      <c r="F3" s="144">
        <v>63.422167158267207</v>
      </c>
      <c r="G3" s="144">
        <v>67.206141134471892</v>
      </c>
      <c r="H3" s="144">
        <v>72.300667623989924</v>
      </c>
      <c r="I3" s="144">
        <v>78.222217240086991</v>
      </c>
      <c r="J3" s="144">
        <v>83.519845569213572</v>
      </c>
      <c r="K3" s="144">
        <v>91.26125975462287</v>
      </c>
      <c r="L3" s="144">
        <v>97.782698433803574</v>
      </c>
      <c r="M3" s="144">
        <v>101.99042061185803</v>
      </c>
      <c r="N3" s="144">
        <v>102.10679115459679</v>
      </c>
      <c r="O3" s="144">
        <v>103.99123002161843</v>
      </c>
      <c r="P3" s="144">
        <v>104.84097539735703</v>
      </c>
      <c r="Q3" s="144">
        <v>104.87300094835122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2419.6378717693519</v>
      </c>
      <c r="C5" s="144">
        <v>2484.7560133844313</v>
      </c>
      <c r="D5" s="144">
        <v>2573.8364445374159</v>
      </c>
      <c r="E5" s="144">
        <v>2754.2098143230769</v>
      </c>
      <c r="F5" s="144">
        <v>2954.2802289164424</v>
      </c>
      <c r="G5" s="144">
        <v>3108.7557440669802</v>
      </c>
      <c r="H5" s="144">
        <v>3321.7348142834226</v>
      </c>
      <c r="I5" s="144">
        <v>3570.8858969933794</v>
      </c>
      <c r="J5" s="144">
        <v>3797.6125221902212</v>
      </c>
      <c r="K5" s="144">
        <v>4141.3306402904518</v>
      </c>
      <c r="L5" s="144">
        <v>4418.9859775315408</v>
      </c>
      <c r="M5" s="144">
        <v>4607.2578272789497</v>
      </c>
      <c r="N5" s="144">
        <v>4615.4192629156951</v>
      </c>
      <c r="O5" s="144">
        <v>4700.3149140754576</v>
      </c>
      <c r="P5" s="144">
        <v>4733.8563038885823</v>
      </c>
      <c r="Q5" s="144">
        <v>4725.3050665960163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1306073.549554463</v>
      </c>
      <c r="C7" s="62">
        <v>1354917.5092515952</v>
      </c>
      <c r="D7" s="62">
        <v>1424039.1292880578</v>
      </c>
      <c r="E7" s="62">
        <v>1555449.2558805279</v>
      </c>
      <c r="F7" s="62">
        <v>1704288.7739993099</v>
      </c>
      <c r="G7" s="62">
        <v>1827598.3871983893</v>
      </c>
      <c r="H7" s="62">
        <v>1997512.3096256042</v>
      </c>
      <c r="I7" s="62">
        <v>2201962.2803780576</v>
      </c>
      <c r="J7" s="62">
        <v>2400210.4479040098</v>
      </c>
      <c r="K7" s="62">
        <v>2698705.7092371671</v>
      </c>
      <c r="L7" s="62">
        <v>2961531.6845647385</v>
      </c>
      <c r="M7" s="62">
        <v>3169247.6665283041</v>
      </c>
      <c r="N7" s="62">
        <v>3248242.5723477681</v>
      </c>
      <c r="O7" s="62">
        <v>3422457.5851861108</v>
      </c>
      <c r="P7" s="62">
        <v>3562903.8593158382</v>
      </c>
      <c r="Q7" s="62">
        <v>3706709.197469315</v>
      </c>
    </row>
    <row r="8" spans="1:17" ht="12.95" customHeight="1" x14ac:dyDescent="0.25">
      <c r="A8" s="133" t="s">
        <v>136</v>
      </c>
      <c r="B8" s="143"/>
      <c r="C8" s="143">
        <v>132471.25344722139</v>
      </c>
      <c r="D8" s="143">
        <v>155257.73259905429</v>
      </c>
      <c r="E8" s="143">
        <v>220130.32253193948</v>
      </c>
      <c r="F8" s="143">
        <v>240221.319936435</v>
      </c>
      <c r="G8" s="143">
        <v>217432.86907126292</v>
      </c>
      <c r="H8" s="143">
        <v>266860.87597556342</v>
      </c>
      <c r="I8" s="143">
        <v>304305.3329072519</v>
      </c>
      <c r="J8" s="143">
        <v>301099.19054539531</v>
      </c>
      <c r="K8" s="143">
        <v>404431.8150431838</v>
      </c>
      <c r="L8" s="143">
        <v>371940.6256488979</v>
      </c>
      <c r="M8" s="143">
        <v>320104.07179453201</v>
      </c>
      <c r="N8" s="143">
        <v>194754.63834536032</v>
      </c>
      <c r="O8" s="143">
        <v>293447.53734001465</v>
      </c>
      <c r="P8" s="143">
        <v>272917.52757694916</v>
      </c>
      <c r="Q8" s="143">
        <v>299063.07075253053</v>
      </c>
    </row>
    <row r="9" spans="1:17" ht="12.95" customHeight="1" x14ac:dyDescent="0.25">
      <c r="A9" s="131" t="s">
        <v>135</v>
      </c>
      <c r="B9" s="142"/>
      <c r="C9" s="142">
        <f>B7+C8-C7</f>
        <v>83627.293750089128</v>
      </c>
      <c r="D9" s="142">
        <f t="shared" ref="D9:Q9" si="0">C7+D8-D7</f>
        <v>86136.112562591676</v>
      </c>
      <c r="E9" s="142">
        <f t="shared" si="0"/>
        <v>88720.195939469384</v>
      </c>
      <c r="F9" s="142">
        <f t="shared" si="0"/>
        <v>91381.801817653002</v>
      </c>
      <c r="G9" s="142">
        <f t="shared" si="0"/>
        <v>94123.255872183479</v>
      </c>
      <c r="H9" s="142">
        <f t="shared" si="0"/>
        <v>96946.953548348509</v>
      </c>
      <c r="I9" s="142">
        <f t="shared" si="0"/>
        <v>99855.362154798582</v>
      </c>
      <c r="J9" s="142">
        <f t="shared" si="0"/>
        <v>102851.02301944327</v>
      </c>
      <c r="K9" s="142">
        <f t="shared" si="0"/>
        <v>105936.55371002667</v>
      </c>
      <c r="L9" s="142">
        <f t="shared" si="0"/>
        <v>109114.65032132668</v>
      </c>
      <c r="M9" s="142">
        <f t="shared" si="0"/>
        <v>112388.08983096667</v>
      </c>
      <c r="N9" s="142">
        <f t="shared" si="0"/>
        <v>115759.73252589628</v>
      </c>
      <c r="O9" s="142">
        <f t="shared" si="0"/>
        <v>119232.52450167201</v>
      </c>
      <c r="P9" s="142">
        <f t="shared" si="0"/>
        <v>132471.25344722159</v>
      </c>
      <c r="Q9" s="142">
        <f t="shared" si="0"/>
        <v>155257.73259905353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241.83117998188374</v>
      </c>
      <c r="C11" s="140">
        <v>244.05561196429491</v>
      </c>
      <c r="D11" s="140">
        <v>245.99731048789846</v>
      </c>
      <c r="E11" s="140">
        <v>247.79848993161346</v>
      </c>
      <c r="F11" s="140">
        <v>249.62664433845404</v>
      </c>
      <c r="G11" s="140">
        <v>251.3760557962778</v>
      </c>
      <c r="H11" s="140">
        <v>253.09227993554182</v>
      </c>
      <c r="I11" s="140">
        <v>254.71569011718924</v>
      </c>
      <c r="J11" s="140">
        <v>255.72935345988162</v>
      </c>
      <c r="K11" s="140">
        <v>256.24069439981184</v>
      </c>
      <c r="L11" s="140">
        <v>257.30068552026353</v>
      </c>
      <c r="M11" s="140">
        <v>257.40585134435867</v>
      </c>
      <c r="N11" s="140">
        <v>257.24386054788295</v>
      </c>
      <c r="O11" s="140">
        <v>257.2594328664112</v>
      </c>
      <c r="P11" s="140">
        <v>257.52389405445001</v>
      </c>
      <c r="Q11" s="140">
        <v>258.0687346558758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1852.6046045375897</v>
      </c>
      <c r="C13" s="137">
        <f t="shared" ref="C13:Q13" si="1">IF(C5=0,0,1000000*C5/C7)</f>
        <v>1833.8799199346947</v>
      </c>
      <c r="D13" s="137">
        <f t="shared" si="1"/>
        <v>1807.4197482369705</v>
      </c>
      <c r="E13" s="137">
        <f t="shared" si="1"/>
        <v>1770.6844526817686</v>
      </c>
      <c r="F13" s="137">
        <f t="shared" si="1"/>
        <v>1733.4387657696552</v>
      </c>
      <c r="G13" s="137">
        <f t="shared" si="1"/>
        <v>1701.0059572401663</v>
      </c>
      <c r="H13" s="137">
        <f t="shared" si="1"/>
        <v>1662.9358418852592</v>
      </c>
      <c r="I13" s="137">
        <f t="shared" si="1"/>
        <v>1621.6834996738862</v>
      </c>
      <c r="J13" s="137">
        <f t="shared" si="1"/>
        <v>1582.199813148258</v>
      </c>
      <c r="K13" s="137">
        <f t="shared" si="1"/>
        <v>1534.56178126998</v>
      </c>
      <c r="L13" s="137">
        <f t="shared" si="1"/>
        <v>1492.1285497511085</v>
      </c>
      <c r="M13" s="137">
        <f t="shared" si="1"/>
        <v>1453.7386509543094</v>
      </c>
      <c r="N13" s="137">
        <f t="shared" si="1"/>
        <v>1420.897349910588</v>
      </c>
      <c r="O13" s="137">
        <f t="shared" si="1"/>
        <v>1373.3741900616885</v>
      </c>
      <c r="P13" s="137">
        <f t="shared" si="1"/>
        <v>1328.6511482792562</v>
      </c>
      <c r="Q13" s="137">
        <f t="shared" si="1"/>
        <v>1274.7978907603888</v>
      </c>
    </row>
    <row r="14" spans="1:17" ht="12.95" customHeight="1" x14ac:dyDescent="0.25">
      <c r="A14" s="131" t="s">
        <v>132</v>
      </c>
      <c r="B14" s="130"/>
      <c r="C14" s="130">
        <v>1661.0883142974219</v>
      </c>
      <c r="D14" s="130">
        <v>1601.5729828127448</v>
      </c>
      <c r="E14" s="130">
        <v>1566.0578212644</v>
      </c>
      <c r="F14" s="130">
        <v>1537.6019143905623</v>
      </c>
      <c r="G14" s="130">
        <v>1512.4148146416419</v>
      </c>
      <c r="H14" s="130">
        <v>1471.1165183762414</v>
      </c>
      <c r="I14" s="130">
        <v>1426.6709764104792</v>
      </c>
      <c r="J14" s="130">
        <v>1385.8187505195365</v>
      </c>
      <c r="K14" s="130">
        <v>1335.1488315394126</v>
      </c>
      <c r="L14" s="130">
        <v>1289.9952512899422</v>
      </c>
      <c r="M14" s="130">
        <v>1238.605120643183</v>
      </c>
      <c r="N14" s="130">
        <v>1143.0713590476323</v>
      </c>
      <c r="O14" s="130">
        <v>1042.0478489410154</v>
      </c>
      <c r="P14" s="130">
        <v>929.17389053782517</v>
      </c>
      <c r="Q14" s="130">
        <v>802.85858098986239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0.30658377388876401</v>
      </c>
      <c r="C16" s="134">
        <f>C7/RES_summary!C$6</f>
        <v>0.31609809698563923</v>
      </c>
      <c r="D16" s="134">
        <f>D7/RES_summary!D$6</f>
        <v>0.32999893617385501</v>
      </c>
      <c r="E16" s="134">
        <f>E7/RES_summary!E$6</f>
        <v>0.35782205573476639</v>
      </c>
      <c r="F16" s="134">
        <f>F7/RES_summary!F$6</f>
        <v>0.38906154668662246</v>
      </c>
      <c r="G16" s="134">
        <f>G7/RES_summary!G$6</f>
        <v>0.42143869168453163</v>
      </c>
      <c r="H16" s="134">
        <f>H7/RES_summary!H$6</f>
        <v>0.46384704581192338</v>
      </c>
      <c r="I16" s="134">
        <f>I7/RES_summary!I$6</f>
        <v>0.50861408381097928</v>
      </c>
      <c r="J16" s="134">
        <f>J7/RES_summary!J$6</f>
        <v>0.55830234396736489</v>
      </c>
      <c r="K16" s="134">
        <f>K7/RES_summary!K$6</f>
        <v>0.61313374117281194</v>
      </c>
      <c r="L16" s="134">
        <f>L7/RES_summary!L$6</f>
        <v>0.66550331637209148</v>
      </c>
      <c r="M16" s="134">
        <f>M7/RES_summary!M$6</f>
        <v>0.70786234605717624</v>
      </c>
      <c r="N16" s="134">
        <f>N7/RES_summary!N$6</f>
        <v>0.73097701742866716</v>
      </c>
      <c r="O16" s="134">
        <f>O7/RES_summary!O$6</f>
        <v>0.75390888376400711</v>
      </c>
      <c r="P16" s="134">
        <f>P7/RES_summary!P$6</f>
        <v>0.77834568990985942</v>
      </c>
      <c r="Q16" s="134">
        <f>Q7/RES_summary!Q$6</f>
        <v>0.8039085986948018</v>
      </c>
    </row>
    <row r="17" spans="1:17" ht="12.95" customHeight="1" x14ac:dyDescent="0.25">
      <c r="A17" s="133" t="s">
        <v>49</v>
      </c>
      <c r="B17" s="132">
        <f>1000000*B5/RES_summary!B$6</f>
        <v>567.9785111828354</v>
      </c>
      <c r="C17" s="132">
        <f>1000000*C5/RES_summary!C$6</f>
        <v>579.6859527915334</v>
      </c>
      <c r="D17" s="132">
        <f>1000000*D5/RES_summary!D$6</f>
        <v>596.4465941378171</v>
      </c>
      <c r="E17" s="132">
        <f>1000000*E5/RES_summary!E$6</f>
        <v>633.5899509161801</v>
      </c>
      <c r="F17" s="132">
        <f>1000000*F5/RES_summary!F$6</f>
        <v>674.4143672968919</v>
      </c>
      <c r="G17" s="132">
        <f>1000000*G5/RES_summary!G$6</f>
        <v>716.86972516689002</v>
      </c>
      <c r="H17" s="132">
        <f>1000000*H5/RES_summary!H$6</f>
        <v>771.34787763324107</v>
      </c>
      <c r="I17" s="132">
        <f>1000000*I5/RES_summary!I$6</f>
        <v>824.81106741801625</v>
      </c>
      <c r="J17" s="132">
        <f>1000000*J5/RES_summary!J$6</f>
        <v>883.34586430539935</v>
      </c>
      <c r="K17" s="132">
        <f>1000000*K5/RES_summary!K$6</f>
        <v>940.89160601087724</v>
      </c>
      <c r="L17" s="132">
        <f>1000000*L5/RES_summary!L$6</f>
        <v>993.01649831284203</v>
      </c>
      <c r="M17" s="132">
        <f>1000000*M5/RES_summary!M$6</f>
        <v>1029.046852018512</v>
      </c>
      <c r="N17" s="132">
        <f>1000000*N5/RES_summary!N$6</f>
        <v>1038.6433069099389</v>
      </c>
      <c r="O17" s="132">
        <f>1000000*O5/RES_summary!O$6</f>
        <v>1035.399002619705</v>
      </c>
      <c r="P17" s="132">
        <f>1000000*P5/RES_summary!P$6</f>
        <v>1034.1498946569445</v>
      </c>
      <c r="Q17" s="132">
        <f>1000000*Q5/RES_summary!Q$6</f>
        <v>1024.820985980273</v>
      </c>
    </row>
    <row r="18" spans="1:17" ht="12.95" customHeight="1" x14ac:dyDescent="0.25">
      <c r="A18" s="131" t="s">
        <v>48</v>
      </c>
      <c r="B18" s="130">
        <f>B3*1000000/0.086/RES_summary!B$6</f>
        <v>137.35491356369863</v>
      </c>
      <c r="C18" s="130">
        <f>C3*1000000/0.086/RES_summary!C$6</f>
        <v>141.47560995564305</v>
      </c>
      <c r="D18" s="130">
        <f>D3*1000000/0.086/RES_summary!D$6</f>
        <v>146.72425800757017</v>
      </c>
      <c r="E18" s="130">
        <f>E3*1000000/0.086/RES_summary!E$6</f>
        <v>157.00263307287454</v>
      </c>
      <c r="F18" s="130">
        <f>F3*1000000/0.086/RES_summary!F$6</f>
        <v>168.35179540196475</v>
      </c>
      <c r="G18" s="130">
        <f>G3*1000000/0.086/RES_summary!G$6</f>
        <v>180.20388403221443</v>
      </c>
      <c r="H18" s="130">
        <f>H3*1000000/0.086/RES_summary!H$6</f>
        <v>195.22219297363833</v>
      </c>
      <c r="I18" s="130">
        <f>I3*1000000/0.086/RES_summary!I$6</f>
        <v>210.09232025367547</v>
      </c>
      <c r="J18" s="130">
        <f>J3*1000000/0.086/RES_summary!J$6</f>
        <v>225.89746676028008</v>
      </c>
      <c r="K18" s="130">
        <f>K3*1000000/0.086/RES_summary!K$6</f>
        <v>241.09471847918135</v>
      </c>
      <c r="L18" s="130">
        <f>L3*1000000/0.086/RES_summary!L$6</f>
        <v>255.5038257488259</v>
      </c>
      <c r="M18" s="130">
        <f>M3*1000000/0.086/RES_summary!M$6</f>
        <v>264.88268101705728</v>
      </c>
      <c r="N18" s="130">
        <f>N3*1000000/0.086/RES_summary!N$6</f>
        <v>267.18461400173226</v>
      </c>
      <c r="O18" s="130">
        <f>O3*1000000/0.086/RES_summary!O$6</f>
        <v>266.36616020439311</v>
      </c>
      <c r="P18" s="130">
        <f>P3*1000000/0.086/RES_summary!P$6</f>
        <v>266.31830790805566</v>
      </c>
      <c r="Q18" s="130">
        <f>Q3*1000000/0.086/RES_summary!Q$6</f>
        <v>264.47425510071611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35.0191645211885</v>
      </c>
      <c r="C3" s="144">
        <v>37.014728762527952</v>
      </c>
      <c r="D3" s="144">
        <v>38.546068401515811</v>
      </c>
      <c r="E3" s="144">
        <v>39.822061836791839</v>
      </c>
      <c r="F3" s="144">
        <v>41.821610148470782</v>
      </c>
      <c r="G3" s="144">
        <v>42.590315496701287</v>
      </c>
      <c r="H3" s="144">
        <v>43.735614237500066</v>
      </c>
      <c r="I3" s="144">
        <v>45.602284812838548</v>
      </c>
      <c r="J3" s="144">
        <v>46.726927881326013</v>
      </c>
      <c r="K3" s="144">
        <v>49.67696221542127</v>
      </c>
      <c r="L3" s="144">
        <v>52.514925002496724</v>
      </c>
      <c r="M3" s="144">
        <v>54.991467683376385</v>
      </c>
      <c r="N3" s="144">
        <v>56.861303968113525</v>
      </c>
      <c r="O3" s="144">
        <v>59.227669410691767</v>
      </c>
      <c r="P3" s="144">
        <v>61.362674592352413</v>
      </c>
      <c r="Q3" s="144">
        <v>63.039844269103199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773.87078521518413</v>
      </c>
      <c r="C5" s="144">
        <v>809.27392568097264</v>
      </c>
      <c r="D5" s="144">
        <v>834.96256203267308</v>
      </c>
      <c r="E5" s="144">
        <v>855.28527488566215</v>
      </c>
      <c r="F5" s="144">
        <v>890.66939704061485</v>
      </c>
      <c r="G5" s="144">
        <v>898.22275500000796</v>
      </c>
      <c r="H5" s="144">
        <v>913.93395213036786</v>
      </c>
      <c r="I5" s="144">
        <v>945.54062910541347</v>
      </c>
      <c r="J5" s="144">
        <v>962.50845376444522</v>
      </c>
      <c r="K5" s="144">
        <v>1021.7188482677019</v>
      </c>
      <c r="L5" s="144">
        <v>1074.7400779657396</v>
      </c>
      <c r="M5" s="144">
        <v>1114.6974837191447</v>
      </c>
      <c r="N5" s="144">
        <v>1141.8235216330809</v>
      </c>
      <c r="O5" s="144">
        <v>1181.1977404114289</v>
      </c>
      <c r="P5" s="144">
        <v>1212.868812043444</v>
      </c>
      <c r="Q5" s="144">
        <v>1233.6747712676322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1574713.2828817512</v>
      </c>
      <c r="C7" s="62">
        <v>1668337.0888294093</v>
      </c>
      <c r="D7" s="62">
        <v>1743609.368480084</v>
      </c>
      <c r="E7" s="62">
        <v>1809696.2607902172</v>
      </c>
      <c r="F7" s="62">
        <v>1915611.3376751812</v>
      </c>
      <c r="G7" s="62">
        <v>1956666.345496319</v>
      </c>
      <c r="H7" s="62">
        <v>2021587.937995044</v>
      </c>
      <c r="I7" s="62">
        <v>2130167.2240741341</v>
      </c>
      <c r="J7" s="62">
        <v>2206884.4001596319</v>
      </c>
      <c r="K7" s="62">
        <v>2397496.0245855735</v>
      </c>
      <c r="L7" s="62">
        <v>2582937.4697389561</v>
      </c>
      <c r="M7" s="62">
        <v>2749650.3678365685</v>
      </c>
      <c r="N7" s="62">
        <v>2903941.0431523435</v>
      </c>
      <c r="O7" s="62">
        <v>3124754.390837078</v>
      </c>
      <c r="P7" s="62">
        <v>3329979.2822648855</v>
      </c>
      <c r="Q7" s="62">
        <v>3523824.6200673417</v>
      </c>
    </row>
    <row r="8" spans="1:17" ht="12.95" customHeight="1" x14ac:dyDescent="0.25">
      <c r="A8" s="133" t="s">
        <v>136</v>
      </c>
      <c r="B8" s="143"/>
      <c r="C8" s="143">
        <v>179735.83448196811</v>
      </c>
      <c r="D8" s="143">
        <v>166120.4697543717</v>
      </c>
      <c r="E8" s="143">
        <v>161931.73286953298</v>
      </c>
      <c r="F8" s="143">
        <v>207031.38367513157</v>
      </c>
      <c r="G8" s="143">
        <v>147732.71148476447</v>
      </c>
      <c r="H8" s="143">
        <v>177466.56986385197</v>
      </c>
      <c r="I8" s="143">
        <v>227314.23719929729</v>
      </c>
      <c r="J8" s="143">
        <v>201982.54951731788</v>
      </c>
      <c r="K8" s="143">
        <v>322766.59339651105</v>
      </c>
      <c r="L8" s="143">
        <v>324864.93741733342</v>
      </c>
      <c r="M8" s="143">
        <v>313804.68243608007</v>
      </c>
      <c r="N8" s="143">
        <v>309472.50779286033</v>
      </c>
      <c r="O8" s="143">
        <v>384530.18094805715</v>
      </c>
      <c r="P8" s="143">
        <v>384960.72590977582</v>
      </c>
      <c r="Q8" s="143">
        <v>359965.80755682802</v>
      </c>
    </row>
    <row r="9" spans="1:17" ht="12.95" customHeight="1" x14ac:dyDescent="0.25">
      <c r="A9" s="131" t="s">
        <v>135</v>
      </c>
      <c r="B9" s="142"/>
      <c r="C9" s="142">
        <f>B7+C8-C7</f>
        <v>86112.028534309939</v>
      </c>
      <c r="D9" s="142">
        <f t="shared" ref="D9:Q9" si="0">C7+D8-D7</f>
        <v>90848.190103697125</v>
      </c>
      <c r="E9" s="142">
        <f t="shared" si="0"/>
        <v>95844.840559399687</v>
      </c>
      <c r="F9" s="142">
        <f t="shared" si="0"/>
        <v>101116.30679016747</v>
      </c>
      <c r="G9" s="142">
        <f t="shared" si="0"/>
        <v>106677.70366362669</v>
      </c>
      <c r="H9" s="142">
        <f t="shared" si="0"/>
        <v>112544.97736512683</v>
      </c>
      <c r="I9" s="142">
        <f t="shared" si="0"/>
        <v>118734.95112020709</v>
      </c>
      <c r="J9" s="142">
        <f t="shared" si="0"/>
        <v>125265.37343181996</v>
      </c>
      <c r="K9" s="142">
        <f t="shared" si="0"/>
        <v>132154.96897056932</v>
      </c>
      <c r="L9" s="142">
        <f t="shared" si="0"/>
        <v>139423.49226395087</v>
      </c>
      <c r="M9" s="142">
        <f t="shared" si="0"/>
        <v>147091.78433846775</v>
      </c>
      <c r="N9" s="142">
        <f t="shared" si="0"/>
        <v>155181.83247708529</v>
      </c>
      <c r="O9" s="142">
        <f t="shared" si="0"/>
        <v>163716.83326332271</v>
      </c>
      <c r="P9" s="142">
        <f t="shared" si="0"/>
        <v>179735.83448196854</v>
      </c>
      <c r="Q9" s="142">
        <f t="shared" si="0"/>
        <v>166120.46975437179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526.18550181146009</v>
      </c>
      <c r="C11" s="140">
        <v>531.8394787746613</v>
      </c>
      <c r="D11" s="140">
        <v>536.80262813329034</v>
      </c>
      <c r="E11" s="140">
        <v>541.39506929108802</v>
      </c>
      <c r="F11" s="140">
        <v>545.99135665812435</v>
      </c>
      <c r="G11" s="140">
        <v>551.35123659367173</v>
      </c>
      <c r="H11" s="140">
        <v>556.44464541336674</v>
      </c>
      <c r="I11" s="140">
        <v>560.79993752607425</v>
      </c>
      <c r="J11" s="140">
        <v>564.50036214026227</v>
      </c>
      <c r="K11" s="140">
        <v>565.36012476184283</v>
      </c>
      <c r="L11" s="140">
        <v>568.17334287518327</v>
      </c>
      <c r="M11" s="140">
        <v>573.64054380340269</v>
      </c>
      <c r="N11" s="140">
        <v>579.05441654587435</v>
      </c>
      <c r="O11" s="140">
        <v>583.04702658591157</v>
      </c>
      <c r="P11" s="140">
        <v>588.29072437105447</v>
      </c>
      <c r="Q11" s="140">
        <v>594.17721920046563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491.43599258843352</v>
      </c>
      <c r="C13" s="137">
        <f t="shared" ref="C13:Q13" si="1">IF(C5=0,0,1000000*C5/C7)</f>
        <v>485.07818419885439</v>
      </c>
      <c r="D13" s="137">
        <f t="shared" si="1"/>
        <v>478.87019714772214</v>
      </c>
      <c r="E13" s="137">
        <f t="shared" si="1"/>
        <v>472.61261097605166</v>
      </c>
      <c r="F13" s="137">
        <f t="shared" si="1"/>
        <v>464.95308287407948</v>
      </c>
      <c r="G13" s="137">
        <f t="shared" si="1"/>
        <v>459.057701415194</v>
      </c>
      <c r="H13" s="137">
        <f t="shared" si="1"/>
        <v>452.08716126234049</v>
      </c>
      <c r="I13" s="137">
        <f t="shared" si="1"/>
        <v>443.88093968368497</v>
      </c>
      <c r="J13" s="137">
        <f t="shared" si="1"/>
        <v>436.13904457108106</v>
      </c>
      <c r="K13" s="137">
        <f t="shared" si="1"/>
        <v>426.16081019125534</v>
      </c>
      <c r="L13" s="137">
        <f t="shared" si="1"/>
        <v>416.09217821070899</v>
      </c>
      <c r="M13" s="137">
        <f t="shared" si="1"/>
        <v>405.3960811738371</v>
      </c>
      <c r="N13" s="137">
        <f t="shared" si="1"/>
        <v>393.19790059979528</v>
      </c>
      <c r="O13" s="137">
        <f t="shared" si="1"/>
        <v>378.01298683670387</v>
      </c>
      <c r="P13" s="137">
        <f t="shared" si="1"/>
        <v>364.22713453595759</v>
      </c>
      <c r="Q13" s="137">
        <f t="shared" si="1"/>
        <v>350.09539471463717</v>
      </c>
    </row>
    <row r="14" spans="1:17" ht="12.95" customHeight="1" x14ac:dyDescent="0.25">
      <c r="A14" s="131" t="s">
        <v>132</v>
      </c>
      <c r="B14" s="130"/>
      <c r="C14" s="130">
        <v>432.42178670913847</v>
      </c>
      <c r="D14" s="130">
        <v>423.39578580635776</v>
      </c>
      <c r="E14" s="130">
        <v>416.37495019028199</v>
      </c>
      <c r="F14" s="130">
        <v>410.93438704324609</v>
      </c>
      <c r="G14" s="130">
        <v>405.99418059532297</v>
      </c>
      <c r="H14" s="130">
        <v>400.18720059286989</v>
      </c>
      <c r="I14" s="130">
        <v>395.73986496443467</v>
      </c>
      <c r="J14" s="130">
        <v>388.78476371408811</v>
      </c>
      <c r="K14" s="130">
        <v>384.66218436143612</v>
      </c>
      <c r="L14" s="130">
        <v>374.12148253101418</v>
      </c>
      <c r="M14" s="130">
        <v>357.68619486500893</v>
      </c>
      <c r="N14" s="130">
        <v>334.07806246300038</v>
      </c>
      <c r="O14" s="130">
        <v>311.6284993315823</v>
      </c>
      <c r="P14" s="130">
        <v>284.16603292670317</v>
      </c>
      <c r="Q14" s="130">
        <v>253.19256479651574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0.36964345631480089</v>
      </c>
      <c r="C16" s="134">
        <f>C7/RES_summary!C$6</f>
        <v>0.38921792309026265</v>
      </c>
      <c r="D16" s="134">
        <f>D7/RES_summary!D$6</f>
        <v>0.40405437243066367</v>
      </c>
      <c r="E16" s="134">
        <f>E7/RES_summary!E$6</f>
        <v>0.41631010066278423</v>
      </c>
      <c r="F16" s="134">
        <f>F7/RES_summary!F$6</f>
        <v>0.43730306815166381</v>
      </c>
      <c r="G16" s="134">
        <f>G7/RES_summary!G$6</f>
        <v>0.45120137470312227</v>
      </c>
      <c r="H16" s="134">
        <f>H7/RES_summary!H$6</f>
        <v>0.46943770427315884</v>
      </c>
      <c r="I16" s="134">
        <f>I7/RES_summary!I$6</f>
        <v>0.49203070401852067</v>
      </c>
      <c r="J16" s="134">
        <f>J7/RES_summary!J$6</f>
        <v>0.51333362645349567</v>
      </c>
      <c r="K16" s="134">
        <f>K7/RES_summary!K$6</f>
        <v>0.54470026204398991</v>
      </c>
      <c r="L16" s="134">
        <f>L7/RES_summary!L$6</f>
        <v>0.58042716917467374</v>
      </c>
      <c r="M16" s="134">
        <f>M7/RES_summary!M$6</f>
        <v>0.61414384895513441</v>
      </c>
      <c r="N16" s="134">
        <f>N7/RES_summary!N$6</f>
        <v>0.65349619532199377</v>
      </c>
      <c r="O16" s="134">
        <f>O7/RES_summary!O$6</f>
        <v>0.68832996061938223</v>
      </c>
      <c r="P16" s="134">
        <f>P7/RES_summary!P$6</f>
        <v>0.72746139783230135</v>
      </c>
      <c r="Q16" s="134">
        <f>Q7/RES_summary!Q$6</f>
        <v>0.76424471450272968</v>
      </c>
    </row>
    <row r="17" spans="1:17" ht="12.95" customHeight="1" x14ac:dyDescent="0.25">
      <c r="A17" s="133" t="s">
        <v>49</v>
      </c>
      <c r="B17" s="132">
        <f>1000000*B5/RES_summary!B$6</f>
        <v>181.65609885788345</v>
      </c>
      <c r="C17" s="132">
        <f>1000000*C5/RES_summary!C$6</f>
        <v>188.80112339027397</v>
      </c>
      <c r="D17" s="132">
        <f>1000000*D5/RES_summary!D$6</f>
        <v>193.48959698427106</v>
      </c>
      <c r="E17" s="132">
        <f>1000000*E5/RES_summary!E$6</f>
        <v>196.75340364994136</v>
      </c>
      <c r="F17" s="132">
        <f>1000000*F5/RES_summary!F$6</f>
        <v>203.3254096874098</v>
      </c>
      <c r="G17" s="132">
        <f>1000000*G5/RES_summary!G$6</f>
        <v>207.12746594659097</v>
      </c>
      <c r="H17" s="132">
        <f>1000000*H5/RES_summary!H$6</f>
        <v>212.22675911436247</v>
      </c>
      <c r="I17" s="132">
        <f>1000000*I5/RES_summary!I$6</f>
        <v>218.40305125296604</v>
      </c>
      <c r="J17" s="132">
        <f>1000000*J5/RES_summary!J$6</f>
        <v>223.88483738763586</v>
      </c>
      <c r="K17" s="132">
        <f>1000000*K5/RES_summary!K$6</f>
        <v>232.12990498405586</v>
      </c>
      <c r="L17" s="132">
        <f>1000000*L5/RES_summary!L$6</f>
        <v>241.51120511456568</v>
      </c>
      <c r="M17" s="132">
        <f>1000000*M5/RES_summary!M$6</f>
        <v>248.97150964342845</v>
      </c>
      <c r="N17" s="132">
        <f>1000000*N5/RES_summary!N$6</f>
        <v>256.9533320505617</v>
      </c>
      <c r="O17" s="132">
        <f>1000000*O5/RES_summary!O$6</f>
        <v>260.19766434292342</v>
      </c>
      <c r="P17" s="132">
        <f>1000000*P5/RES_summary!P$6</f>
        <v>264.96118041798138</v>
      </c>
      <c r="Q17" s="132">
        <f>1000000*Q5/RES_summary!Q$6</f>
        <v>267.55855498240834</v>
      </c>
    </row>
    <row r="18" spans="1:17" ht="12.95" customHeight="1" x14ac:dyDescent="0.25">
      <c r="A18" s="131" t="s">
        <v>48</v>
      </c>
      <c r="B18" s="130">
        <f>B3*1000000/0.086/RES_summary!B$6</f>
        <v>95.584805534647586</v>
      </c>
      <c r="C18" s="130">
        <f>C3*1000000/0.086/RES_summary!C$6</f>
        <v>100.41189105595382</v>
      </c>
      <c r="D18" s="130">
        <f>D3*1000000/0.086/RES_summary!D$6</f>
        <v>103.86572417760786</v>
      </c>
      <c r="E18" s="130">
        <f>E3*1000000/0.086/RES_summary!E$6</f>
        <v>106.52132260231738</v>
      </c>
      <c r="F18" s="130">
        <f>F3*1000000/0.086/RES_summary!F$6</f>
        <v>111.01391627829781</v>
      </c>
      <c r="G18" s="130">
        <f>G3*1000000/0.086/RES_summary!G$6</f>
        <v>114.19998448216654</v>
      </c>
      <c r="H18" s="130">
        <f>H3*1000000/0.086/RES_summary!H$6</f>
        <v>118.09244372261941</v>
      </c>
      <c r="I18" s="130">
        <f>I3*1000000/0.086/RES_summary!I$6</f>
        <v>122.48041749816734</v>
      </c>
      <c r="J18" s="130">
        <f>J3*1000000/0.086/RES_summary!J$6</f>
        <v>126.38307178303415</v>
      </c>
      <c r="K18" s="130">
        <f>K3*1000000/0.086/RES_summary!K$6</f>
        <v>131.23699204274052</v>
      </c>
      <c r="L18" s="130">
        <f>L3*1000000/0.086/RES_summary!L$6</f>
        <v>137.22022875175688</v>
      </c>
      <c r="M18" s="130">
        <f>M3*1000000/0.086/RES_summary!M$6</f>
        <v>142.82015218341041</v>
      </c>
      <c r="N18" s="130">
        <f>N3*1000000/0.086/RES_summary!N$6</f>
        <v>148.78996177005632</v>
      </c>
      <c r="O18" s="130">
        <f>O3*1000000/0.086/RES_summary!O$6</f>
        <v>151.70747451974054</v>
      </c>
      <c r="P18" s="130">
        <f>P3*1000000/0.086/RES_summary!P$6</f>
        <v>155.87420475830388</v>
      </c>
      <c r="Q18" s="130">
        <f>Q3*1000000/0.086/RES_summary!Q$6</f>
        <v>158.97719817274225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136.07338403242551</v>
      </c>
      <c r="C3" s="144">
        <v>149.80633913842505</v>
      </c>
      <c r="D3" s="144">
        <v>160.42807922590441</v>
      </c>
      <c r="E3" s="144">
        <v>167.14303888247039</v>
      </c>
      <c r="F3" s="144">
        <v>176.71247344201035</v>
      </c>
      <c r="G3" s="144">
        <v>182.13844288883124</v>
      </c>
      <c r="H3" s="144">
        <v>190.99524625490452</v>
      </c>
      <c r="I3" s="144">
        <v>202.69513768010995</v>
      </c>
      <c r="J3" s="144">
        <v>218.23860567599303</v>
      </c>
      <c r="K3" s="144">
        <v>237.15940242203664</v>
      </c>
      <c r="L3" s="144">
        <v>251.19709553254475</v>
      </c>
      <c r="M3" s="144">
        <v>257.96021284078989</v>
      </c>
      <c r="N3" s="144">
        <v>256.91646992487324</v>
      </c>
      <c r="O3" s="144">
        <v>261.82765393819551</v>
      </c>
      <c r="P3" s="144">
        <v>262.48502643239692</v>
      </c>
      <c r="Q3" s="144">
        <v>262.57065763038389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1027.6026173211501</v>
      </c>
      <c r="C5" s="144">
        <v>1108.6673157490111</v>
      </c>
      <c r="D5" s="144">
        <v>1166.1073150038337</v>
      </c>
      <c r="E5" s="144">
        <v>1195.0072950491472</v>
      </c>
      <c r="F5" s="144">
        <v>1243.5393385625862</v>
      </c>
      <c r="G5" s="144">
        <v>1260.5353648494086</v>
      </c>
      <c r="H5" s="144">
        <v>1301.3061615143731</v>
      </c>
      <c r="I5" s="144">
        <v>1362.0133864137963</v>
      </c>
      <c r="J5" s="144">
        <v>1448.5416827110369</v>
      </c>
      <c r="K5" s="144">
        <v>1563.258169824376</v>
      </c>
      <c r="L5" s="144">
        <v>1639.161156457943</v>
      </c>
      <c r="M5" s="144">
        <v>1669.9639349081965</v>
      </c>
      <c r="N5" s="144">
        <v>1650.2138137738091</v>
      </c>
      <c r="O5" s="144">
        <v>1672.7193665243917</v>
      </c>
      <c r="P5" s="144">
        <v>1664.3313824819568</v>
      </c>
      <c r="Q5" s="144">
        <v>1650.6250173265514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2765419.2594456188</v>
      </c>
      <c r="C7" s="62">
        <v>3038395.2448769403</v>
      </c>
      <c r="D7" s="62">
        <v>3270880.7642894378</v>
      </c>
      <c r="E7" s="62">
        <v>3442037.7810811927</v>
      </c>
      <c r="F7" s="62">
        <v>3704644.7392553659</v>
      </c>
      <c r="G7" s="62">
        <v>3905408.1315857475</v>
      </c>
      <c r="H7" s="62">
        <v>4233042.9855845422</v>
      </c>
      <c r="I7" s="62">
        <v>4623806.2812215229</v>
      </c>
      <c r="J7" s="62">
        <v>5124258.9558424307</v>
      </c>
      <c r="K7" s="62">
        <v>5766382.107766916</v>
      </c>
      <c r="L7" s="62">
        <v>6345104.3606172474</v>
      </c>
      <c r="M7" s="62">
        <v>6804588.2166835479</v>
      </c>
      <c r="N7" s="62">
        <v>7200791.0163562195</v>
      </c>
      <c r="O7" s="62">
        <v>8124135.7610490592</v>
      </c>
      <c r="P7" s="62">
        <v>9308204.9759654477</v>
      </c>
      <c r="Q7" s="62">
        <v>11195183.564532105</v>
      </c>
    </row>
    <row r="8" spans="1:17" ht="12.95" customHeight="1" x14ac:dyDescent="0.25">
      <c r="A8" s="133" t="s">
        <v>136</v>
      </c>
      <c r="B8" s="143"/>
      <c r="C8" s="143">
        <v>640554.91410845891</v>
      </c>
      <c r="D8" s="143">
        <v>633146.5516705768</v>
      </c>
      <c r="E8" s="143">
        <v>607877.54195306159</v>
      </c>
      <c r="F8" s="143">
        <v>738632.33059999801</v>
      </c>
      <c r="G8" s="143">
        <v>719631.04827452963</v>
      </c>
      <c r="H8" s="143">
        <v>893200.59897791722</v>
      </c>
      <c r="I8" s="143">
        <v>1031318.2097454405</v>
      </c>
      <c r="J8" s="143">
        <v>1133599.226291483</v>
      </c>
      <c r="K8" s="143">
        <v>1250000.6938775487</v>
      </c>
      <c r="L8" s="143">
        <v>1317354.5834503274</v>
      </c>
      <c r="M8" s="143">
        <v>1179114.9043408311</v>
      </c>
      <c r="N8" s="143">
        <v>1289403.3986505873</v>
      </c>
      <c r="O8" s="143">
        <v>1954662.9544382819</v>
      </c>
      <c r="P8" s="143">
        <v>2317668.4412078699</v>
      </c>
      <c r="Q8" s="143">
        <v>3136979.282444207</v>
      </c>
    </row>
    <row r="9" spans="1:17" ht="12.95" customHeight="1" x14ac:dyDescent="0.25">
      <c r="A9" s="131" t="s">
        <v>135</v>
      </c>
      <c r="B9" s="142"/>
      <c r="C9" s="142">
        <f>B7+C8-C7</f>
        <v>367578.92867713748</v>
      </c>
      <c r="D9" s="142">
        <f t="shared" ref="D9:Q9" si="0">C7+D8-D7</f>
        <v>400661.03225807939</v>
      </c>
      <c r="E9" s="142">
        <f t="shared" si="0"/>
        <v>436720.52516130684</v>
      </c>
      <c r="F9" s="142">
        <f t="shared" si="0"/>
        <v>476025.37242582487</v>
      </c>
      <c r="G9" s="142">
        <f t="shared" si="0"/>
        <v>518867.65594414761</v>
      </c>
      <c r="H9" s="142">
        <f t="shared" si="0"/>
        <v>565565.74497912265</v>
      </c>
      <c r="I9" s="142">
        <f t="shared" si="0"/>
        <v>640554.91410845984</v>
      </c>
      <c r="J9" s="142">
        <f t="shared" si="0"/>
        <v>633146.55167057551</v>
      </c>
      <c r="K9" s="142">
        <f t="shared" si="0"/>
        <v>607877.54195306357</v>
      </c>
      <c r="L9" s="142">
        <f t="shared" si="0"/>
        <v>738632.33059999626</v>
      </c>
      <c r="M9" s="142">
        <f t="shared" si="0"/>
        <v>719631.0482745301</v>
      </c>
      <c r="N9" s="142">
        <f t="shared" si="0"/>
        <v>893200.59897791594</v>
      </c>
      <c r="O9" s="142">
        <f t="shared" si="0"/>
        <v>1031318.2097454416</v>
      </c>
      <c r="P9" s="142">
        <f t="shared" si="0"/>
        <v>1133599.2262914814</v>
      </c>
      <c r="Q9" s="142">
        <f t="shared" si="0"/>
        <v>1250000.6938775498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1539.7475880944953</v>
      </c>
      <c r="C11" s="140">
        <v>1571.1964728132668</v>
      </c>
      <c r="D11" s="140">
        <v>1599.7179313555978</v>
      </c>
      <c r="E11" s="140">
        <v>1626.3697435050142</v>
      </c>
      <c r="F11" s="140">
        <v>1652.3773226098533</v>
      </c>
      <c r="G11" s="140">
        <v>1680.1502995145081</v>
      </c>
      <c r="H11" s="140">
        <v>1706.6506116192309</v>
      </c>
      <c r="I11" s="140">
        <v>1730.4677245415949</v>
      </c>
      <c r="J11" s="140">
        <v>1751.8710271322093</v>
      </c>
      <c r="K11" s="140">
        <v>1764.0512125604255</v>
      </c>
      <c r="L11" s="140">
        <v>1781.945874066774</v>
      </c>
      <c r="M11" s="140">
        <v>1796.168944677677</v>
      </c>
      <c r="N11" s="140">
        <v>1810.3113597432277</v>
      </c>
      <c r="O11" s="140">
        <v>1820.0946703082911</v>
      </c>
      <c r="P11" s="140">
        <v>1833.8604332465259</v>
      </c>
      <c r="Q11" s="140">
        <v>1849.6915711926538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371.59017165706462</v>
      </c>
      <c r="C13" s="137">
        <f t="shared" ref="C13:Q13" si="1">IF(C5=0,0,1000000*C5/C7)</f>
        <v>364.88581188321132</v>
      </c>
      <c r="D13" s="137">
        <f t="shared" si="1"/>
        <v>356.51171627381456</v>
      </c>
      <c r="E13" s="137">
        <f t="shared" si="1"/>
        <v>347.18017960679634</v>
      </c>
      <c r="F13" s="137">
        <f t="shared" si="1"/>
        <v>335.67033442794775</v>
      </c>
      <c r="G13" s="137">
        <f t="shared" si="1"/>
        <v>322.76661551825629</v>
      </c>
      <c r="H13" s="137">
        <f t="shared" si="1"/>
        <v>307.41624073885356</v>
      </c>
      <c r="I13" s="137">
        <f t="shared" si="1"/>
        <v>294.56540857805527</v>
      </c>
      <c r="J13" s="137">
        <f t="shared" si="1"/>
        <v>282.68315383622058</v>
      </c>
      <c r="K13" s="137">
        <f t="shared" si="1"/>
        <v>271.09860925081182</v>
      </c>
      <c r="L13" s="137">
        <f t="shared" si="1"/>
        <v>258.33478273925294</v>
      </c>
      <c r="M13" s="137">
        <f t="shared" si="1"/>
        <v>245.41733926143607</v>
      </c>
      <c r="N13" s="137">
        <f t="shared" si="1"/>
        <v>229.17118550245868</v>
      </c>
      <c r="O13" s="137">
        <f t="shared" si="1"/>
        <v>205.89505342146026</v>
      </c>
      <c r="P13" s="137">
        <f t="shared" si="1"/>
        <v>178.80261412156239</v>
      </c>
      <c r="Q13" s="137">
        <f t="shared" si="1"/>
        <v>147.44063889724512</v>
      </c>
    </row>
    <row r="14" spans="1:17" ht="12.95" customHeight="1" x14ac:dyDescent="0.25">
      <c r="A14" s="131" t="s">
        <v>132</v>
      </c>
      <c r="B14" s="130"/>
      <c r="C14" s="130">
        <v>339.78884688669359</v>
      </c>
      <c r="D14" s="130">
        <v>325.86721109593481</v>
      </c>
      <c r="E14" s="130">
        <v>314.50583672151708</v>
      </c>
      <c r="F14" s="130">
        <v>305.1834912007705</v>
      </c>
      <c r="G14" s="130">
        <v>291.54126705546378</v>
      </c>
      <c r="H14" s="130">
        <v>280.93293848240614</v>
      </c>
      <c r="I14" s="130">
        <v>269.90761716565606</v>
      </c>
      <c r="J14" s="130">
        <v>258.3364477613344</v>
      </c>
      <c r="K14" s="130">
        <v>244.71788181220995</v>
      </c>
      <c r="L14" s="130">
        <v>228.73217566878242</v>
      </c>
      <c r="M14" s="130">
        <v>204.05553792161516</v>
      </c>
      <c r="N14" s="130">
        <v>179.29171586848776</v>
      </c>
      <c r="O14" s="130">
        <v>153.92228752244705</v>
      </c>
      <c r="P14" s="130">
        <v>122.73628453708157</v>
      </c>
      <c r="Q14" s="130">
        <v>93.144114323393964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0.64914619336309776</v>
      </c>
      <c r="C16" s="134">
        <f>C7/RES_summary!C$6</f>
        <v>0.70884828651031428</v>
      </c>
      <c r="D16" s="134">
        <f>D7/RES_summary!D$6</f>
        <v>0.7579757819623083</v>
      </c>
      <c r="E16" s="134">
        <f>E7/RES_summary!E$6</f>
        <v>0.79182077466486422</v>
      </c>
      <c r="F16" s="134">
        <f>F7/RES_summary!F$6</f>
        <v>0.84571044189705813</v>
      </c>
      <c r="G16" s="134">
        <f>G7/RES_summary!G$6</f>
        <v>0.90057536983969988</v>
      </c>
      <c r="H16" s="134">
        <f>H7/RES_summary!H$6</f>
        <v>0.98296489798668218</v>
      </c>
      <c r="I16" s="134">
        <f>I7/RES_summary!I$6</f>
        <v>1.0680169303532141</v>
      </c>
      <c r="J16" s="134">
        <f>J7/RES_summary!J$6</f>
        <v>1.1919312277974905</v>
      </c>
      <c r="K16" s="134">
        <f>K7/RES_summary!K$6</f>
        <v>1.3100959555039733</v>
      </c>
      <c r="L16" s="134">
        <f>L7/RES_summary!L$6</f>
        <v>1.4258459623194655</v>
      </c>
      <c r="M16" s="134">
        <f>M7/RES_summary!M$6</f>
        <v>1.5198281377267731</v>
      </c>
      <c r="N16" s="134">
        <f>N7/RES_summary!N$6</f>
        <v>1.6204494039553119</v>
      </c>
      <c r="O16" s="134">
        <f>O7/RES_summary!O$6</f>
        <v>1.7896081896444258</v>
      </c>
      <c r="P16" s="134">
        <f>P7/RES_summary!P$6</f>
        <v>2.0334540335397722</v>
      </c>
      <c r="Q16" s="134">
        <f>Q7/RES_summary!Q$6</f>
        <v>2.4280038848579202</v>
      </c>
    </row>
    <row r="17" spans="1:17" ht="12.95" customHeight="1" x14ac:dyDescent="0.25">
      <c r="A17" s="133" t="s">
        <v>49</v>
      </c>
      <c r="B17" s="132">
        <f>1000000*B5/RES_summary!B$6</f>
        <v>241.21634542232354</v>
      </c>
      <c r="C17" s="132">
        <f>1000000*C5/RES_summary!C$6</f>
        <v>258.64868252533921</v>
      </c>
      <c r="D17" s="132">
        <f>1000000*D5/RES_summary!D$6</f>
        <v>270.22724692136921</v>
      </c>
      <c r="E17" s="132">
        <f>1000000*E5/RES_summary!E$6</f>
        <v>274.90447876454016</v>
      </c>
      <c r="F17" s="132">
        <f>1000000*F5/RES_summary!F$6</f>
        <v>283.87990686079303</v>
      </c>
      <c r="G17" s="132">
        <f>1000000*G5/RES_summary!G$6</f>
        <v>290.67566414226189</v>
      </c>
      <c r="H17" s="132">
        <f>1000000*H5/RES_summary!H$6</f>
        <v>302.17937371731654</v>
      </c>
      <c r="I17" s="132">
        <f>1000000*I5/RES_summary!I$6</f>
        <v>314.60084345777489</v>
      </c>
      <c r="J17" s="132">
        <f>1000000*J5/RES_summary!J$6</f>
        <v>336.9388786296733</v>
      </c>
      <c r="K17" s="132">
        <f>1000000*K5/RES_summary!K$6</f>
        <v>355.1651915222406</v>
      </c>
      <c r="L17" s="132">
        <f>1000000*L5/RES_summary!L$6</f>
        <v>368.34560689544014</v>
      </c>
      <c r="M17" s="132">
        <f>1000000*M5/RES_summary!M$6</f>
        <v>372.99217769556805</v>
      </c>
      <c r="N17" s="132">
        <f>1000000*N5/RES_summary!N$6</f>
        <v>371.36031095119137</v>
      </c>
      <c r="O17" s="132">
        <f>1000000*O5/RES_summary!O$6</f>
        <v>368.47147381032181</v>
      </c>
      <c r="P17" s="132">
        <f>1000000*P5/RES_summary!P$6</f>
        <v>363.58689689294647</v>
      </c>
      <c r="Q17" s="132">
        <f>1000000*Q5/RES_summary!Q$6</f>
        <v>357.98644402844491</v>
      </c>
    </row>
    <row r="18" spans="1:17" ht="12.95" customHeight="1" x14ac:dyDescent="0.25">
      <c r="A18" s="131" t="s">
        <v>48</v>
      </c>
      <c r="B18" s="130">
        <f>B3*1000000/0.086/RES_summary!B$6</f>
        <v>371.41228607299144</v>
      </c>
      <c r="C18" s="130">
        <f>C3*1000000/0.086/RES_summary!C$6</f>
        <v>406.38789768161138</v>
      </c>
      <c r="D18" s="130">
        <f>D3*1000000/0.086/RES_summary!D$6</f>
        <v>432.28737244097096</v>
      </c>
      <c r="E18" s="130">
        <f>E3*1000000/0.086/RES_summary!E$6</f>
        <v>447.09632661666484</v>
      </c>
      <c r="F18" s="130">
        <f>F3*1000000/0.086/RES_summary!F$6</f>
        <v>469.07672044137172</v>
      </c>
      <c r="G18" s="130">
        <f>G3*1000000/0.086/RES_summary!G$6</f>
        <v>488.37880417019977</v>
      </c>
      <c r="H18" s="130">
        <f>H3*1000000/0.086/RES_summary!H$6</f>
        <v>515.71461297337441</v>
      </c>
      <c r="I18" s="130">
        <f>I3*1000000/0.086/RES_summary!I$6</f>
        <v>544.4066057172422</v>
      </c>
      <c r="J18" s="130">
        <f>J3*1000000/0.086/RES_summary!J$6</f>
        <v>590.27345938574047</v>
      </c>
      <c r="K18" s="130">
        <f>K3*1000000/0.086/RES_summary!K$6</f>
        <v>626.52958676406433</v>
      </c>
      <c r="L18" s="130">
        <f>L3*1000000/0.086/RES_summary!L$6</f>
        <v>656.37193443795138</v>
      </c>
      <c r="M18" s="130">
        <f>M3*1000000/0.086/RES_summary!M$6</f>
        <v>669.9569661844771</v>
      </c>
      <c r="N18" s="130">
        <f>N3*1000000/0.086/RES_summary!N$6</f>
        <v>672.27778947271906</v>
      </c>
      <c r="O18" s="130">
        <f>O3*1000000/0.086/RES_summary!O$6</f>
        <v>670.65296564280777</v>
      </c>
      <c r="P18" s="130">
        <f>P3*1000000/0.086/RES_summary!P$6</f>
        <v>666.76762425885863</v>
      </c>
      <c r="Q18" s="130">
        <f>Q3*1000000/0.086/RES_summary!Q$6</f>
        <v>662.16450812064522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47.630607186055741</v>
      </c>
      <c r="C3" s="144">
        <v>49.395345384415926</v>
      </c>
      <c r="D3" s="144">
        <v>50.127000210598432</v>
      </c>
      <c r="E3" s="144">
        <v>50.927656929191492</v>
      </c>
      <c r="F3" s="144">
        <v>53.176985251847491</v>
      </c>
      <c r="G3" s="144">
        <v>53.638064955472231</v>
      </c>
      <c r="H3" s="144">
        <v>55.326450932824216</v>
      </c>
      <c r="I3" s="144">
        <v>56.605817089926724</v>
      </c>
      <c r="J3" s="144">
        <v>57.468212278193882</v>
      </c>
      <c r="K3" s="144">
        <v>59.743177869181821</v>
      </c>
      <c r="L3" s="144">
        <v>60.781085540330821</v>
      </c>
      <c r="M3" s="144">
        <v>62.19886724833453</v>
      </c>
      <c r="N3" s="144">
        <v>63.419652359314107</v>
      </c>
      <c r="O3" s="144">
        <v>64.795925557887628</v>
      </c>
      <c r="P3" s="144">
        <v>64.35554515833708</v>
      </c>
      <c r="Q3" s="144">
        <v>62.302888010759276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856.96060956815609</v>
      </c>
      <c r="C5" s="144">
        <v>870.92309150573692</v>
      </c>
      <c r="D5" s="144">
        <v>868.0656620370886</v>
      </c>
      <c r="E5" s="144">
        <v>867.47842843185026</v>
      </c>
      <c r="F5" s="144">
        <v>891.53574602120318</v>
      </c>
      <c r="G5" s="144">
        <v>884.40103611160885</v>
      </c>
      <c r="H5" s="144">
        <v>898.0747083211005</v>
      </c>
      <c r="I5" s="144">
        <v>906.19536116280642</v>
      </c>
      <c r="J5" s="144">
        <v>908.76131565996775</v>
      </c>
      <c r="K5" s="144">
        <v>938.21291166991102</v>
      </c>
      <c r="L5" s="144">
        <v>944.92691268252861</v>
      </c>
      <c r="M5" s="144">
        <v>959.91156578248206</v>
      </c>
      <c r="N5" s="144">
        <v>971.68507135879418</v>
      </c>
      <c r="O5" s="144">
        <v>987.99824200692854</v>
      </c>
      <c r="P5" s="144">
        <v>974.44899466147956</v>
      </c>
      <c r="Q5" s="144">
        <v>935.78390575484195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2559361.7674948033</v>
      </c>
      <c r="C7" s="62">
        <v>2640030.8190090894</v>
      </c>
      <c r="D7" s="62">
        <v>2680743.5117351827</v>
      </c>
      <c r="E7" s="62">
        <v>2738983.8369741482</v>
      </c>
      <c r="F7" s="62">
        <v>2897520.8942744741</v>
      </c>
      <c r="G7" s="62">
        <v>2967712.2086004112</v>
      </c>
      <c r="H7" s="62">
        <v>3093084.3855709443</v>
      </c>
      <c r="I7" s="62">
        <v>3205115.8768495554</v>
      </c>
      <c r="J7" s="62">
        <v>3321721.8008700432</v>
      </c>
      <c r="K7" s="62">
        <v>3597382.0938174622</v>
      </c>
      <c r="L7" s="62">
        <v>3798038.4141750131</v>
      </c>
      <c r="M7" s="62">
        <v>4147605.3640907537</v>
      </c>
      <c r="N7" s="62">
        <v>4551249.5239708796</v>
      </c>
      <c r="O7" s="62">
        <v>5101263.0747016966</v>
      </c>
      <c r="P7" s="62">
        <v>5773623.8916892018</v>
      </c>
      <c r="Q7" s="62">
        <v>6336080.9179425407</v>
      </c>
    </row>
    <row r="8" spans="1:17" ht="12.95" customHeight="1" x14ac:dyDescent="0.25">
      <c r="A8" s="133" t="s">
        <v>136</v>
      </c>
      <c r="B8" s="143"/>
      <c r="C8" s="143">
        <v>572471.89868808736</v>
      </c>
      <c r="D8" s="143">
        <v>542351.59684337093</v>
      </c>
      <c r="E8" s="143">
        <v>569912.00743858714</v>
      </c>
      <c r="F8" s="143">
        <v>680442.17314394214</v>
      </c>
      <c r="G8" s="143">
        <v>602534.53248642501</v>
      </c>
      <c r="H8" s="143">
        <v>697844.07565862068</v>
      </c>
      <c r="I8" s="143">
        <v>654383.08812198055</v>
      </c>
      <c r="J8" s="143">
        <v>686517.93145907589</v>
      </c>
      <c r="K8" s="143">
        <v>956102.46609136136</v>
      </c>
      <c r="L8" s="143">
        <v>803190.85284397483</v>
      </c>
      <c r="M8" s="143">
        <v>1047411.0255743612</v>
      </c>
      <c r="N8" s="143">
        <v>1058027.2480021068</v>
      </c>
      <c r="O8" s="143">
        <v>1236531.4821898928</v>
      </c>
      <c r="P8" s="143">
        <v>1628463.283078867</v>
      </c>
      <c r="Q8" s="143">
        <v>1365647.8790973129</v>
      </c>
    </row>
    <row r="9" spans="1:17" ht="12.95" customHeight="1" x14ac:dyDescent="0.25">
      <c r="A9" s="131" t="s">
        <v>135</v>
      </c>
      <c r="B9" s="142"/>
      <c r="C9" s="142">
        <f>B7+C8-C7</f>
        <v>491802.84717380116</v>
      </c>
      <c r="D9" s="142">
        <f t="shared" ref="D9:Q9" si="0">C7+D8-D7</f>
        <v>501638.90411727736</v>
      </c>
      <c r="E9" s="142">
        <f t="shared" si="0"/>
        <v>511671.68219962157</v>
      </c>
      <c r="F9" s="142">
        <f t="shared" si="0"/>
        <v>521905.11584361643</v>
      </c>
      <c r="G9" s="142">
        <f t="shared" si="0"/>
        <v>532343.21816048771</v>
      </c>
      <c r="H9" s="142">
        <f t="shared" si="0"/>
        <v>572471.89868808771</v>
      </c>
      <c r="I9" s="142">
        <f t="shared" si="0"/>
        <v>542351.59684336931</v>
      </c>
      <c r="J9" s="142">
        <f t="shared" si="0"/>
        <v>569912.00743858796</v>
      </c>
      <c r="K9" s="142">
        <f t="shared" si="0"/>
        <v>680442.17314394284</v>
      </c>
      <c r="L9" s="142">
        <f t="shared" si="0"/>
        <v>602534.53248642385</v>
      </c>
      <c r="M9" s="142">
        <f t="shared" si="0"/>
        <v>697844.07565862034</v>
      </c>
      <c r="N9" s="142">
        <f t="shared" si="0"/>
        <v>654383.08812198043</v>
      </c>
      <c r="O9" s="142">
        <f t="shared" si="0"/>
        <v>686517.93145907577</v>
      </c>
      <c r="P9" s="142">
        <f t="shared" si="0"/>
        <v>956102.46609136183</v>
      </c>
      <c r="Q9" s="142">
        <f t="shared" si="0"/>
        <v>803190.85284397379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646.28906325623927</v>
      </c>
      <c r="C11" s="140">
        <v>659.48932439157318</v>
      </c>
      <c r="D11" s="140">
        <v>671.46083638909249</v>
      </c>
      <c r="E11" s="140">
        <v>682.64758858231653</v>
      </c>
      <c r="F11" s="140">
        <v>693.56393231761047</v>
      </c>
      <c r="G11" s="140">
        <v>705.22127886345504</v>
      </c>
      <c r="H11" s="140">
        <v>716.344440879481</v>
      </c>
      <c r="I11" s="140">
        <v>726.34136486824423</v>
      </c>
      <c r="J11" s="140">
        <v>735.32512330296072</v>
      </c>
      <c r="K11" s="140">
        <v>740.43759803034834</v>
      </c>
      <c r="L11" s="140">
        <v>747.94864991420798</v>
      </c>
      <c r="M11" s="140">
        <v>753.44715930465509</v>
      </c>
      <c r="N11" s="140">
        <v>758.92677562734821</v>
      </c>
      <c r="O11" s="140">
        <v>762.59345697689491</v>
      </c>
      <c r="P11" s="140">
        <v>767.94198222634259</v>
      </c>
      <c r="Q11" s="140">
        <v>774.16611005640925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334.83371536294396</v>
      </c>
      <c r="C13" s="137">
        <f t="shared" ref="C13:Q13" si="1">IF(C5=0,0,1000000*C5/C7)</f>
        <v>329.89125931212794</v>
      </c>
      <c r="D13" s="137">
        <f t="shared" si="1"/>
        <v>323.81526178728302</v>
      </c>
      <c r="E13" s="137">
        <f t="shared" si="1"/>
        <v>316.71542442915046</v>
      </c>
      <c r="F13" s="137">
        <f t="shared" si="1"/>
        <v>307.68915170996189</v>
      </c>
      <c r="G13" s="137">
        <f t="shared" si="1"/>
        <v>298.00768199444013</v>
      </c>
      <c r="H13" s="137">
        <f t="shared" si="1"/>
        <v>290.3492424941802</v>
      </c>
      <c r="I13" s="137">
        <f t="shared" si="1"/>
        <v>282.73404019749336</v>
      </c>
      <c r="J13" s="137">
        <f t="shared" si="1"/>
        <v>273.58140450592225</v>
      </c>
      <c r="K13" s="137">
        <f t="shared" si="1"/>
        <v>260.80435361101723</v>
      </c>
      <c r="L13" s="137">
        <f t="shared" si="1"/>
        <v>248.79340586863967</v>
      </c>
      <c r="M13" s="137">
        <f t="shared" si="1"/>
        <v>231.43753600408311</v>
      </c>
      <c r="N13" s="137">
        <f t="shared" si="1"/>
        <v>213.49852743538818</v>
      </c>
      <c r="O13" s="137">
        <f t="shared" si="1"/>
        <v>193.677179070931</v>
      </c>
      <c r="P13" s="137">
        <f t="shared" si="1"/>
        <v>168.77597379769449</v>
      </c>
      <c r="Q13" s="137">
        <f t="shared" si="1"/>
        <v>147.69128075761867</v>
      </c>
    </row>
    <row r="14" spans="1:17" ht="12.95" customHeight="1" x14ac:dyDescent="0.25">
      <c r="A14" s="131" t="s">
        <v>132</v>
      </c>
      <c r="B14" s="130"/>
      <c r="C14" s="130">
        <v>312.04091745329197</v>
      </c>
      <c r="D14" s="130">
        <v>304.43016952196484</v>
      </c>
      <c r="E14" s="130">
        <v>299.58606690712179</v>
      </c>
      <c r="F14" s="130">
        <v>292.17581514034379</v>
      </c>
      <c r="G14" s="130">
        <v>283.98662391885904</v>
      </c>
      <c r="H14" s="130">
        <v>275.57492482952034</v>
      </c>
      <c r="I14" s="130">
        <v>264.72084097771011</v>
      </c>
      <c r="J14" s="130">
        <v>252.43863757571876</v>
      </c>
      <c r="K14" s="130">
        <v>238.74046004430036</v>
      </c>
      <c r="L14" s="130">
        <v>221.39912084196644</v>
      </c>
      <c r="M14" s="130">
        <v>197.90987179902183</v>
      </c>
      <c r="N14" s="130">
        <v>174.85593810074135</v>
      </c>
      <c r="O14" s="130">
        <v>153.3457292985002</v>
      </c>
      <c r="P14" s="130">
        <v>131.84890165453848</v>
      </c>
      <c r="Q14" s="130">
        <v>101.9008354286115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0.60077687791230627</v>
      </c>
      <c r="C16" s="134">
        <f>C7/RES_summary!C$6</f>
        <v>0.6159110884419543</v>
      </c>
      <c r="D16" s="134">
        <f>D7/RES_summary!D$6</f>
        <v>0.62122064543960087</v>
      </c>
      <c r="E16" s="134">
        <f>E7/RES_summary!E$6</f>
        <v>0.63008730337241281</v>
      </c>
      <c r="F16" s="134">
        <f>F7/RES_summary!F$6</f>
        <v>0.6614571297315186</v>
      </c>
      <c r="G16" s="134">
        <f>G7/RES_summary!G$6</f>
        <v>0.68434551006911248</v>
      </c>
      <c r="H16" s="134">
        <f>H7/RES_summary!H$6</f>
        <v>0.71825242216553919</v>
      </c>
      <c r="I16" s="134">
        <f>I7/RES_summary!I$6</f>
        <v>0.7403247048046504</v>
      </c>
      <c r="J16" s="134">
        <f>J7/RES_summary!J$6</f>
        <v>0.7726510269350384</v>
      </c>
      <c r="K16" s="134">
        <f>K7/RES_summary!K$6</f>
        <v>0.81730895445945251</v>
      </c>
      <c r="L16" s="134">
        <f>L7/RES_summary!L$6</f>
        <v>0.8534796954953251</v>
      </c>
      <c r="M16" s="134">
        <f>M7/RES_summary!M$6</f>
        <v>0.92638189642046054</v>
      </c>
      <c r="N16" s="134">
        <f>N7/RES_summary!N$6</f>
        <v>1.0242026968451694</v>
      </c>
      <c r="O16" s="134">
        <f>O7/RES_summary!O$6</f>
        <v>1.1237210263997375</v>
      </c>
      <c r="P16" s="134">
        <f>P7/RES_summary!P$6</f>
        <v>1.2612956870859291</v>
      </c>
      <c r="Q16" s="134">
        <f>Q7/RES_summary!Q$6</f>
        <v>1.3741649696819054</v>
      </c>
    </row>
    <row r="17" spans="1:17" ht="12.95" customHeight="1" x14ac:dyDescent="0.25">
      <c r="A17" s="133" t="s">
        <v>49</v>
      </c>
      <c r="B17" s="132">
        <f>1000000*B5/RES_summary!B$6</f>
        <v>201.16035413552731</v>
      </c>
      <c r="C17" s="132">
        <f>1000000*C5/RES_summary!C$6</f>
        <v>203.18368459041969</v>
      </c>
      <c r="D17" s="132">
        <f>1000000*D5/RES_summary!D$6</f>
        <v>201.1607259306893</v>
      </c>
      <c r="E17" s="132">
        <f>1000000*E5/RES_summary!E$6</f>
        <v>199.55836771501259</v>
      </c>
      <c r="F17" s="132">
        <f>1000000*F5/RES_summary!F$6</f>
        <v>203.52318313959719</v>
      </c>
      <c r="G17" s="132">
        <f>1000000*G5/RES_summary!G$6</f>
        <v>203.940219138999</v>
      </c>
      <c r="H17" s="132">
        <f>1000000*H5/RES_summary!H$6</f>
        <v>208.54404669537442</v>
      </c>
      <c r="I17" s="132">
        <f>1000000*I5/RES_summary!I$6</f>
        <v>209.31499484743543</v>
      </c>
      <c r="J17" s="132">
        <f>1000000*J5/RES_summary!J$6</f>
        <v>211.38295314183097</v>
      </c>
      <c r="K17" s="132">
        <f>1000000*K5/RES_summary!K$6</f>
        <v>213.15773356829382</v>
      </c>
      <c r="L17" s="132">
        <f>1000000*L5/RES_summary!L$6</f>
        <v>212.34012028201144</v>
      </c>
      <c r="M17" s="132">
        <f>1000000*M5/RES_summary!M$6</f>
        <v>214.39954350634113</v>
      </c>
      <c r="N17" s="132">
        <f>1000000*N5/RES_summary!N$6</f>
        <v>218.66576757179698</v>
      </c>
      <c r="O17" s="132">
        <f>1000000*O5/RES_summary!O$6</f>
        <v>217.63911845579233</v>
      </c>
      <c r="P17" s="132">
        <f>1000000*P5/RES_summary!P$6</f>
        <v>212.87640783475985</v>
      </c>
      <c r="Q17" s="132">
        <f>1000000*Q5/RES_summary!Q$6</f>
        <v>202.95218434457482</v>
      </c>
    </row>
    <row r="18" spans="1:17" ht="12.95" customHeight="1" x14ac:dyDescent="0.25">
      <c r="A18" s="131" t="s">
        <v>48</v>
      </c>
      <c r="B18" s="130">
        <f>B3*1000000/0.086/RES_summary!B$6</f>
        <v>130.00773683854328</v>
      </c>
      <c r="C18" s="130">
        <f>C3*1000000/0.086/RES_summary!C$6</f>
        <v>133.99747087792639</v>
      </c>
      <c r="D18" s="130">
        <f>D3*1000000/0.086/RES_summary!D$6</f>
        <v>135.07154928205765</v>
      </c>
      <c r="E18" s="130">
        <f>E3*1000000/0.086/RES_summary!E$6</f>
        <v>136.22803850207654</v>
      </c>
      <c r="F18" s="130">
        <f>F3*1000000/0.086/RES_summary!F$6</f>
        <v>141.15633921609623</v>
      </c>
      <c r="G18" s="130">
        <f>G3*1000000/0.086/RES_summary!G$6</f>
        <v>143.82298215289813</v>
      </c>
      <c r="H18" s="130">
        <f>H3*1000000/0.086/RES_summary!H$6</f>
        <v>149.38936852874235</v>
      </c>
      <c r="I18" s="130">
        <f>I3*1000000/0.086/RES_summary!I$6</f>
        <v>152.03413904487576</v>
      </c>
      <c r="J18" s="130">
        <f>J3*1000000/0.086/RES_summary!J$6</f>
        <v>155.4351960831608</v>
      </c>
      <c r="K18" s="130">
        <f>K3*1000000/0.086/RES_summary!K$6</f>
        <v>157.83000024490039</v>
      </c>
      <c r="L18" s="130">
        <f>L3*1000000/0.086/RES_summary!L$6</f>
        <v>158.81950628755098</v>
      </c>
      <c r="M18" s="130">
        <f>M3*1000000/0.086/RES_summary!M$6</f>
        <v>161.53872701106749</v>
      </c>
      <c r="N18" s="130">
        <f>N3*1000000/0.086/RES_summary!N$6</f>
        <v>165.95130592334306</v>
      </c>
      <c r="O18" s="130">
        <f>O3*1000000/0.086/RES_summary!O$6</f>
        <v>165.9701677166066</v>
      </c>
      <c r="P18" s="130">
        <f>P3*1000000/0.086/RES_summary!P$6</f>
        <v>163.4767306018488</v>
      </c>
      <c r="Q18" s="130">
        <f>Q3*1000000/0.086/RES_summary!Q$6</f>
        <v>157.11870308149079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247.81320421300074</v>
      </c>
      <c r="C3" s="144">
        <v>247.65838762676378</v>
      </c>
      <c r="D3" s="144">
        <v>244.17414146533861</v>
      </c>
      <c r="E3" s="144">
        <v>240.99936511977251</v>
      </c>
      <c r="F3" s="144">
        <v>238.24643558746996</v>
      </c>
      <c r="G3" s="144">
        <v>231.91733186166277</v>
      </c>
      <c r="H3" s="144">
        <v>226.52229036898746</v>
      </c>
      <c r="I3" s="144">
        <v>222.07868360832111</v>
      </c>
      <c r="J3" s="144">
        <v>212.8987192572888</v>
      </c>
      <c r="K3" s="144">
        <v>209.2826182355538</v>
      </c>
      <c r="L3" s="144">
        <v>199.33355019553227</v>
      </c>
      <c r="M3" s="144">
        <v>178.80069670597356</v>
      </c>
      <c r="N3" s="144">
        <v>149.3061936890341</v>
      </c>
      <c r="O3" s="144">
        <v>121.47620924671217</v>
      </c>
      <c r="P3" s="144">
        <v>93.64299694899772</v>
      </c>
      <c r="Q3" s="144">
        <v>66.170893354341317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5041.5566400312946</v>
      </c>
      <c r="C5" s="144">
        <v>5042.1838425950782</v>
      </c>
      <c r="D5" s="144">
        <v>4976.9797149931073</v>
      </c>
      <c r="E5" s="144">
        <v>4917.6078094371687</v>
      </c>
      <c r="F5" s="144">
        <v>4863.5691349921372</v>
      </c>
      <c r="G5" s="144">
        <v>4727.3187793356292</v>
      </c>
      <c r="H5" s="144">
        <v>4610.6532270689468</v>
      </c>
      <c r="I5" s="144">
        <v>4517.850687617708</v>
      </c>
      <c r="J5" s="144">
        <v>4332.3208195556035</v>
      </c>
      <c r="K5" s="144">
        <v>4279.9382493362109</v>
      </c>
      <c r="L5" s="144">
        <v>4081.3348956713758</v>
      </c>
      <c r="M5" s="144">
        <v>3665.5638233264222</v>
      </c>
      <c r="N5" s="144">
        <v>3063.7936008012875</v>
      </c>
      <c r="O5" s="144">
        <v>2500.2229638512727</v>
      </c>
      <c r="P5" s="144">
        <v>1928.3320548828865</v>
      </c>
      <c r="Q5" s="144">
        <v>1361.4109650801522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76371686.332179487</v>
      </c>
      <c r="C7" s="62">
        <v>77091773.310939267</v>
      </c>
      <c r="D7" s="62">
        <v>77947194.934431389</v>
      </c>
      <c r="E7" s="62">
        <v>78893641.356171966</v>
      </c>
      <c r="F7" s="62">
        <v>79929004.451850951</v>
      </c>
      <c r="G7" s="62">
        <v>79557951.652568534</v>
      </c>
      <c r="H7" s="62">
        <v>79465518.973057508</v>
      </c>
      <c r="I7" s="62">
        <v>80443807.892794594</v>
      </c>
      <c r="J7" s="62">
        <v>80406524.494783089</v>
      </c>
      <c r="K7" s="62">
        <v>83222762.775814697</v>
      </c>
      <c r="L7" s="62">
        <v>84870174.411966518</v>
      </c>
      <c r="M7" s="62">
        <v>86102423.641626373</v>
      </c>
      <c r="N7" s="62">
        <v>86102896.059041455</v>
      </c>
      <c r="O7" s="62">
        <v>89117184.07533893</v>
      </c>
      <c r="P7" s="62">
        <v>90704226.851919562</v>
      </c>
      <c r="Q7" s="62">
        <v>92254910.895657912</v>
      </c>
    </row>
    <row r="8" spans="1:17" ht="12.95" customHeight="1" x14ac:dyDescent="0.25">
      <c r="A8" s="133" t="s">
        <v>136</v>
      </c>
      <c r="B8" s="143"/>
      <c r="C8" s="143">
        <v>44361050.597148053</v>
      </c>
      <c r="D8" s="143">
        <v>44496385.241880395</v>
      </c>
      <c r="E8" s="143">
        <v>44587410.040128849</v>
      </c>
      <c r="F8" s="143">
        <v>44676326.714067258</v>
      </c>
      <c r="G8" s="143">
        <v>43269910.819105856</v>
      </c>
      <c r="H8" s="143">
        <v>43548530.938877247</v>
      </c>
      <c r="I8" s="143">
        <v>44619252.538125359</v>
      </c>
      <c r="J8" s="143">
        <v>43603680.220376767</v>
      </c>
      <c r="K8" s="143">
        <v>46457201.899419881</v>
      </c>
      <c r="L8" s="143">
        <v>45288375.254540093</v>
      </c>
      <c r="M8" s="143">
        <v>44873212.848048128</v>
      </c>
      <c r="N8" s="143">
        <v>43641436.035803355</v>
      </c>
      <c r="O8" s="143">
        <v>46655251.634685747</v>
      </c>
      <c r="P8" s="143">
        <v>45228006.394968905</v>
      </c>
      <c r="Q8" s="143">
        <v>45191647.662126623</v>
      </c>
    </row>
    <row r="9" spans="1:17" ht="12.95" customHeight="1" x14ac:dyDescent="0.25">
      <c r="A9" s="131" t="s">
        <v>135</v>
      </c>
      <c r="B9" s="142"/>
      <c r="C9" s="142">
        <f>B7+C8-C7</f>
        <v>43640963.61838828</v>
      </c>
      <c r="D9" s="142">
        <f t="shared" ref="D9:Q9" si="0">C7+D8-D7</f>
        <v>43640963.61838828</v>
      </c>
      <c r="E9" s="142">
        <f t="shared" si="0"/>
        <v>43640963.618388265</v>
      </c>
      <c r="F9" s="142">
        <f t="shared" si="0"/>
        <v>43640963.618388265</v>
      </c>
      <c r="G9" s="142">
        <f t="shared" si="0"/>
        <v>43640963.61838828</v>
      </c>
      <c r="H9" s="142">
        <f t="shared" si="0"/>
        <v>43640963.618388265</v>
      </c>
      <c r="I9" s="142">
        <f t="shared" si="0"/>
        <v>43640963.61838828</v>
      </c>
      <c r="J9" s="142">
        <f t="shared" si="0"/>
        <v>43640963.61838828</v>
      </c>
      <c r="K9" s="142">
        <f t="shared" si="0"/>
        <v>43640963.61838828</v>
      </c>
      <c r="L9" s="142">
        <f t="shared" si="0"/>
        <v>43640963.61838828</v>
      </c>
      <c r="M9" s="142">
        <f t="shared" si="0"/>
        <v>43640963.61838828</v>
      </c>
      <c r="N9" s="142">
        <f t="shared" si="0"/>
        <v>43640963.61838828</v>
      </c>
      <c r="O9" s="142">
        <f t="shared" si="0"/>
        <v>43640963.618388265</v>
      </c>
      <c r="P9" s="142">
        <f t="shared" si="0"/>
        <v>43640963.618388265</v>
      </c>
      <c r="Q9" s="142">
        <f t="shared" si="0"/>
        <v>43640963.61838828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571.55935992415959</v>
      </c>
      <c r="C11" s="140">
        <v>571.13123662947066</v>
      </c>
      <c r="D11" s="140">
        <v>570.47333235700455</v>
      </c>
      <c r="E11" s="140">
        <v>569.85394274210205</v>
      </c>
      <c r="F11" s="140">
        <v>569.60378554513034</v>
      </c>
      <c r="G11" s="140">
        <v>570.45299609795256</v>
      </c>
      <c r="H11" s="140">
        <v>571.28133278504617</v>
      </c>
      <c r="I11" s="140">
        <v>571.57937547445408</v>
      </c>
      <c r="J11" s="140">
        <v>571.41809346558659</v>
      </c>
      <c r="K11" s="140">
        <v>568.58736620088109</v>
      </c>
      <c r="L11" s="140">
        <v>567.91026423146207</v>
      </c>
      <c r="M11" s="140">
        <v>567.19183429396469</v>
      </c>
      <c r="N11" s="140">
        <v>566.6564910944993</v>
      </c>
      <c r="O11" s="140">
        <v>564.95523856499767</v>
      </c>
      <c r="P11" s="140">
        <v>564.67041285201037</v>
      </c>
      <c r="Q11" s="140">
        <v>565.17026249090134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66.01342568374082</v>
      </c>
      <c r="C13" s="137">
        <f t="shared" ref="C13:Q13" si="1">IF(C5=0,0,1000000*C5/C7)</f>
        <v>65.404953421659016</v>
      </c>
      <c r="D13" s="137">
        <f t="shared" si="1"/>
        <v>63.850658374296941</v>
      </c>
      <c r="E13" s="137">
        <f t="shared" si="1"/>
        <v>62.332118595416532</v>
      </c>
      <c r="F13" s="137">
        <f t="shared" si="1"/>
        <v>60.848613946166935</v>
      </c>
      <c r="G13" s="137">
        <f t="shared" si="1"/>
        <v>59.419815130232905</v>
      </c>
      <c r="H13" s="137">
        <f t="shared" si="1"/>
        <v>58.020803068462584</v>
      </c>
      <c r="I13" s="137">
        <f t="shared" si="1"/>
        <v>56.161571735123879</v>
      </c>
      <c r="J13" s="137">
        <f t="shared" si="1"/>
        <v>53.880214905156016</v>
      </c>
      <c r="K13" s="137">
        <f t="shared" si="1"/>
        <v>51.427495394084659</v>
      </c>
      <c r="L13" s="137">
        <f t="shared" si="1"/>
        <v>48.089154098591273</v>
      </c>
      <c r="M13" s="137">
        <f t="shared" si="1"/>
        <v>42.57213291211351</v>
      </c>
      <c r="N13" s="137">
        <f t="shared" si="1"/>
        <v>35.582933223296223</v>
      </c>
      <c r="O13" s="137">
        <f t="shared" si="1"/>
        <v>28.055452938656643</v>
      </c>
      <c r="P13" s="137">
        <f t="shared" si="1"/>
        <v>21.259561123110739</v>
      </c>
      <c r="Q13" s="137">
        <f t="shared" si="1"/>
        <v>14.757056853265345</v>
      </c>
    </row>
    <row r="14" spans="1:17" ht="12.95" customHeight="1" x14ac:dyDescent="0.25">
      <c r="A14" s="131" t="s">
        <v>132</v>
      </c>
      <c r="B14" s="130"/>
      <c r="C14" s="130">
        <v>64.956006955758284</v>
      </c>
      <c r="D14" s="130">
        <v>63.019696379487662</v>
      </c>
      <c r="E14" s="130">
        <v>61.803085792504554</v>
      </c>
      <c r="F14" s="130">
        <v>60.095470371403572</v>
      </c>
      <c r="G14" s="130">
        <v>58.853181076295336</v>
      </c>
      <c r="H14" s="130">
        <v>57.334292862430473</v>
      </c>
      <c r="I14" s="130">
        <v>55.220000315815945</v>
      </c>
      <c r="J14" s="130">
        <v>52.749394901421731</v>
      </c>
      <c r="K14" s="130">
        <v>50.381363151452121</v>
      </c>
      <c r="L14" s="130">
        <v>46.085775574914287</v>
      </c>
      <c r="M14" s="130">
        <v>39.343821302502064</v>
      </c>
      <c r="N14" s="130">
        <v>31.923731938167652</v>
      </c>
      <c r="O14" s="130">
        <v>24.534850310147476</v>
      </c>
      <c r="P14" s="130">
        <v>17.966296948934918</v>
      </c>
      <c r="Q14" s="130">
        <v>11.148153387362161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17.927259779478561</v>
      </c>
      <c r="C16" s="134">
        <f>C7/RES_summary!C$6</f>
        <v>17.98527413694466</v>
      </c>
      <c r="D16" s="134">
        <f>D7/RES_summary!D$6</f>
        <v>18.063050991413633</v>
      </c>
      <c r="E16" s="134">
        <f>E7/RES_summary!E$6</f>
        <v>18.149023394842999</v>
      </c>
      <c r="F16" s="134">
        <f>F7/RES_summary!F$6</f>
        <v>18.246498229396689</v>
      </c>
      <c r="G16" s="134">
        <f>G7/RES_summary!G$6</f>
        <v>18.345824384840675</v>
      </c>
      <c r="H16" s="134">
        <f>H7/RES_summary!H$6</f>
        <v>18.452875630324776</v>
      </c>
      <c r="I16" s="134">
        <f>I7/RES_summary!I$6</f>
        <v>18.581087430178609</v>
      </c>
      <c r="J16" s="134">
        <f>J7/RES_summary!J$6</f>
        <v>18.703006286347957</v>
      </c>
      <c r="K16" s="134">
        <f>K7/RES_summary!K$6</f>
        <v>18.907835603125552</v>
      </c>
      <c r="L16" s="134">
        <f>L7/RES_summary!L$6</f>
        <v>19.071679302510216</v>
      </c>
      <c r="M16" s="134">
        <f>M7/RES_summary!M$6</f>
        <v>19.231271902121694</v>
      </c>
      <c r="N16" s="134">
        <f>N7/RES_summary!N$6</f>
        <v>19.376397159808594</v>
      </c>
      <c r="O16" s="134">
        <f>O7/RES_summary!O$6</f>
        <v>19.630991794096051</v>
      </c>
      <c r="P16" s="134">
        <f>P7/RES_summary!P$6</f>
        <v>19.81508533894441</v>
      </c>
      <c r="Q16" s="134">
        <f>Q7/RES_summary!Q$6</f>
        <v>20.008183051283485</v>
      </c>
    </row>
    <row r="17" spans="1:17" ht="12.95" customHeight="1" x14ac:dyDescent="0.25">
      <c r="A17" s="133" t="s">
        <v>49</v>
      </c>
      <c r="B17" s="132">
        <f>1000000*B5/RES_summary!B$6</f>
        <v>1183.4398311657237</v>
      </c>
      <c r="C17" s="132">
        <f>1000000*C5/RES_summary!C$6</f>
        <v>1176.3260172026341</v>
      </c>
      <c r="D17" s="132">
        <f>1000000*D5/RES_summary!D$6</f>
        <v>1153.3376980502576</v>
      </c>
      <c r="E17" s="132">
        <f>1000000*E5/RES_summary!E$6</f>
        <v>1131.267078638343</v>
      </c>
      <c r="F17" s="132">
        <f>1000000*F5/RES_summary!F$6</f>
        <v>1110.2741266299777</v>
      </c>
      <c r="G17" s="132">
        <f>1000000*G5/RES_summary!G$6</f>
        <v>1090.1054933589517</v>
      </c>
      <c r="H17" s="132">
        <f>1000000*H5/RES_summary!H$6</f>
        <v>1070.6506629939063</v>
      </c>
      <c r="I17" s="132">
        <f>1000000*I5/RES_summary!I$6</f>
        <v>1043.5430746265845</v>
      </c>
      <c r="J17" s="132">
        <f>1000000*J5/RES_summary!J$6</f>
        <v>1007.7219980809118</v>
      </c>
      <c r="K17" s="132">
        <f>1000000*K5/RES_summary!K$6</f>
        <v>972.38262839184915</v>
      </c>
      <c r="L17" s="132">
        <f>1000000*L5/RES_summary!L$6</f>
        <v>917.14092489732741</v>
      </c>
      <c r="M17" s="132">
        <f>1000000*M5/RES_summary!M$6</f>
        <v>818.71626348611869</v>
      </c>
      <c r="N17" s="132">
        <f>1000000*N5/RES_summary!N$6</f>
        <v>689.46904624553588</v>
      </c>
      <c r="O17" s="132">
        <f>1000000*O5/RES_summary!O$6</f>
        <v>550.75636641841652</v>
      </c>
      <c r="P17" s="132">
        <f>1000000*P5/RES_summary!P$6</f>
        <v>421.2600179229442</v>
      </c>
      <c r="Q17" s="132">
        <f>1000000*Q5/RES_summary!Q$6</f>
        <v>295.26189481833046</v>
      </c>
    </row>
    <row r="18" spans="1:17" ht="12.95" customHeight="1" x14ac:dyDescent="0.25">
      <c r="A18" s="133" t="s">
        <v>48</v>
      </c>
      <c r="B18" s="132">
        <f>B3*1000000/0.086/RES_summary!B$6</f>
        <v>676.40611240983651</v>
      </c>
      <c r="C18" s="132">
        <f>C3*1000000/0.086/RES_summary!C$6</f>
        <v>671.83653288436039</v>
      </c>
      <c r="D18" s="132">
        <f>D3*1000000/0.086/RES_summary!D$6</f>
        <v>657.94839993968719</v>
      </c>
      <c r="E18" s="132">
        <f>E3*1000000/0.086/RES_summary!E$6</f>
        <v>644.65700505639938</v>
      </c>
      <c r="F18" s="132">
        <f>F3*1000000/0.086/RES_summary!F$6</f>
        <v>632.41634552124879</v>
      </c>
      <c r="G18" s="132">
        <f>G3*1000000/0.086/RES_summary!G$6</f>
        <v>621.85394474945076</v>
      </c>
      <c r="H18" s="132">
        <f>H3*1000000/0.086/RES_summary!H$6</f>
        <v>611.64273770235195</v>
      </c>
      <c r="I18" s="132">
        <f>I3*1000000/0.086/RES_summary!I$6</f>
        <v>596.46769887575465</v>
      </c>
      <c r="J18" s="132">
        <f>J3*1000000/0.086/RES_summary!J$6</f>
        <v>575.83058288672612</v>
      </c>
      <c r="K18" s="132">
        <f>K3*1000000/0.086/RES_summary!K$6</f>
        <v>552.88447761681175</v>
      </c>
      <c r="L18" s="132">
        <f>L3*1000000/0.086/RES_summary!L$6</f>
        <v>520.85374499592865</v>
      </c>
      <c r="M18" s="132">
        <f>M3*1000000/0.086/RES_summary!M$6</f>
        <v>464.36917925299252</v>
      </c>
      <c r="N18" s="132">
        <f>N3*1000000/0.086/RES_summary!N$6</f>
        <v>390.69211046376631</v>
      </c>
      <c r="O18" s="132">
        <f>O3*1000000/0.086/RES_summary!O$6</f>
        <v>311.15269438110778</v>
      </c>
      <c r="P18" s="132">
        <f>P3*1000000/0.086/RES_summary!P$6</f>
        <v>237.87306823859421</v>
      </c>
      <c r="Q18" s="132">
        <f>Q3*1000000/0.086/RES_summary!Q$6</f>
        <v>166.87324259803671</v>
      </c>
    </row>
    <row r="19" spans="1:17" ht="12.95" customHeight="1" x14ac:dyDescent="0.25">
      <c r="A19" s="131" t="s">
        <v>139</v>
      </c>
      <c r="B19" s="142">
        <v>181.82503060343348</v>
      </c>
      <c r="C19" s="142">
        <v>182.19439416109228</v>
      </c>
      <c r="D19" s="142">
        <v>182.64721921550861</v>
      </c>
      <c r="E19" s="142">
        <v>183.11158809950055</v>
      </c>
      <c r="F19" s="142">
        <v>183.61949468016368</v>
      </c>
      <c r="G19" s="142">
        <v>184.20747158806734</v>
      </c>
      <c r="H19" s="142">
        <v>184.74763646537932</v>
      </c>
      <c r="I19" s="142">
        <v>185.26879609253348</v>
      </c>
      <c r="J19" s="142">
        <v>185.74689281101877</v>
      </c>
      <c r="K19" s="142">
        <v>186.11867300163857</v>
      </c>
      <c r="L19" s="142">
        <v>186.52743319161075</v>
      </c>
      <c r="M19" s="142">
        <v>187.02371167466802</v>
      </c>
      <c r="N19" s="142">
        <v>187.57402865255173</v>
      </c>
      <c r="O19" s="142">
        <v>188.23603278575428</v>
      </c>
      <c r="P19" s="142">
        <v>188.74196619697219</v>
      </c>
      <c r="Q19" s="142">
        <v>189.33215285727886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52.977840814026827</v>
      </c>
      <c r="C3" s="144">
        <v>55.41998830310331</v>
      </c>
      <c r="D3" s="144">
        <v>57.459552814941425</v>
      </c>
      <c r="E3" s="144">
        <v>59.790165640615129</v>
      </c>
      <c r="F3" s="144">
        <v>62.960343936885501</v>
      </c>
      <c r="G3" s="144">
        <v>65.03555641677093</v>
      </c>
      <c r="H3" s="144">
        <v>66.919874010901253</v>
      </c>
      <c r="I3" s="144">
        <v>69.892063513914124</v>
      </c>
      <c r="J3" s="144">
        <v>72.88327088675733</v>
      </c>
      <c r="K3" s="144">
        <v>77.216296571611949</v>
      </c>
      <c r="L3" s="144">
        <v>80.842457201179116</v>
      </c>
      <c r="M3" s="144">
        <v>84.316599243487019</v>
      </c>
      <c r="N3" s="144">
        <v>85.684013828357493</v>
      </c>
      <c r="O3" s="144">
        <v>88.275006566133584</v>
      </c>
      <c r="P3" s="144">
        <v>89.685495174106364</v>
      </c>
      <c r="Q3" s="144">
        <v>90.4456937145425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21426.841307166444</v>
      </c>
      <c r="C5" s="144">
        <v>21965.918395520664</v>
      </c>
      <c r="D5" s="144">
        <v>22368.262999698247</v>
      </c>
      <c r="E5" s="144">
        <v>22894.117208977783</v>
      </c>
      <c r="F5" s="144">
        <v>23728.55530363887</v>
      </c>
      <c r="G5" s="144">
        <v>24105.500775143268</v>
      </c>
      <c r="H5" s="144">
        <v>24418.77793975169</v>
      </c>
      <c r="I5" s="144">
        <v>25152.30501162956</v>
      </c>
      <c r="J5" s="144">
        <v>25908.314254993151</v>
      </c>
      <c r="K5" s="144">
        <v>27259.081037502623</v>
      </c>
      <c r="L5" s="144">
        <v>28252.600507186937</v>
      </c>
      <c r="M5" s="144">
        <v>29185.89529222493</v>
      </c>
      <c r="N5" s="144">
        <v>29381.921992619416</v>
      </c>
      <c r="O5" s="144">
        <v>30063.113106683482</v>
      </c>
      <c r="P5" s="144">
        <v>30271.224335979103</v>
      </c>
      <c r="Q5" s="144">
        <v>30225.373371969887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2078242.0856092959</v>
      </c>
      <c r="C7" s="62">
        <v>2151758.7597809066</v>
      </c>
      <c r="D7" s="62">
        <v>2219205.5233769133</v>
      </c>
      <c r="E7" s="62">
        <v>2309223.6820306228</v>
      </c>
      <c r="F7" s="62">
        <v>2441077.3168143835</v>
      </c>
      <c r="G7" s="62">
        <v>2525529.80034487</v>
      </c>
      <c r="H7" s="62">
        <v>2608421.8805827149</v>
      </c>
      <c r="I7" s="62">
        <v>2749183.5150796212</v>
      </c>
      <c r="J7" s="62">
        <v>2900961.7780707092</v>
      </c>
      <c r="K7" s="62">
        <v>3138220.6855476331</v>
      </c>
      <c r="L7" s="62">
        <v>3343281.878396458</v>
      </c>
      <c r="M7" s="62">
        <v>3533022.8423883175</v>
      </c>
      <c r="N7" s="62">
        <v>3629348.6618378186</v>
      </c>
      <c r="O7" s="62">
        <v>3821549.6636688663</v>
      </c>
      <c r="P7" s="62">
        <v>3988919.5772431279</v>
      </c>
      <c r="Q7" s="62">
        <v>4132395.6496901177</v>
      </c>
    </row>
    <row r="8" spans="1:17" ht="12.95" customHeight="1" x14ac:dyDescent="0.25">
      <c r="A8" s="133" t="s">
        <v>136</v>
      </c>
      <c r="B8" s="143"/>
      <c r="C8" s="143">
        <v>254802.78414747375</v>
      </c>
      <c r="D8" s="143">
        <v>254171.45687114482</v>
      </c>
      <c r="E8" s="143">
        <v>282344.59272710275</v>
      </c>
      <c r="F8" s="143">
        <v>329949.86187935417</v>
      </c>
      <c r="G8" s="143">
        <v>288491.59743894846</v>
      </c>
      <c r="H8" s="143">
        <v>293052.36756356154</v>
      </c>
      <c r="I8" s="143">
        <v>357226.73044239392</v>
      </c>
      <c r="J8" s="143">
        <v>374737.31181494007</v>
      </c>
      <c r="K8" s="143">
        <v>466906.72776549152</v>
      </c>
      <c r="L8" s="143">
        <v>441598.44774604903</v>
      </c>
      <c r="M8" s="143">
        <v>444543.74813933414</v>
      </c>
      <c r="N8" s="143">
        <v>350497.27632064617</v>
      </c>
      <c r="O8" s="143">
        <v>474545.59455815062</v>
      </c>
      <c r="P8" s="143">
        <v>497319.77545361436</v>
      </c>
      <c r="Q8" s="143">
        <v>431967.66988593905</v>
      </c>
    </row>
    <row r="9" spans="1:17" ht="12.95" customHeight="1" x14ac:dyDescent="0.25">
      <c r="A9" s="131" t="s">
        <v>135</v>
      </c>
      <c r="B9" s="142"/>
      <c r="C9" s="142">
        <f>B7+C8-C7</f>
        <v>181286.10997586278</v>
      </c>
      <c r="D9" s="142">
        <f t="shared" ref="D9:Q9" si="0">C7+D8-D7</f>
        <v>186724.69327513827</v>
      </c>
      <c r="E9" s="142">
        <f t="shared" si="0"/>
        <v>192326.43407339323</v>
      </c>
      <c r="F9" s="142">
        <f t="shared" si="0"/>
        <v>198096.2270955937</v>
      </c>
      <c r="G9" s="142">
        <f t="shared" si="0"/>
        <v>204039.11390846176</v>
      </c>
      <c r="H9" s="142">
        <f t="shared" si="0"/>
        <v>210160.28732571658</v>
      </c>
      <c r="I9" s="142">
        <f t="shared" si="0"/>
        <v>216465.09594548773</v>
      </c>
      <c r="J9" s="142">
        <f t="shared" si="0"/>
        <v>222959.04882385209</v>
      </c>
      <c r="K9" s="142">
        <f t="shared" si="0"/>
        <v>229647.8202885678</v>
      </c>
      <c r="L9" s="142">
        <f t="shared" si="0"/>
        <v>236537.25489722425</v>
      </c>
      <c r="M9" s="142">
        <f t="shared" si="0"/>
        <v>254802.78414747445</v>
      </c>
      <c r="N9" s="142">
        <f t="shared" si="0"/>
        <v>254171.45687114494</v>
      </c>
      <c r="O9" s="142">
        <f t="shared" si="0"/>
        <v>282344.5927271028</v>
      </c>
      <c r="P9" s="142">
        <f t="shared" si="0"/>
        <v>329949.86187935248</v>
      </c>
      <c r="Q9" s="142">
        <f t="shared" si="0"/>
        <v>288491.59743894916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28.749986803151913</v>
      </c>
      <c r="C11" s="140">
        <v>29.337196698870891</v>
      </c>
      <c r="D11" s="140">
        <v>29.869746035553668</v>
      </c>
      <c r="E11" s="140">
        <v>30.367385553550303</v>
      </c>
      <c r="F11" s="140">
        <v>30.852996027518557</v>
      </c>
      <c r="G11" s="140">
        <v>31.371569802640465</v>
      </c>
      <c r="H11" s="140">
        <v>31.866380529529213</v>
      </c>
      <c r="I11" s="140">
        <v>32.311090875238911</v>
      </c>
      <c r="J11" s="140">
        <v>32.710730836867647</v>
      </c>
      <c r="K11" s="140">
        <v>32.938157834012358</v>
      </c>
      <c r="L11" s="140">
        <v>33.272284859852391</v>
      </c>
      <c r="M11" s="140">
        <v>33.592444664867628</v>
      </c>
      <c r="N11" s="140">
        <v>33.909481566266336</v>
      </c>
      <c r="O11" s="140">
        <v>34.143289188979153</v>
      </c>
      <c r="P11" s="140">
        <v>34.45036062873266</v>
      </c>
      <c r="Q11" s="140">
        <v>34.795074324378952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10310.079588675328</v>
      </c>
      <c r="C13" s="137">
        <f t="shared" ref="C13:Q13" si="1">IF(C5=0,0,1000000*C5/C7)</f>
        <v>10208.355511821988</v>
      </c>
      <c r="D13" s="137">
        <f t="shared" si="1"/>
        <v>10079.401283059617</v>
      </c>
      <c r="E13" s="137">
        <f t="shared" si="1"/>
        <v>9914.2051015368816</v>
      </c>
      <c r="F13" s="137">
        <f t="shared" si="1"/>
        <v>9720.5259088658186</v>
      </c>
      <c r="G13" s="137">
        <f t="shared" si="1"/>
        <v>9544.7302866319678</v>
      </c>
      <c r="H13" s="137">
        <f t="shared" si="1"/>
        <v>9361.5139949280729</v>
      </c>
      <c r="I13" s="137">
        <f t="shared" si="1"/>
        <v>9149.0091053092547</v>
      </c>
      <c r="J13" s="137">
        <f t="shared" si="1"/>
        <v>8930.9395424794366</v>
      </c>
      <c r="K13" s="137">
        <f t="shared" si="1"/>
        <v>8686.1581032328831</v>
      </c>
      <c r="L13" s="137">
        <f t="shared" si="1"/>
        <v>8450.5589222820072</v>
      </c>
      <c r="M13" s="137">
        <f t="shared" si="1"/>
        <v>8260.8849685487221</v>
      </c>
      <c r="N13" s="137">
        <f t="shared" si="1"/>
        <v>8095.6460043552515</v>
      </c>
      <c r="O13" s="137">
        <f t="shared" si="1"/>
        <v>7866.7335904308229</v>
      </c>
      <c r="P13" s="137">
        <f t="shared" si="1"/>
        <v>7588.8279394443271</v>
      </c>
      <c r="Q13" s="137">
        <f t="shared" si="1"/>
        <v>7314.2496348907061</v>
      </c>
    </row>
    <row r="14" spans="1:17" ht="12.95" customHeight="1" x14ac:dyDescent="0.25">
      <c r="A14" s="131" t="s">
        <v>132</v>
      </c>
      <c r="B14" s="130"/>
      <c r="C14" s="130">
        <v>9451.0400213403391</v>
      </c>
      <c r="D14" s="130">
        <v>9157.1692654505441</v>
      </c>
      <c r="E14" s="130">
        <v>8885.4368605073178</v>
      </c>
      <c r="F14" s="130">
        <v>8718.9791377603033</v>
      </c>
      <c r="G14" s="130">
        <v>8598.5345747492065</v>
      </c>
      <c r="H14" s="130">
        <v>8462.8098176941985</v>
      </c>
      <c r="I14" s="130">
        <v>8300.8890056291093</v>
      </c>
      <c r="J14" s="130">
        <v>8151.6696775083501</v>
      </c>
      <c r="K14" s="130">
        <v>7964.0190768852071</v>
      </c>
      <c r="L14" s="130">
        <v>7772.3040261573778</v>
      </c>
      <c r="M14" s="130">
        <v>7516.5742619270786</v>
      </c>
      <c r="N14" s="130">
        <v>7199.821293621505</v>
      </c>
      <c r="O14" s="130">
        <v>6722.1067948519276</v>
      </c>
      <c r="P14" s="130">
        <v>6203.1259237877193</v>
      </c>
      <c r="Q14" s="130">
        <v>5636.4264754746755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0.48784029190232403</v>
      </c>
      <c r="C16" s="134">
        <f>C7/RES_summary!C$6</f>
        <v>0.50199871541598284</v>
      </c>
      <c r="D16" s="134">
        <f>D7/RES_summary!D$6</f>
        <v>0.51426638973863903</v>
      </c>
      <c r="E16" s="134">
        <f>E7/RES_summary!E$6</f>
        <v>0.53122347896064726</v>
      </c>
      <c r="F16" s="134">
        <f>F7/RES_summary!F$6</f>
        <v>0.55725844760027676</v>
      </c>
      <c r="G16" s="134">
        <f>G7/RES_summary!G$6</f>
        <v>0.58237957656508943</v>
      </c>
      <c r="H16" s="134">
        <f>H7/RES_summary!H$6</f>
        <v>0.60570779849974909</v>
      </c>
      <c r="I16" s="134">
        <f>I7/RES_summary!I$6</f>
        <v>0.63501244649404165</v>
      </c>
      <c r="J16" s="134">
        <f>J7/RES_summary!J$6</f>
        <v>0.67477989768394842</v>
      </c>
      <c r="K16" s="134">
        <f>K7/RES_summary!K$6</f>
        <v>0.71298955753853532</v>
      </c>
      <c r="L16" s="134">
        <f>L7/RES_summary!L$6</f>
        <v>0.75128866229454683</v>
      </c>
      <c r="M16" s="134">
        <f>M7/RES_summary!M$6</f>
        <v>0.78911278039249844</v>
      </c>
      <c r="N16" s="134">
        <f>N7/RES_summary!N$6</f>
        <v>0.81674025290587093</v>
      </c>
      <c r="O16" s="134">
        <f>O7/RES_summary!O$6</f>
        <v>0.8418220443858736</v>
      </c>
      <c r="P16" s="134">
        <f>P7/RES_summary!P$6</f>
        <v>0.87141233188942513</v>
      </c>
      <c r="Q16" s="134">
        <f>Q7/RES_summary!Q$6</f>
        <v>0.89623119025980147</v>
      </c>
    </row>
    <row r="17" spans="1:17" ht="12.95" customHeight="1" x14ac:dyDescent="0.25">
      <c r="A17" s="133" t="s">
        <v>49</v>
      </c>
      <c r="B17" s="132">
        <f>1000000*B5/RES_summary!B$6</f>
        <v>5029.6722360755648</v>
      </c>
      <c r="C17" s="132">
        <f>1000000*C5/RES_summary!C$6</f>
        <v>5124.5813534443059</v>
      </c>
      <c r="D17" s="132">
        <f>1000000*D5/RES_summary!D$6</f>
        <v>5183.4973085660749</v>
      </c>
      <c r="E17" s="132">
        <f>1000000*E5/RES_summary!E$6</f>
        <v>5266.6585251678189</v>
      </c>
      <c r="F17" s="132">
        <f>1000000*F5/RES_summary!F$6</f>
        <v>5416.8451778328354</v>
      </c>
      <c r="G17" s="132">
        <f>1000000*G5/RES_summary!G$6</f>
        <v>5558.6559827567107</v>
      </c>
      <c r="H17" s="132">
        <f>1000000*H5/RES_summary!H$6</f>
        <v>5670.3420324924746</v>
      </c>
      <c r="I17" s="132">
        <f>1000000*I5/RES_summary!I$6</f>
        <v>5809.7346549586928</v>
      </c>
      <c r="J17" s="132">
        <f>1000000*J5/RES_summary!J$6</f>
        <v>6026.4184706958031</v>
      </c>
      <c r="K17" s="132">
        <f>1000000*K5/RES_summary!K$6</f>
        <v>6193.1400227337763</v>
      </c>
      <c r="L17" s="132">
        <f>1000000*L5/RES_summary!L$6</f>
        <v>6348.8091083624959</v>
      </c>
      <c r="M17" s="132">
        <f>1000000*M5/RES_summary!M$6</f>
        <v>6518.7699060340783</v>
      </c>
      <c r="N17" s="132">
        <f>1000000*N5/RES_summary!N$6</f>
        <v>6612.0399650335112</v>
      </c>
      <c r="O17" s="132">
        <f>1000000*O5/RES_summary!O$6</f>
        <v>6622.3897537354987</v>
      </c>
      <c r="P17" s="132">
        <f>1000000*P5/RES_summary!P$6</f>
        <v>6612.9982510188029</v>
      </c>
      <c r="Q17" s="132">
        <f>1000000*Q5/RES_summary!Q$6</f>
        <v>6555.2586561354155</v>
      </c>
    </row>
    <row r="18" spans="1:17" ht="12.95" customHeight="1" x14ac:dyDescent="0.25">
      <c r="A18" s="131" t="s">
        <v>48</v>
      </c>
      <c r="B18" s="130">
        <f>B3*1000000/0.086/RES_summary!B$6</f>
        <v>144.60301041135205</v>
      </c>
      <c r="C18" s="130">
        <f>C3*1000000/0.086/RES_summary!C$6</f>
        <v>150.34085116536161</v>
      </c>
      <c r="D18" s="130">
        <f>D3*1000000/0.086/RES_summary!D$6</f>
        <v>154.82974818284464</v>
      </c>
      <c r="E18" s="130">
        <f>E3*1000000/0.086/RES_summary!E$6</f>
        <v>159.93465001266375</v>
      </c>
      <c r="F18" s="130">
        <f>F3*1000000/0.086/RES_summary!F$6</f>
        <v>167.12590275335953</v>
      </c>
      <c r="G18" s="130">
        <f>G3*1000000/0.086/RES_summary!G$6</f>
        <v>174.38376417191719</v>
      </c>
      <c r="H18" s="130">
        <f>H3*1000000/0.086/RES_summary!H$6</f>
        <v>180.69327693998929</v>
      </c>
      <c r="I18" s="130">
        <f>I3*1000000/0.086/RES_summary!I$6</f>
        <v>187.71886439739512</v>
      </c>
      <c r="J18" s="130">
        <f>J3*1000000/0.086/RES_summary!J$6</f>
        <v>197.12855250525794</v>
      </c>
      <c r="K18" s="130">
        <f>K3*1000000/0.086/RES_summary!K$6</f>
        <v>203.990623556944</v>
      </c>
      <c r="L18" s="130">
        <f>L3*1000000/0.086/RES_summary!L$6</f>
        <v>211.23938517426248</v>
      </c>
      <c r="M18" s="130">
        <f>M3*1000000/0.086/RES_summary!M$6</f>
        <v>218.98141735145407</v>
      </c>
      <c r="N18" s="130">
        <f>N3*1000000/0.086/RES_summary!N$6</f>
        <v>224.21084730972015</v>
      </c>
      <c r="O18" s="130">
        <f>O3*1000000/0.086/RES_summary!O$6</f>
        <v>226.11016848392356</v>
      </c>
      <c r="P18" s="130">
        <f>P3*1000000/0.086/RES_summary!P$6</f>
        <v>227.82017458477608</v>
      </c>
      <c r="Q18" s="130">
        <f>Q3*1000000/0.086/RES_summary!Q$6</f>
        <v>228.09071215576026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0</v>
      </c>
      <c r="C3" s="151">
        <v>0</v>
      </c>
      <c r="D3" s="151">
        <v>0</v>
      </c>
      <c r="E3" s="151">
        <v>0</v>
      </c>
      <c r="F3" s="151">
        <v>0</v>
      </c>
      <c r="G3" s="151">
        <v>0</v>
      </c>
      <c r="H3" s="151">
        <v>0</v>
      </c>
      <c r="I3" s="151">
        <v>0</v>
      </c>
      <c r="J3" s="151">
        <v>0</v>
      </c>
      <c r="K3" s="151">
        <v>0</v>
      </c>
      <c r="L3" s="151">
        <v>0</v>
      </c>
      <c r="M3" s="151">
        <v>0</v>
      </c>
      <c r="N3" s="151">
        <v>0</v>
      </c>
      <c r="O3" s="151">
        <v>0</v>
      </c>
      <c r="P3" s="151">
        <v>0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0</v>
      </c>
      <c r="C5" s="67">
        <f t="shared" ref="C5:Q5" si="0">C3</f>
        <v>0</v>
      </c>
      <c r="D5" s="67">
        <f t="shared" si="0"/>
        <v>0</v>
      </c>
      <c r="E5" s="67">
        <f t="shared" si="0"/>
        <v>0</v>
      </c>
      <c r="F5" s="67">
        <f t="shared" si="0"/>
        <v>0</v>
      </c>
      <c r="G5" s="67">
        <f t="shared" si="0"/>
        <v>0</v>
      </c>
      <c r="H5" s="67">
        <f t="shared" si="0"/>
        <v>0</v>
      </c>
      <c r="I5" s="67">
        <f t="shared" si="0"/>
        <v>0</v>
      </c>
      <c r="J5" s="67">
        <f t="shared" si="0"/>
        <v>0</v>
      </c>
      <c r="K5" s="67">
        <f t="shared" si="0"/>
        <v>0</v>
      </c>
      <c r="L5" s="67">
        <f t="shared" si="0"/>
        <v>0</v>
      </c>
      <c r="M5" s="67">
        <f t="shared" si="0"/>
        <v>0</v>
      </c>
      <c r="N5" s="67">
        <f t="shared" si="0"/>
        <v>0</v>
      </c>
      <c r="O5" s="67">
        <f t="shared" si="0"/>
        <v>0</v>
      </c>
      <c r="P5" s="67">
        <f t="shared" si="0"/>
        <v>0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532167</v>
      </c>
      <c r="C43" s="151">
        <v>481353</v>
      </c>
      <c r="D43" s="151">
        <v>444124</v>
      </c>
      <c r="E43" s="151">
        <v>422766</v>
      </c>
      <c r="F43" s="151">
        <v>312604</v>
      </c>
      <c r="G43" s="151">
        <v>248304.99999999997</v>
      </c>
      <c r="H43" s="151">
        <v>150111.99999999997</v>
      </c>
      <c r="I43" s="151">
        <v>91854</v>
      </c>
      <c r="J43" s="151">
        <v>59911.999999999985</v>
      </c>
      <c r="K43" s="151">
        <v>51376.999999999985</v>
      </c>
      <c r="L43" s="151">
        <v>35824.999999999978</v>
      </c>
      <c r="M43" s="151">
        <v>29887</v>
      </c>
      <c r="N43" s="151">
        <v>22732.000000000004</v>
      </c>
      <c r="O43" s="151">
        <v>22702</v>
      </c>
      <c r="P43" s="151">
        <v>18126.000000000004</v>
      </c>
      <c r="Q43" s="151">
        <v>17529.000000000007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532167</v>
      </c>
      <c r="C45" s="67">
        <f t="shared" ref="C45:Q45" si="2">C43</f>
        <v>481353</v>
      </c>
      <c r="D45" s="67">
        <f t="shared" si="2"/>
        <v>444124</v>
      </c>
      <c r="E45" s="67">
        <f t="shared" si="2"/>
        <v>422766</v>
      </c>
      <c r="F45" s="67">
        <f t="shared" si="2"/>
        <v>312604</v>
      </c>
      <c r="G45" s="67">
        <f t="shared" si="2"/>
        <v>248304.99999999997</v>
      </c>
      <c r="H45" s="67">
        <f t="shared" si="2"/>
        <v>150111.99999999997</v>
      </c>
      <c r="I45" s="67">
        <f t="shared" si="2"/>
        <v>91854</v>
      </c>
      <c r="J45" s="67">
        <f t="shared" si="2"/>
        <v>59911.999999999985</v>
      </c>
      <c r="K45" s="67">
        <f t="shared" si="2"/>
        <v>51376.999999999985</v>
      </c>
      <c r="L45" s="67">
        <f t="shared" si="2"/>
        <v>35824.999999999978</v>
      </c>
      <c r="M45" s="67">
        <f t="shared" si="2"/>
        <v>29887</v>
      </c>
      <c r="N45" s="67">
        <f t="shared" si="2"/>
        <v>22732.000000000004</v>
      </c>
      <c r="O45" s="67">
        <f t="shared" si="2"/>
        <v>22702</v>
      </c>
      <c r="P45" s="67">
        <f t="shared" si="2"/>
        <v>18126.000000000004</v>
      </c>
      <c r="Q45" s="67">
        <f t="shared" si="2"/>
        <v>17529.000000000007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7822</v>
      </c>
      <c r="C48" s="67">
        <v>7200</v>
      </c>
      <c r="D48" s="67">
        <v>6604</v>
      </c>
      <c r="E48" s="67">
        <v>6095</v>
      </c>
      <c r="F48" s="67">
        <v>4498</v>
      </c>
      <c r="G48" s="67">
        <v>4014</v>
      </c>
      <c r="H48" s="67">
        <v>2844.9999999999995</v>
      </c>
      <c r="I48" s="67">
        <v>2100</v>
      </c>
      <c r="J48" s="67">
        <v>1672.9999999999998</v>
      </c>
      <c r="K48" s="67">
        <v>1679.9999999999998</v>
      </c>
      <c r="L48" s="67">
        <v>1629.9999999999991</v>
      </c>
      <c r="M48" s="67">
        <v>1432</v>
      </c>
      <c r="N48" s="67">
        <v>952.00000000000023</v>
      </c>
      <c r="O48" s="67">
        <v>1225</v>
      </c>
      <c r="P48" s="67">
        <v>1152.0000000000002</v>
      </c>
      <c r="Q48" s="67">
        <v>1412.0000000000005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353675</v>
      </c>
      <c r="C50" s="67">
        <v>330608</v>
      </c>
      <c r="D50" s="67">
        <v>306566</v>
      </c>
      <c r="E50" s="67">
        <v>291466</v>
      </c>
      <c r="F50" s="67">
        <v>223745</v>
      </c>
      <c r="G50" s="67">
        <v>184014</v>
      </c>
      <c r="H50" s="67">
        <v>127004.99999999997</v>
      </c>
      <c r="I50" s="67">
        <v>80531</v>
      </c>
      <c r="J50" s="67">
        <v>53354.999999999985</v>
      </c>
      <c r="K50" s="67">
        <v>37780.999999999985</v>
      </c>
      <c r="L50" s="67">
        <v>32641.999999999982</v>
      </c>
      <c r="M50" s="67">
        <v>27276</v>
      </c>
      <c r="N50" s="67">
        <v>19219.000000000004</v>
      </c>
      <c r="O50" s="67">
        <v>19156</v>
      </c>
      <c r="P50" s="67">
        <v>16359.000000000004</v>
      </c>
      <c r="Q50" s="67">
        <v>15821.000000000007</v>
      </c>
    </row>
    <row r="51" spans="1:17" ht="12" customHeight="1" x14ac:dyDescent="0.25">
      <c r="A51" s="23" t="s">
        <v>164</v>
      </c>
      <c r="B51" s="67">
        <v>15476</v>
      </c>
      <c r="C51" s="67">
        <v>10040</v>
      </c>
      <c r="D51" s="67">
        <v>10457</v>
      </c>
      <c r="E51" s="67">
        <v>11030</v>
      </c>
      <c r="F51" s="67">
        <v>8371</v>
      </c>
      <c r="G51" s="67">
        <v>8589.9999999999764</v>
      </c>
      <c r="H51" s="67">
        <v>5837</v>
      </c>
      <c r="I51" s="67">
        <v>5546.9999999999991</v>
      </c>
      <c r="J51" s="67">
        <v>4124.9999999999991</v>
      </c>
      <c r="K51" s="67">
        <v>2852.9999999999995</v>
      </c>
      <c r="L51" s="67">
        <v>2616.9999999999986</v>
      </c>
      <c r="M51" s="67">
        <v>2322</v>
      </c>
      <c r="N51" s="67">
        <v>1655.0000000000005</v>
      </c>
      <c r="O51" s="67">
        <v>1615</v>
      </c>
      <c r="P51" s="67">
        <v>1371.0000000000002</v>
      </c>
      <c r="Q51" s="67">
        <v>1326.0000000000007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156182</v>
      </c>
      <c r="C54" s="67">
        <v>136558</v>
      </c>
      <c r="D54" s="67">
        <v>122909</v>
      </c>
      <c r="E54" s="67">
        <v>115884.99999999999</v>
      </c>
      <c r="F54" s="67">
        <v>77584.999999999985</v>
      </c>
      <c r="G54" s="67">
        <v>53217</v>
      </c>
      <c r="H54" s="67">
        <v>16510.999999999996</v>
      </c>
      <c r="I54" s="67">
        <v>5403.9999999999945</v>
      </c>
      <c r="J54" s="67">
        <v>2256.9999999999995</v>
      </c>
      <c r="K54" s="67">
        <v>9988.9999999999982</v>
      </c>
      <c r="L54" s="67">
        <v>523.99999999999977</v>
      </c>
      <c r="M54" s="67">
        <v>266</v>
      </c>
      <c r="N54" s="67">
        <v>1711.0000000000002</v>
      </c>
      <c r="O54" s="67">
        <v>1780.9999999999993</v>
      </c>
      <c r="P54" s="67">
        <v>364.99999999999937</v>
      </c>
      <c r="Q54" s="67">
        <v>351.99999999999949</v>
      </c>
    </row>
    <row r="55" spans="1:17" ht="12" customHeight="1" x14ac:dyDescent="0.25">
      <c r="A55" s="23" t="s">
        <v>141</v>
      </c>
      <c r="B55" s="67">
        <v>6834</v>
      </c>
      <c r="C55" s="67">
        <v>4147</v>
      </c>
      <c r="D55" s="67">
        <v>4192</v>
      </c>
      <c r="E55" s="67">
        <v>4384.9999999999991</v>
      </c>
      <c r="F55" s="67">
        <v>2903</v>
      </c>
      <c r="G55" s="67">
        <v>2483.9999999999945</v>
      </c>
      <c r="H55" s="67">
        <v>758.99999999999989</v>
      </c>
      <c r="I55" s="67">
        <v>371.99999999999989</v>
      </c>
      <c r="J55" s="67">
        <v>174.99999999999997</v>
      </c>
      <c r="K55" s="67">
        <v>753.99999999999989</v>
      </c>
      <c r="L55" s="67">
        <v>41.999999999999979</v>
      </c>
      <c r="M55" s="67">
        <v>23</v>
      </c>
      <c r="N55" s="67">
        <v>147</v>
      </c>
      <c r="O55" s="67">
        <v>149.99999999999997</v>
      </c>
      <c r="P55" s="67">
        <v>30.999999999999979</v>
      </c>
      <c r="Q55" s="67">
        <v>29.999999999999986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1348</v>
      </c>
      <c r="E59" s="67">
        <v>1225</v>
      </c>
      <c r="F59" s="67">
        <v>864</v>
      </c>
      <c r="G59" s="67">
        <v>463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532167</v>
      </c>
      <c r="C60" s="83">
        <v>481353</v>
      </c>
      <c r="D60" s="83">
        <v>442776</v>
      </c>
      <c r="E60" s="83">
        <v>421541</v>
      </c>
      <c r="F60" s="83">
        <v>311740</v>
      </c>
      <c r="G60" s="83">
        <v>247842</v>
      </c>
      <c r="H60" s="83">
        <v>150111.99999999997</v>
      </c>
      <c r="I60" s="83">
        <v>91854</v>
      </c>
      <c r="J60" s="83">
        <v>59911.999999999985</v>
      </c>
      <c r="K60" s="83">
        <v>51376.999999999985</v>
      </c>
      <c r="L60" s="83">
        <v>35824.999999999985</v>
      </c>
      <c r="M60" s="83">
        <v>29887</v>
      </c>
      <c r="N60" s="83">
        <v>22732.000000000004</v>
      </c>
      <c r="O60" s="83">
        <v>22702</v>
      </c>
      <c r="P60" s="83">
        <v>18126.000000000004</v>
      </c>
      <c r="Q60" s="83">
        <v>17529.000000000007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60368</v>
      </c>
      <c r="C62" s="151">
        <v>67003</v>
      </c>
      <c r="D62" s="151">
        <v>44018.000000000007</v>
      </c>
      <c r="E62" s="151">
        <v>41511</v>
      </c>
      <c r="F62" s="151">
        <v>41168.999999999993</v>
      </c>
      <c r="G62" s="151">
        <v>41028</v>
      </c>
      <c r="H62" s="151">
        <v>33439.999999999993</v>
      </c>
      <c r="I62" s="151">
        <v>33348.000000000007</v>
      </c>
      <c r="J62" s="151">
        <v>67412.999999999971</v>
      </c>
      <c r="K62" s="151">
        <v>83795.000000000015</v>
      </c>
      <c r="L62" s="151">
        <v>75340.999999999971</v>
      </c>
      <c r="M62" s="151">
        <v>48551.999999999993</v>
      </c>
      <c r="N62" s="151">
        <v>41301.000000000007</v>
      </c>
      <c r="O62" s="151">
        <v>40619</v>
      </c>
      <c r="P62" s="151">
        <v>43698.000000000007</v>
      </c>
      <c r="Q62" s="151">
        <v>43722.000000000007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60368</v>
      </c>
      <c r="C64" s="67">
        <f t="shared" ref="C64:Q64" si="3">C62</f>
        <v>67003</v>
      </c>
      <c r="D64" s="67">
        <f t="shared" si="3"/>
        <v>44018.000000000007</v>
      </c>
      <c r="E64" s="67">
        <f t="shared" si="3"/>
        <v>41511</v>
      </c>
      <c r="F64" s="67">
        <f t="shared" si="3"/>
        <v>41168.999999999993</v>
      </c>
      <c r="G64" s="67">
        <f t="shared" si="3"/>
        <v>41028</v>
      </c>
      <c r="H64" s="67">
        <f t="shared" si="3"/>
        <v>33439.999999999993</v>
      </c>
      <c r="I64" s="67">
        <f t="shared" si="3"/>
        <v>33348.000000000007</v>
      </c>
      <c r="J64" s="67">
        <f t="shared" si="3"/>
        <v>67412.999999999971</v>
      </c>
      <c r="K64" s="67">
        <f t="shared" si="3"/>
        <v>83795.000000000015</v>
      </c>
      <c r="L64" s="67">
        <f t="shared" si="3"/>
        <v>75340.999999999971</v>
      </c>
      <c r="M64" s="67">
        <f t="shared" si="3"/>
        <v>48551.999999999993</v>
      </c>
      <c r="N64" s="67">
        <f t="shared" si="3"/>
        <v>41301.000000000007</v>
      </c>
      <c r="O64" s="67">
        <f t="shared" si="3"/>
        <v>40619</v>
      </c>
      <c r="P64" s="67">
        <f t="shared" si="3"/>
        <v>43698.000000000007</v>
      </c>
      <c r="Q64" s="67">
        <f t="shared" si="3"/>
        <v>43722.000000000007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887</v>
      </c>
      <c r="C67" s="67">
        <v>1002</v>
      </c>
      <c r="D67" s="67">
        <v>655</v>
      </c>
      <c r="E67" s="67">
        <v>598</v>
      </c>
      <c r="F67" s="67">
        <v>592</v>
      </c>
      <c r="G67" s="67">
        <v>663</v>
      </c>
      <c r="H67" s="67">
        <v>633.99999999999989</v>
      </c>
      <c r="I67" s="67">
        <v>763</v>
      </c>
      <c r="J67" s="67">
        <v>1881.9999999999995</v>
      </c>
      <c r="K67" s="67">
        <v>2739.9999999999995</v>
      </c>
      <c r="L67" s="67">
        <v>3426.9999999999991</v>
      </c>
      <c r="M67" s="67">
        <v>2327</v>
      </c>
      <c r="N67" s="67">
        <v>2217.0000000000005</v>
      </c>
      <c r="O67" s="67">
        <v>2672</v>
      </c>
      <c r="P67" s="67">
        <v>3423.0000000000005</v>
      </c>
      <c r="Q67" s="67">
        <v>4190.0000000000027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49808</v>
      </c>
      <c r="C69" s="67">
        <v>56950.000000000007</v>
      </c>
      <c r="D69" s="67">
        <v>37449.000000000007</v>
      </c>
      <c r="E69" s="67">
        <v>34255</v>
      </c>
      <c r="F69" s="67">
        <v>36129.999999999993</v>
      </c>
      <c r="G69" s="67">
        <v>35723</v>
      </c>
      <c r="H69" s="67">
        <v>29801.999999999996</v>
      </c>
      <c r="I69" s="67">
        <v>29387.000000000007</v>
      </c>
      <c r="J69" s="67">
        <v>56100.999999999978</v>
      </c>
      <c r="K69" s="67">
        <v>77298.000000000015</v>
      </c>
      <c r="L69" s="67">
        <v>69411.999999999971</v>
      </c>
      <c r="M69" s="67">
        <v>44151.999999999993</v>
      </c>
      <c r="N69" s="67">
        <v>37138.000000000007</v>
      </c>
      <c r="O69" s="67">
        <v>36142</v>
      </c>
      <c r="P69" s="67">
        <v>38195.000000000007</v>
      </c>
      <c r="Q69" s="67">
        <v>38484.000000000007</v>
      </c>
    </row>
    <row r="70" spans="1:17" ht="12" customHeight="1" x14ac:dyDescent="0.25">
      <c r="A70" s="23" t="s">
        <v>159</v>
      </c>
      <c r="B70" s="67">
        <v>2180</v>
      </c>
      <c r="C70" s="67">
        <v>1728.9999999999998</v>
      </c>
      <c r="D70" s="67">
        <v>1276.9999999999998</v>
      </c>
      <c r="E70" s="67">
        <v>1295.9999999999998</v>
      </c>
      <c r="F70" s="67">
        <v>1352</v>
      </c>
      <c r="G70" s="67">
        <v>1667.9999999999998</v>
      </c>
      <c r="H70" s="67">
        <v>1369.9999999999998</v>
      </c>
      <c r="I70" s="67">
        <v>2023.9999999999998</v>
      </c>
      <c r="J70" s="67">
        <v>4337.9999999999991</v>
      </c>
      <c r="K70" s="67">
        <v>5836.9999999999991</v>
      </c>
      <c r="L70" s="67">
        <v>5564.9999999999973</v>
      </c>
      <c r="M70" s="67">
        <v>3758</v>
      </c>
      <c r="N70" s="67">
        <v>3197.0000000000009</v>
      </c>
      <c r="O70" s="67">
        <v>3047</v>
      </c>
      <c r="P70" s="67">
        <v>3200.0000000000009</v>
      </c>
      <c r="Q70" s="67">
        <v>3225.0000000000009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8029</v>
      </c>
      <c r="C73" s="67">
        <v>8079</v>
      </c>
      <c r="D73" s="67">
        <v>5117</v>
      </c>
      <c r="E73" s="67">
        <v>5742.9999999999973</v>
      </c>
      <c r="F73" s="67">
        <v>3554</v>
      </c>
      <c r="G73" s="67">
        <v>3474.9999999999991</v>
      </c>
      <c r="H73" s="67">
        <v>2167.9999999999995</v>
      </c>
      <c r="I73" s="67">
        <v>1812</v>
      </c>
      <c r="J73" s="67">
        <v>6472.9999999999982</v>
      </c>
      <c r="K73" s="67">
        <v>613.99999999999989</v>
      </c>
      <c r="L73" s="67">
        <v>336.99999999999983</v>
      </c>
      <c r="M73" s="67">
        <v>592.00000000000136</v>
      </c>
      <c r="N73" s="67">
        <v>889</v>
      </c>
      <c r="O73" s="67">
        <v>1318.9999999999986</v>
      </c>
      <c r="P73" s="67">
        <v>2125.0000000000005</v>
      </c>
      <c r="Q73" s="67">
        <v>1857.0000000000009</v>
      </c>
    </row>
    <row r="74" spans="1:17" ht="12" customHeight="1" x14ac:dyDescent="0.25">
      <c r="A74" s="23" t="s">
        <v>141</v>
      </c>
      <c r="B74" s="67">
        <v>351</v>
      </c>
      <c r="C74" s="67">
        <v>245</v>
      </c>
      <c r="D74" s="67">
        <v>175</v>
      </c>
      <c r="E74" s="67">
        <v>216.99999999999997</v>
      </c>
      <c r="F74" s="67">
        <v>133</v>
      </c>
      <c r="G74" s="67">
        <v>162</v>
      </c>
      <c r="H74" s="67">
        <v>99.999999999999972</v>
      </c>
      <c r="I74" s="67">
        <v>125</v>
      </c>
      <c r="J74" s="67">
        <v>500.99999999999989</v>
      </c>
      <c r="K74" s="67">
        <v>45.999999999999993</v>
      </c>
      <c r="L74" s="67">
        <v>26.999999999999989</v>
      </c>
      <c r="M74" s="67">
        <v>50.000000000000156</v>
      </c>
      <c r="N74" s="67">
        <v>76.999999999999972</v>
      </c>
      <c r="O74" s="67">
        <v>110.99999999999983</v>
      </c>
      <c r="P74" s="67">
        <v>178.00000000000003</v>
      </c>
      <c r="Q74" s="67">
        <v>156.00000000000006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48548</v>
      </c>
      <c r="C78" s="67">
        <v>54815</v>
      </c>
      <c r="D78" s="67">
        <v>36975</v>
      </c>
      <c r="E78" s="67">
        <v>34207.000000000007</v>
      </c>
      <c r="F78" s="67">
        <v>36608</v>
      </c>
      <c r="G78" s="67">
        <v>36857.000000000007</v>
      </c>
      <c r="H78" s="67">
        <v>30703.999999999993</v>
      </c>
      <c r="I78" s="67">
        <v>31409</v>
      </c>
      <c r="J78" s="67">
        <v>59014.999999999993</v>
      </c>
      <c r="K78" s="67">
        <v>79242.999999999985</v>
      </c>
      <c r="L78" s="67">
        <v>74214.999999999956</v>
      </c>
      <c r="M78" s="67">
        <v>48038</v>
      </c>
      <c r="N78" s="67">
        <v>39755.000000000007</v>
      </c>
      <c r="O78" s="67">
        <v>37773</v>
      </c>
      <c r="P78" s="67">
        <v>41692.000000000007</v>
      </c>
      <c r="Q78" s="67">
        <v>42635.000000000022</v>
      </c>
    </row>
    <row r="79" spans="1:17" ht="12" customHeight="1" x14ac:dyDescent="0.25">
      <c r="A79" s="29" t="s">
        <v>140</v>
      </c>
      <c r="B79" s="83">
        <v>11820</v>
      </c>
      <c r="C79" s="83">
        <v>12188</v>
      </c>
      <c r="D79" s="83">
        <v>7043</v>
      </c>
      <c r="E79" s="83">
        <v>7304</v>
      </c>
      <c r="F79" s="83">
        <v>4561</v>
      </c>
      <c r="G79" s="83">
        <v>4170.9999999999991</v>
      </c>
      <c r="H79" s="83">
        <v>2735.9999999999995</v>
      </c>
      <c r="I79" s="83">
        <v>1939</v>
      </c>
      <c r="J79" s="83">
        <v>8397.9999999999982</v>
      </c>
      <c r="K79" s="83">
        <v>4551.9999999999991</v>
      </c>
      <c r="L79" s="83">
        <v>1125.9999999999995</v>
      </c>
      <c r="M79" s="83">
        <v>514</v>
      </c>
      <c r="N79" s="83">
        <v>1546.0000000000005</v>
      </c>
      <c r="O79" s="83">
        <v>2846</v>
      </c>
      <c r="P79" s="83">
        <v>2006.0000000000005</v>
      </c>
      <c r="Q79" s="83">
        <v>1087.0000000000005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303554</v>
      </c>
      <c r="C81" s="151">
        <v>261887</v>
      </c>
      <c r="D81" s="151">
        <v>275514</v>
      </c>
      <c r="E81" s="151">
        <v>281451</v>
      </c>
      <c r="F81" s="151">
        <v>291175.00000000006</v>
      </c>
      <c r="G81" s="151">
        <v>302508</v>
      </c>
      <c r="H81" s="151">
        <v>303048.99999999994</v>
      </c>
      <c r="I81" s="151">
        <v>312935</v>
      </c>
      <c r="J81" s="151">
        <v>319812.99999999994</v>
      </c>
      <c r="K81" s="151">
        <v>313337.99999999988</v>
      </c>
      <c r="L81" s="151">
        <v>262369.99999999988</v>
      </c>
      <c r="M81" s="151">
        <v>562810</v>
      </c>
      <c r="N81" s="151">
        <v>526292.00000000023</v>
      </c>
      <c r="O81" s="151">
        <v>467014</v>
      </c>
      <c r="P81" s="151">
        <v>465309.00000000012</v>
      </c>
      <c r="Q81" s="151">
        <v>459630.00000000017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303554</v>
      </c>
      <c r="C83" s="67">
        <f t="shared" ref="C83:Q83" si="4">C81</f>
        <v>261887</v>
      </c>
      <c r="D83" s="67">
        <f t="shared" si="4"/>
        <v>275514</v>
      </c>
      <c r="E83" s="67">
        <f t="shared" si="4"/>
        <v>281451</v>
      </c>
      <c r="F83" s="67">
        <f t="shared" si="4"/>
        <v>291175.00000000006</v>
      </c>
      <c r="G83" s="67">
        <f t="shared" si="4"/>
        <v>302508</v>
      </c>
      <c r="H83" s="67">
        <f t="shared" si="4"/>
        <v>303048.99999999994</v>
      </c>
      <c r="I83" s="67">
        <f t="shared" si="4"/>
        <v>312935</v>
      </c>
      <c r="J83" s="67">
        <f t="shared" si="4"/>
        <v>319812.99999999994</v>
      </c>
      <c r="K83" s="67">
        <f t="shared" si="4"/>
        <v>313337.99999999988</v>
      </c>
      <c r="L83" s="67">
        <f t="shared" si="4"/>
        <v>262369.99999999988</v>
      </c>
      <c r="M83" s="67">
        <f t="shared" si="4"/>
        <v>562810</v>
      </c>
      <c r="N83" s="67">
        <f t="shared" si="4"/>
        <v>526292.00000000023</v>
      </c>
      <c r="O83" s="67">
        <f t="shared" si="4"/>
        <v>467014</v>
      </c>
      <c r="P83" s="67">
        <f t="shared" si="4"/>
        <v>465309.00000000012</v>
      </c>
      <c r="Q83" s="67">
        <f t="shared" si="4"/>
        <v>459630.00000000017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4462</v>
      </c>
      <c r="C86" s="67">
        <v>3917</v>
      </c>
      <c r="D86" s="67">
        <v>4097</v>
      </c>
      <c r="E86" s="67">
        <v>4058</v>
      </c>
      <c r="F86" s="67">
        <v>4190</v>
      </c>
      <c r="G86" s="67">
        <v>4890</v>
      </c>
      <c r="H86" s="67">
        <v>5742.9999999999991</v>
      </c>
      <c r="I86" s="67">
        <v>7156</v>
      </c>
      <c r="J86" s="67">
        <v>8929.9999999999982</v>
      </c>
      <c r="K86" s="67">
        <v>10244.999999999998</v>
      </c>
      <c r="L86" s="67">
        <v>11934.999999999996</v>
      </c>
      <c r="M86" s="67">
        <v>26971</v>
      </c>
      <c r="N86" s="67">
        <v>28245.000000000004</v>
      </c>
      <c r="O86" s="67">
        <v>30717</v>
      </c>
      <c r="P86" s="67">
        <v>36449.000000000007</v>
      </c>
      <c r="Q86" s="67">
        <v>44048.000000000022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228296</v>
      </c>
      <c r="C88" s="67">
        <v>204664</v>
      </c>
      <c r="D88" s="67">
        <v>219053.00000000003</v>
      </c>
      <c r="E88" s="67">
        <v>224449.00000000003</v>
      </c>
      <c r="F88" s="67">
        <v>233659</v>
      </c>
      <c r="G88" s="67">
        <v>246462.00000000003</v>
      </c>
      <c r="H88" s="67">
        <v>248729.99999999997</v>
      </c>
      <c r="I88" s="67">
        <v>262269</v>
      </c>
      <c r="J88" s="67">
        <v>269086.99999999994</v>
      </c>
      <c r="K88" s="67">
        <v>271518.99999999988</v>
      </c>
      <c r="L88" s="67">
        <v>219516.99999999991</v>
      </c>
      <c r="M88" s="67">
        <v>493929</v>
      </c>
      <c r="N88" s="67">
        <v>467762.00000000017</v>
      </c>
      <c r="O88" s="67">
        <v>425961</v>
      </c>
      <c r="P88" s="67">
        <v>425621.00000000012</v>
      </c>
      <c r="Q88" s="67">
        <v>415651.00000000017</v>
      </c>
    </row>
    <row r="89" spans="1:17" ht="12" customHeight="1" x14ac:dyDescent="0.25">
      <c r="A89" s="23" t="s">
        <v>155</v>
      </c>
      <c r="B89" s="67">
        <v>9990</v>
      </c>
      <c r="C89" s="67">
        <v>6215</v>
      </c>
      <c r="D89" s="67">
        <v>7472</v>
      </c>
      <c r="E89" s="67">
        <v>8494</v>
      </c>
      <c r="F89" s="67">
        <v>8742</v>
      </c>
      <c r="G89" s="67">
        <v>11506.000000000002</v>
      </c>
      <c r="H89" s="67">
        <v>11430.999999999998</v>
      </c>
      <c r="I89" s="67">
        <v>18066</v>
      </c>
      <c r="J89" s="67">
        <v>20805.999999999996</v>
      </c>
      <c r="K89" s="67">
        <v>20503</v>
      </c>
      <c r="L89" s="67">
        <v>17598.999999999996</v>
      </c>
      <c r="M89" s="67">
        <v>42042</v>
      </c>
      <c r="N89" s="67">
        <v>40268.000000000007</v>
      </c>
      <c r="O89" s="67">
        <v>35917</v>
      </c>
      <c r="P89" s="67">
        <v>35660.000000000007</v>
      </c>
      <c r="Q89" s="67">
        <v>34837.000000000015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62532</v>
      </c>
      <c r="C96" s="67">
        <v>49505</v>
      </c>
      <c r="D96" s="67">
        <v>47372.999999999993</v>
      </c>
      <c r="E96" s="67">
        <v>46738.999999999993</v>
      </c>
      <c r="F96" s="67">
        <v>47015.000000000036</v>
      </c>
      <c r="G96" s="67">
        <v>42553</v>
      </c>
      <c r="H96" s="67">
        <v>41003.999999999985</v>
      </c>
      <c r="I96" s="67">
        <v>30499.000000000004</v>
      </c>
      <c r="J96" s="67">
        <v>27772.999999999996</v>
      </c>
      <c r="K96" s="67">
        <v>19818.999999999996</v>
      </c>
      <c r="L96" s="67">
        <v>23379.999999999978</v>
      </c>
      <c r="M96" s="67">
        <v>24734</v>
      </c>
      <c r="N96" s="67">
        <v>16815.000000000004</v>
      </c>
      <c r="O96" s="67">
        <v>4737</v>
      </c>
      <c r="P96" s="67">
        <v>3717.0000000000009</v>
      </c>
      <c r="Q96" s="67">
        <v>8435.0000000000036</v>
      </c>
    </row>
    <row r="97" spans="1:17" ht="12" customHeight="1" x14ac:dyDescent="0.25">
      <c r="A97" s="23" t="s">
        <v>141</v>
      </c>
      <c r="B97" s="67">
        <v>2736</v>
      </c>
      <c r="C97" s="67">
        <v>1503</v>
      </c>
      <c r="D97" s="67">
        <v>1616.0000000000005</v>
      </c>
      <c r="E97" s="67">
        <v>1769.0000000000123</v>
      </c>
      <c r="F97" s="67">
        <v>1759.0000000000034</v>
      </c>
      <c r="G97" s="67">
        <v>1987.0000000000005</v>
      </c>
      <c r="H97" s="67">
        <v>1883.9999999999991</v>
      </c>
      <c r="I97" s="67">
        <v>2101</v>
      </c>
      <c r="J97" s="67">
        <v>2147</v>
      </c>
      <c r="K97" s="67">
        <v>1496.9999999999998</v>
      </c>
      <c r="L97" s="67">
        <v>1873.9999999999977</v>
      </c>
      <c r="M97" s="67">
        <v>2105</v>
      </c>
      <c r="N97" s="67">
        <v>1447.0000000000002</v>
      </c>
      <c r="O97" s="67">
        <v>399</v>
      </c>
      <c r="P97" s="67">
        <v>311.00000000000006</v>
      </c>
      <c r="Q97" s="67">
        <v>707.00000000000034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836.00000000000136</v>
      </c>
      <c r="E102" s="67">
        <v>815</v>
      </c>
      <c r="F102" s="67">
        <v>804</v>
      </c>
      <c r="G102" s="67">
        <v>564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>
        <v>303554</v>
      </c>
      <c r="C103" s="83">
        <v>261887</v>
      </c>
      <c r="D103" s="83">
        <v>274678</v>
      </c>
      <c r="E103" s="83">
        <v>280635.99999999994</v>
      </c>
      <c r="F103" s="83">
        <v>290371</v>
      </c>
      <c r="G103" s="83">
        <v>301943.99999999994</v>
      </c>
      <c r="H103" s="83">
        <v>303048.99999999994</v>
      </c>
      <c r="I103" s="83">
        <v>312935</v>
      </c>
      <c r="J103" s="83">
        <v>319812.99999999994</v>
      </c>
      <c r="K103" s="83">
        <v>313338</v>
      </c>
      <c r="L103" s="83">
        <v>262369.99999999988</v>
      </c>
      <c r="M103" s="83">
        <v>562810.00000000012</v>
      </c>
      <c r="N103" s="83">
        <v>526292.00000000023</v>
      </c>
      <c r="O103" s="83">
        <v>467014.00000000006</v>
      </c>
      <c r="P103" s="83">
        <v>465309.00000000017</v>
      </c>
      <c r="Q103" s="83">
        <v>459630.00000000029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1653761</v>
      </c>
      <c r="C124" s="151">
        <v>1787636.0000000002</v>
      </c>
      <c r="D124" s="151">
        <v>1858417.0000000002</v>
      </c>
      <c r="E124" s="151">
        <v>1894227.0000000005</v>
      </c>
      <c r="F124" s="151">
        <v>2013817.0000000005</v>
      </c>
      <c r="G124" s="151">
        <v>1992878.0000000002</v>
      </c>
      <c r="H124" s="151">
        <v>2056034.9999999995</v>
      </c>
      <c r="I124" s="151">
        <v>2117557</v>
      </c>
      <c r="J124" s="151">
        <v>2071188.9999999998</v>
      </c>
      <c r="K124" s="151">
        <v>2135585.9999999995</v>
      </c>
      <c r="L124" s="151">
        <v>2239557.9999999995</v>
      </c>
      <c r="M124" s="151">
        <v>1956393.0000000005</v>
      </c>
      <c r="N124" s="151">
        <v>1948545.0000000007</v>
      </c>
      <c r="O124" s="151">
        <v>2022266.9999999998</v>
      </c>
      <c r="P124" s="151">
        <v>2001799.0000000002</v>
      </c>
      <c r="Q124" s="151">
        <v>1935117.0000000009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1653761</v>
      </c>
      <c r="C126" s="67">
        <f t="shared" ref="C126:Q126" si="6">C124</f>
        <v>1787636.0000000002</v>
      </c>
      <c r="D126" s="67">
        <f t="shared" si="6"/>
        <v>1858417.0000000002</v>
      </c>
      <c r="E126" s="67">
        <f t="shared" si="6"/>
        <v>1894227.0000000005</v>
      </c>
      <c r="F126" s="67">
        <f t="shared" si="6"/>
        <v>2013817.0000000005</v>
      </c>
      <c r="G126" s="67">
        <f t="shared" si="6"/>
        <v>1992878.0000000002</v>
      </c>
      <c r="H126" s="67">
        <f t="shared" si="6"/>
        <v>2056034.9999999995</v>
      </c>
      <c r="I126" s="67">
        <f t="shared" si="6"/>
        <v>2117557</v>
      </c>
      <c r="J126" s="67">
        <f t="shared" si="6"/>
        <v>2071188.9999999998</v>
      </c>
      <c r="K126" s="67">
        <f t="shared" si="6"/>
        <v>2135585.9999999995</v>
      </c>
      <c r="L126" s="67">
        <f t="shared" si="6"/>
        <v>2239557.9999999995</v>
      </c>
      <c r="M126" s="67">
        <f t="shared" si="6"/>
        <v>1956393.0000000005</v>
      </c>
      <c r="N126" s="67">
        <f t="shared" si="6"/>
        <v>1948545.0000000007</v>
      </c>
      <c r="O126" s="67">
        <f t="shared" si="6"/>
        <v>2022266.9999999998</v>
      </c>
      <c r="P126" s="67">
        <f t="shared" si="6"/>
        <v>2001799.0000000002</v>
      </c>
      <c r="Q126" s="67">
        <f t="shared" si="6"/>
        <v>1935117.0000000009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24307</v>
      </c>
      <c r="C129" s="67">
        <v>26739</v>
      </c>
      <c r="D129" s="67">
        <v>27634</v>
      </c>
      <c r="E129" s="67">
        <v>27310</v>
      </c>
      <c r="F129" s="67">
        <v>28976</v>
      </c>
      <c r="G129" s="67">
        <v>32215</v>
      </c>
      <c r="H129" s="67">
        <v>38961.999999999993</v>
      </c>
      <c r="I129" s="67">
        <v>48424</v>
      </c>
      <c r="J129" s="67">
        <v>57833.999999999985</v>
      </c>
      <c r="K129" s="67">
        <v>69823.999999999985</v>
      </c>
      <c r="L129" s="67">
        <v>101873.99999999994</v>
      </c>
      <c r="M129" s="67">
        <v>93753</v>
      </c>
      <c r="N129" s="67">
        <v>104573.00000000001</v>
      </c>
      <c r="O129" s="67">
        <v>133010</v>
      </c>
      <c r="P129" s="67">
        <v>156807.00000000003</v>
      </c>
      <c r="Q129" s="67">
        <v>185449.00000000006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1487317</v>
      </c>
      <c r="C131" s="67">
        <v>1636528.0000000002</v>
      </c>
      <c r="D131" s="67">
        <v>1703510.0000000002</v>
      </c>
      <c r="E131" s="67">
        <v>1738723.0000000005</v>
      </c>
      <c r="F131" s="67">
        <v>1850142.0000000005</v>
      </c>
      <c r="G131" s="67">
        <v>1834067.0000000002</v>
      </c>
      <c r="H131" s="67">
        <v>1908743.9999999995</v>
      </c>
      <c r="I131" s="67">
        <v>1964558</v>
      </c>
      <c r="J131" s="67">
        <v>1908511.9999999998</v>
      </c>
      <c r="K131" s="67">
        <v>1957682.9999999998</v>
      </c>
      <c r="L131" s="67">
        <v>2061856.9999999995</v>
      </c>
      <c r="M131" s="67">
        <v>1793691.0000000005</v>
      </c>
      <c r="N131" s="67">
        <v>1776016.0000000007</v>
      </c>
      <c r="O131" s="67">
        <v>1844836.9999999998</v>
      </c>
      <c r="P131" s="67">
        <v>1816985.0000000002</v>
      </c>
      <c r="Q131" s="67">
        <v>1743675.0000000009</v>
      </c>
    </row>
    <row r="132" spans="1:17" ht="12" customHeight="1" x14ac:dyDescent="0.25">
      <c r="A132" s="23" t="s">
        <v>147</v>
      </c>
      <c r="B132" s="67">
        <v>65084</v>
      </c>
      <c r="C132" s="67">
        <v>49699</v>
      </c>
      <c r="D132" s="67">
        <v>58107</v>
      </c>
      <c r="E132" s="67">
        <v>65799.000000000015</v>
      </c>
      <c r="F132" s="67">
        <v>69222</v>
      </c>
      <c r="G132" s="67">
        <v>85622</v>
      </c>
      <c r="H132" s="67">
        <v>87719.000000000015</v>
      </c>
      <c r="I132" s="67">
        <v>135326</v>
      </c>
      <c r="J132" s="67">
        <v>147565.99999999991</v>
      </c>
      <c r="K132" s="67">
        <v>147831.99999999997</v>
      </c>
      <c r="L132" s="67">
        <v>165304.99999999988</v>
      </c>
      <c r="M132" s="67">
        <v>152675.00000000003</v>
      </c>
      <c r="N132" s="67">
        <v>152890.00000000006</v>
      </c>
      <c r="O132" s="67">
        <v>155555.00000000003</v>
      </c>
      <c r="P132" s="67">
        <v>152231.00000000006</v>
      </c>
      <c r="Q132" s="67">
        <v>146144.00000000006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97111</v>
      </c>
      <c r="C135" s="67">
        <v>98420.000000000015</v>
      </c>
      <c r="D135" s="67">
        <v>93607.000000000015</v>
      </c>
      <c r="E135" s="67">
        <v>86434</v>
      </c>
      <c r="F135" s="67">
        <v>91047</v>
      </c>
      <c r="G135" s="67">
        <v>69925</v>
      </c>
      <c r="H135" s="67">
        <v>56954.999999999993</v>
      </c>
      <c r="I135" s="67">
        <v>16534</v>
      </c>
      <c r="J135" s="67">
        <v>14025.999999999996</v>
      </c>
      <c r="K135" s="67">
        <v>27959.999999999993</v>
      </c>
      <c r="L135" s="67">
        <v>11475.999999999995</v>
      </c>
      <c r="M135" s="67">
        <v>9240</v>
      </c>
      <c r="N135" s="67">
        <v>18082.000000000004</v>
      </c>
      <c r="O135" s="67">
        <v>20174</v>
      </c>
      <c r="P135" s="67">
        <v>30064.000000000007</v>
      </c>
      <c r="Q135" s="67">
        <v>41795.000000000022</v>
      </c>
    </row>
    <row r="136" spans="1:17" ht="12" customHeight="1" x14ac:dyDescent="0.25">
      <c r="A136" s="23" t="s">
        <v>141</v>
      </c>
      <c r="B136" s="67">
        <v>4249</v>
      </c>
      <c r="C136" s="67">
        <v>2989</v>
      </c>
      <c r="D136" s="67">
        <v>3193</v>
      </c>
      <c r="E136" s="67">
        <v>3271</v>
      </c>
      <c r="F136" s="67">
        <v>3406</v>
      </c>
      <c r="G136" s="67">
        <v>3264.0000000000005</v>
      </c>
      <c r="H136" s="67">
        <v>2616.9999999999995</v>
      </c>
      <c r="I136" s="67">
        <v>1139</v>
      </c>
      <c r="J136" s="67">
        <v>1084.9999999999998</v>
      </c>
      <c r="K136" s="67">
        <v>2110.9999999999995</v>
      </c>
      <c r="L136" s="67">
        <v>919.99999999999955</v>
      </c>
      <c r="M136" s="67">
        <v>787</v>
      </c>
      <c r="N136" s="67">
        <v>1557.0000000000005</v>
      </c>
      <c r="O136" s="67">
        <v>1701</v>
      </c>
      <c r="P136" s="67">
        <v>2519.0000000000005</v>
      </c>
      <c r="Q136" s="67">
        <v>3503.0000000000018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5640</v>
      </c>
      <c r="E140" s="67">
        <v>5488</v>
      </c>
      <c r="F140" s="67">
        <v>5563</v>
      </c>
      <c r="G140" s="67">
        <v>3717.9999999999995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1653761</v>
      </c>
      <c r="C141" s="83">
        <v>1787636</v>
      </c>
      <c r="D141" s="83">
        <v>1852777</v>
      </c>
      <c r="E141" s="83">
        <v>1888739</v>
      </c>
      <c r="F141" s="83">
        <v>2008253.9999999998</v>
      </c>
      <c r="G141" s="83">
        <v>1989160</v>
      </c>
      <c r="H141" s="83">
        <v>2056034.9999999995</v>
      </c>
      <c r="I141" s="83">
        <v>2117557</v>
      </c>
      <c r="J141" s="83">
        <v>2071188.9999999995</v>
      </c>
      <c r="K141" s="83">
        <v>2135585.9999999995</v>
      </c>
      <c r="L141" s="83">
        <v>2239557.9999999995</v>
      </c>
      <c r="M141" s="83">
        <v>1956393.0000000002</v>
      </c>
      <c r="N141" s="83">
        <v>1948545.0000000002</v>
      </c>
      <c r="O141" s="83">
        <v>2022267</v>
      </c>
      <c r="P141" s="83">
        <v>2001799.0000000005</v>
      </c>
      <c r="Q141" s="83">
        <v>1935117.0000000012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290353</v>
      </c>
      <c r="C143" s="151">
        <v>346352</v>
      </c>
      <c r="D143" s="151">
        <v>420495.99999999988</v>
      </c>
      <c r="E143" s="151">
        <v>505303.00000000006</v>
      </c>
      <c r="F143" s="151">
        <v>592186.99999999988</v>
      </c>
      <c r="G143" s="151">
        <v>677043</v>
      </c>
      <c r="H143" s="151">
        <v>742994.99999999988</v>
      </c>
      <c r="I143" s="151">
        <v>783938</v>
      </c>
      <c r="J143" s="151">
        <v>822921.99999999988</v>
      </c>
      <c r="K143" s="151">
        <v>898682.99999999965</v>
      </c>
      <c r="L143" s="151">
        <v>933686.99999999977</v>
      </c>
      <c r="M143" s="151">
        <v>1032144.0000000002</v>
      </c>
      <c r="N143" s="151">
        <v>1095091.0000000005</v>
      </c>
      <c r="O143" s="151">
        <v>1261019.0000000002</v>
      </c>
      <c r="P143" s="151">
        <v>1378656.9999999998</v>
      </c>
      <c r="Q143" s="151">
        <v>1589082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290353</v>
      </c>
      <c r="C145" s="67">
        <f t="shared" ref="C145:Q145" si="7">C143</f>
        <v>346352</v>
      </c>
      <c r="D145" s="67">
        <f t="shared" si="7"/>
        <v>420495.99999999988</v>
      </c>
      <c r="E145" s="67">
        <f t="shared" si="7"/>
        <v>505303.00000000006</v>
      </c>
      <c r="F145" s="67">
        <f t="shared" si="7"/>
        <v>592186.99999999988</v>
      </c>
      <c r="G145" s="67">
        <f t="shared" si="7"/>
        <v>677043</v>
      </c>
      <c r="H145" s="67">
        <f t="shared" si="7"/>
        <v>742994.99999999988</v>
      </c>
      <c r="I145" s="67">
        <f t="shared" si="7"/>
        <v>783938</v>
      </c>
      <c r="J145" s="67">
        <f t="shared" si="7"/>
        <v>822921.99999999988</v>
      </c>
      <c r="K145" s="67">
        <f t="shared" si="7"/>
        <v>898682.99999999965</v>
      </c>
      <c r="L145" s="67">
        <f t="shared" si="7"/>
        <v>933686.99999999977</v>
      </c>
      <c r="M145" s="67">
        <f t="shared" si="7"/>
        <v>1032144.0000000002</v>
      </c>
      <c r="N145" s="67">
        <f t="shared" si="7"/>
        <v>1095091.0000000005</v>
      </c>
      <c r="O145" s="67">
        <f t="shared" si="7"/>
        <v>1261019.0000000002</v>
      </c>
      <c r="P145" s="67">
        <f t="shared" si="7"/>
        <v>1378656.9999999998</v>
      </c>
      <c r="Q145" s="67">
        <f t="shared" si="7"/>
        <v>1589082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29035.300000000003</v>
      </c>
      <c r="C147" s="67">
        <v>34635.200000000004</v>
      </c>
      <c r="D147" s="67">
        <v>42049.600000000006</v>
      </c>
      <c r="E147" s="67">
        <v>50530.3</v>
      </c>
      <c r="F147" s="67">
        <v>59218.700000000004</v>
      </c>
      <c r="G147" s="67">
        <v>67704.3</v>
      </c>
      <c r="H147" s="67">
        <v>74299.499999999985</v>
      </c>
      <c r="I147" s="67">
        <v>78393.8</v>
      </c>
      <c r="J147" s="67">
        <v>82292.2</v>
      </c>
      <c r="K147" s="67">
        <v>89868.299999999988</v>
      </c>
      <c r="L147" s="67">
        <v>93368.699999999983</v>
      </c>
      <c r="M147" s="67">
        <v>103214.40000000001</v>
      </c>
      <c r="N147" s="67">
        <v>109509.10000000002</v>
      </c>
      <c r="O147" s="67">
        <v>126101.90000000001</v>
      </c>
      <c r="P147" s="67">
        <v>137865.70000000001</v>
      </c>
      <c r="Q147" s="67">
        <v>158908.20000000007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278180</v>
      </c>
      <c r="C153" s="67">
        <v>336144</v>
      </c>
      <c r="D153" s="67">
        <v>406625.99999999988</v>
      </c>
      <c r="E153" s="67">
        <v>486878.00000000006</v>
      </c>
      <c r="F153" s="67">
        <v>570829.99999999988</v>
      </c>
      <c r="G153" s="67">
        <v>646846</v>
      </c>
      <c r="H153" s="67">
        <v>710349.99999999988</v>
      </c>
      <c r="I153" s="67">
        <v>733418</v>
      </c>
      <c r="J153" s="67">
        <v>763860.99999999988</v>
      </c>
      <c r="K153" s="67">
        <v>835584.99999999965</v>
      </c>
      <c r="L153" s="67">
        <v>864386.99999999977</v>
      </c>
      <c r="M153" s="67">
        <v>951182.00000000023</v>
      </c>
      <c r="N153" s="67">
        <v>1008292.0000000006</v>
      </c>
      <c r="O153" s="67">
        <v>1162959.0000000002</v>
      </c>
      <c r="P153" s="67">
        <v>1272078.9999999998</v>
      </c>
      <c r="Q153" s="67">
        <v>1466195</v>
      </c>
    </row>
    <row r="154" spans="1:17" ht="12" customHeight="1" x14ac:dyDescent="0.25">
      <c r="A154" s="23" t="s">
        <v>141</v>
      </c>
      <c r="B154" s="67">
        <v>12173</v>
      </c>
      <c r="C154" s="67">
        <v>10208</v>
      </c>
      <c r="D154" s="67">
        <v>13870</v>
      </c>
      <c r="E154" s="67">
        <v>18425</v>
      </c>
      <c r="F154" s="67">
        <v>21357</v>
      </c>
      <c r="G154" s="67">
        <v>30197</v>
      </c>
      <c r="H154" s="67">
        <v>32644.999999999996</v>
      </c>
      <c r="I154" s="67">
        <v>50520</v>
      </c>
      <c r="J154" s="67">
        <v>59060.999999999993</v>
      </c>
      <c r="K154" s="67">
        <v>63097.999999999985</v>
      </c>
      <c r="L154" s="67">
        <v>69299.999999999971</v>
      </c>
      <c r="M154" s="67">
        <v>80962</v>
      </c>
      <c r="N154" s="67">
        <v>86798.999999999985</v>
      </c>
      <c r="O154" s="67">
        <v>98059.999999999985</v>
      </c>
      <c r="P154" s="67">
        <v>106578.00000000001</v>
      </c>
      <c r="Q154" s="67">
        <v>122887.00000000004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1276</v>
      </c>
      <c r="E158" s="67">
        <v>1464</v>
      </c>
      <c r="F158" s="67">
        <v>1636</v>
      </c>
      <c r="G158" s="67">
        <v>1263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290353</v>
      </c>
      <c r="C159" s="83">
        <v>346352</v>
      </c>
      <c r="D159" s="83">
        <v>419220</v>
      </c>
      <c r="E159" s="83">
        <v>503839</v>
      </c>
      <c r="F159" s="83">
        <v>590551</v>
      </c>
      <c r="G159" s="83">
        <v>675779.99999999977</v>
      </c>
      <c r="H159" s="83">
        <v>742994.99999999977</v>
      </c>
      <c r="I159" s="83">
        <v>783937.99999999988</v>
      </c>
      <c r="J159" s="83">
        <v>822921.99999999965</v>
      </c>
      <c r="K159" s="83">
        <v>898682.99999999965</v>
      </c>
      <c r="L159" s="83">
        <v>933686.9999999993</v>
      </c>
      <c r="M159" s="83">
        <v>1032143.9999999998</v>
      </c>
      <c r="N159" s="83">
        <v>1095091.0000000002</v>
      </c>
      <c r="O159" s="83">
        <v>1261019</v>
      </c>
      <c r="P159" s="83">
        <v>1378657.0000000002</v>
      </c>
      <c r="Q159" s="83">
        <v>1589082.0000000002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1419884</v>
      </c>
      <c r="C161" s="151">
        <v>1342152</v>
      </c>
      <c r="D161" s="151">
        <v>1272715</v>
      </c>
      <c r="E161" s="151">
        <v>1201732.9999999998</v>
      </c>
      <c r="F161" s="151">
        <v>1129560</v>
      </c>
      <c r="G161" s="151">
        <v>1074808.0000000002</v>
      </c>
      <c r="H161" s="151">
        <v>1020771.9999999999</v>
      </c>
      <c r="I161" s="151">
        <v>989706.00000000023</v>
      </c>
      <c r="J161" s="151">
        <v>957874.00000000012</v>
      </c>
      <c r="K161" s="151">
        <v>918717</v>
      </c>
      <c r="L161" s="151">
        <v>903281.99999999977</v>
      </c>
      <c r="M161" s="151">
        <v>847423</v>
      </c>
      <c r="N161" s="151">
        <v>809739</v>
      </c>
      <c r="O161" s="151">
        <v>725995.99999999977</v>
      </c>
      <c r="P161" s="151">
        <v>669945.00000000012</v>
      </c>
      <c r="Q161" s="151">
        <v>565779.00000000023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1419884</v>
      </c>
      <c r="C163" s="67">
        <f t="shared" ref="C163:Q163" si="8">C161</f>
        <v>1342152</v>
      </c>
      <c r="D163" s="67">
        <f t="shared" si="8"/>
        <v>1272715</v>
      </c>
      <c r="E163" s="67">
        <f t="shared" si="8"/>
        <v>1201732.9999999998</v>
      </c>
      <c r="F163" s="67">
        <f t="shared" si="8"/>
        <v>1129560</v>
      </c>
      <c r="G163" s="67">
        <f t="shared" si="8"/>
        <v>1074808.0000000002</v>
      </c>
      <c r="H163" s="67">
        <f t="shared" si="8"/>
        <v>1020771.9999999999</v>
      </c>
      <c r="I163" s="67">
        <f t="shared" si="8"/>
        <v>989706.00000000023</v>
      </c>
      <c r="J163" s="67">
        <f t="shared" si="8"/>
        <v>957874.00000000012</v>
      </c>
      <c r="K163" s="67">
        <f t="shared" si="8"/>
        <v>918717</v>
      </c>
      <c r="L163" s="67">
        <f t="shared" si="8"/>
        <v>903281.99999999977</v>
      </c>
      <c r="M163" s="67">
        <f t="shared" si="8"/>
        <v>847423</v>
      </c>
      <c r="N163" s="67">
        <f t="shared" si="8"/>
        <v>809739</v>
      </c>
      <c r="O163" s="67">
        <f t="shared" si="8"/>
        <v>725995.99999999977</v>
      </c>
      <c r="P163" s="67">
        <f t="shared" si="8"/>
        <v>669945.00000000012</v>
      </c>
      <c r="Q163" s="67">
        <f t="shared" si="8"/>
        <v>565779.00000000023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20870</v>
      </c>
      <c r="C165" s="67">
        <v>20076</v>
      </c>
      <c r="D165" s="67">
        <v>18925</v>
      </c>
      <c r="E165" s="67">
        <v>17326</v>
      </c>
      <c r="F165" s="67">
        <v>16253</v>
      </c>
      <c r="G165" s="67">
        <v>17374</v>
      </c>
      <c r="H165" s="67">
        <v>19343.999999999996</v>
      </c>
      <c r="I165" s="67">
        <v>22632</v>
      </c>
      <c r="J165" s="67">
        <v>26746.999999999993</v>
      </c>
      <c r="K165" s="67">
        <v>30037.999999999996</v>
      </c>
      <c r="L165" s="67">
        <v>41088.999999999985</v>
      </c>
      <c r="M165" s="67">
        <v>40610</v>
      </c>
      <c r="N165" s="67">
        <v>43456.000000000007</v>
      </c>
      <c r="O165" s="67">
        <v>47751</v>
      </c>
      <c r="P165" s="67">
        <v>52479.000000000015</v>
      </c>
      <c r="Q165" s="67">
        <v>54220.000000000015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1360356</v>
      </c>
      <c r="C171" s="67">
        <v>1302594</v>
      </c>
      <c r="D171" s="67">
        <v>1230734</v>
      </c>
      <c r="E171" s="67">
        <v>1157913.9999999998</v>
      </c>
      <c r="F171" s="67">
        <v>1088822</v>
      </c>
      <c r="G171" s="67">
        <v>1026870.0000000002</v>
      </c>
      <c r="H171" s="67">
        <v>975921.99999999988</v>
      </c>
      <c r="I171" s="67">
        <v>925925.00000000023</v>
      </c>
      <c r="J171" s="67">
        <v>889127.00000000012</v>
      </c>
      <c r="K171" s="67">
        <v>854212</v>
      </c>
      <c r="L171" s="67">
        <v>836237.99999999977</v>
      </c>
      <c r="M171" s="67">
        <v>780950</v>
      </c>
      <c r="N171" s="67">
        <v>745557</v>
      </c>
      <c r="O171" s="67">
        <v>669540.99999999977</v>
      </c>
      <c r="P171" s="67">
        <v>618155.00000000012</v>
      </c>
      <c r="Q171" s="67">
        <v>522026.00000000023</v>
      </c>
    </row>
    <row r="172" spans="1:17" ht="12" customHeight="1" x14ac:dyDescent="0.25">
      <c r="A172" s="23" t="s">
        <v>141</v>
      </c>
      <c r="B172" s="67">
        <v>59528</v>
      </c>
      <c r="C172" s="67">
        <v>39558</v>
      </c>
      <c r="D172" s="67">
        <v>41981.000000000015</v>
      </c>
      <c r="E172" s="67">
        <v>43819</v>
      </c>
      <c r="F172" s="67">
        <v>40738.000000000007</v>
      </c>
      <c r="G172" s="67">
        <v>47938</v>
      </c>
      <c r="H172" s="67">
        <v>44849.999999999978</v>
      </c>
      <c r="I172" s="67">
        <v>63781</v>
      </c>
      <c r="J172" s="67">
        <v>68746.999999999985</v>
      </c>
      <c r="K172" s="67">
        <v>64504.999999999985</v>
      </c>
      <c r="L172" s="67">
        <v>67043.999999999971</v>
      </c>
      <c r="M172" s="67">
        <v>66473</v>
      </c>
      <c r="N172" s="67">
        <v>64182</v>
      </c>
      <c r="O172" s="67">
        <v>56454.999999999985</v>
      </c>
      <c r="P172" s="67">
        <v>51790.000000000007</v>
      </c>
      <c r="Q172" s="67">
        <v>43753.000000000029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3862.0000000000045</v>
      </c>
      <c r="E176" s="67">
        <v>3481</v>
      </c>
      <c r="F176" s="67">
        <v>3120</v>
      </c>
      <c r="G176" s="67">
        <v>2006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1419884</v>
      </c>
      <c r="C177" s="83">
        <v>1342152</v>
      </c>
      <c r="D177" s="83">
        <v>1268852.9999999998</v>
      </c>
      <c r="E177" s="83">
        <v>1198252</v>
      </c>
      <c r="F177" s="83">
        <v>1126440.0000000002</v>
      </c>
      <c r="G177" s="83">
        <v>1072802.0000000002</v>
      </c>
      <c r="H177" s="83">
        <v>1020771.9999999998</v>
      </c>
      <c r="I177" s="83">
        <v>989706</v>
      </c>
      <c r="J177" s="83">
        <v>957873.99999999977</v>
      </c>
      <c r="K177" s="83">
        <v>918716.99999999977</v>
      </c>
      <c r="L177" s="83">
        <v>903281.99999999953</v>
      </c>
      <c r="M177" s="83">
        <v>847423</v>
      </c>
      <c r="N177" s="83">
        <v>809739.00000000023</v>
      </c>
      <c r="O177" s="83">
        <v>725996.00000000023</v>
      </c>
      <c r="P177" s="83">
        <v>669945.00000000035</v>
      </c>
      <c r="Q177" s="83">
        <v>565779.00000000035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0</v>
      </c>
      <c r="D5" s="67">
        <f>RES_hhdet_num!C5+RES_hhdet_in!D5-RES_hhdet_num!D5</f>
        <v>0</v>
      </c>
      <c r="E5" s="67">
        <f>RES_hhdet_num!D5+RES_hhdet_in!E5-RES_hhdet_num!E5</f>
        <v>0</v>
      </c>
      <c r="F5" s="67">
        <f>RES_hhdet_num!E5+RES_hhdet_in!F5-RES_hhdet_num!F5</f>
        <v>0</v>
      </c>
      <c r="G5" s="67">
        <f>RES_hhdet_num!F5+RES_hhdet_in!G5-RES_hhdet_num!G5</f>
        <v>0</v>
      </c>
      <c r="H5" s="67">
        <f>RES_hhdet_num!G5+RES_hhdet_in!H5-RES_hhdet_num!H5</f>
        <v>0</v>
      </c>
      <c r="I5" s="67">
        <f>RES_hhdet_num!H5+RES_hhdet_in!I5-RES_hhdet_num!I5</f>
        <v>0</v>
      </c>
      <c r="J5" s="67">
        <f>RES_hhdet_num!I5+RES_hhdet_in!J5-RES_hhdet_num!J5</f>
        <v>0</v>
      </c>
      <c r="K5" s="67">
        <f>RES_hhdet_num!J5+RES_hhdet_in!K5-RES_hhdet_num!K5</f>
        <v>0</v>
      </c>
      <c r="L5" s="67">
        <f>RES_hhdet_num!K5+RES_hhdet_in!L5-RES_hhdet_num!L5</f>
        <v>0</v>
      </c>
      <c r="M5" s="67">
        <f>RES_hhdet_num!L5+RES_hhdet_in!M5-RES_hhdet_num!M5</f>
        <v>0</v>
      </c>
      <c r="N5" s="67">
        <f>RES_hhdet_num!M5+RES_hhdet_in!N5-RES_hhdet_num!N5</f>
        <v>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0</v>
      </c>
      <c r="M8" s="67">
        <f>RES_hhdet_num!L8+RES_hhdet_in!M8-RES_hhdet_num!M8</f>
        <v>0</v>
      </c>
      <c r="N8" s="67">
        <f>RES_hhdet_num!M8+RES_hhdet_in!N8-RES_hhdet_num!N8</f>
        <v>0</v>
      </c>
      <c r="O8" s="67">
        <f>RES_hhdet_num!N8+RES_hhdet_in!O8-RES_hhdet_num!O8</f>
        <v>0</v>
      </c>
      <c r="P8" s="67">
        <f>RES_hhdet_num!O8+RES_hhdet_in!P8-RES_hhdet_num!P8</f>
        <v>0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0</v>
      </c>
      <c r="D11" s="67">
        <f>RES_hhdet_num!C11+RES_hhdet_in!D11-RES_hhdet_num!D11</f>
        <v>0</v>
      </c>
      <c r="E11" s="67">
        <f>RES_hhdet_num!D11+RES_hhdet_in!E11-RES_hhdet_num!E11</f>
        <v>0</v>
      </c>
      <c r="F11" s="67">
        <f>RES_hhdet_num!E11+RES_hhdet_in!F11-RES_hhdet_num!F11</f>
        <v>0</v>
      </c>
      <c r="G11" s="67">
        <f>RES_hhdet_num!F11+RES_hhdet_in!G11-RES_hhdet_num!G11</f>
        <v>0</v>
      </c>
      <c r="H11" s="67">
        <f>RES_hhdet_num!G11+RES_hhdet_in!H11-RES_hhdet_num!H11</f>
        <v>0</v>
      </c>
      <c r="I11" s="67">
        <f>RES_hhdet_num!H11+RES_hhdet_in!I11-RES_hhdet_num!I11</f>
        <v>0</v>
      </c>
      <c r="J11" s="67">
        <f>RES_hhdet_num!I11+RES_hhdet_in!J11-RES_hhdet_num!J11</f>
        <v>0</v>
      </c>
      <c r="K11" s="67">
        <f>RES_hhdet_num!J11+RES_hhdet_in!K11-RES_hhdet_num!K11</f>
        <v>0</v>
      </c>
      <c r="L11" s="67">
        <f>RES_hhdet_num!K11+RES_hhdet_in!L11-RES_hhdet_num!L11</f>
        <v>0</v>
      </c>
      <c r="M11" s="67">
        <f>RES_hhdet_num!L11+RES_hhdet_in!M11-RES_hhdet_num!M11</f>
        <v>0</v>
      </c>
      <c r="N11" s="67">
        <f>RES_hhdet_num!M11+RES_hhdet_in!N11-RES_hhdet_num!N11</f>
        <v>0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0</v>
      </c>
      <c r="D15" s="67">
        <f>RES_hhdet_num!C15+RES_hhdet_in!D15-RES_hhdet_num!D15</f>
        <v>0</v>
      </c>
      <c r="E15" s="67">
        <f>RES_hhdet_num!D15+RES_hhdet_in!E15-RES_hhdet_num!E15</f>
        <v>0</v>
      </c>
      <c r="F15" s="67">
        <f>RES_hhdet_num!E15+RES_hhdet_in!F15-RES_hhdet_num!F15</f>
        <v>0</v>
      </c>
      <c r="G15" s="67">
        <f>RES_hhdet_num!F15+RES_hhdet_in!G15-RES_hhdet_num!G15</f>
        <v>0</v>
      </c>
      <c r="H15" s="67">
        <f>RES_hhdet_num!G15+RES_hhdet_in!H15-RES_hhdet_num!H15</f>
        <v>0</v>
      </c>
      <c r="I15" s="67">
        <f>RES_hhdet_num!H15+RES_hhdet_in!I15-RES_hhdet_num!I15</f>
        <v>0</v>
      </c>
      <c r="J15" s="67">
        <f>RES_hhdet_num!I15+RES_hhdet_in!J15-RES_hhdet_num!J15</f>
        <v>0</v>
      </c>
      <c r="K15" s="67">
        <f>RES_hhdet_num!J15+RES_hhdet_in!K15-RES_hhdet_num!K15</f>
        <v>0</v>
      </c>
      <c r="L15" s="67">
        <f>RES_hhdet_num!K15+RES_hhdet_in!L15-RES_hhdet_num!L15</f>
        <v>0</v>
      </c>
      <c r="M15" s="67">
        <f>RES_hhdet_num!L15+RES_hhdet_in!M15-RES_hhdet_num!M15</f>
        <v>0</v>
      </c>
      <c r="N15" s="67">
        <f>RES_hhdet_num!M15+RES_hhdet_in!N15-RES_hhdet_num!N15</f>
        <v>0</v>
      </c>
      <c r="O15" s="67">
        <f>RES_hhdet_num!N15+RES_hhdet_in!O15-RES_hhdet_num!O15</f>
        <v>0</v>
      </c>
      <c r="P15" s="67">
        <f>RES_hhdet_num!O15+RES_hhdet_in!P15-RES_hhdet_num!P15</f>
        <v>0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0</v>
      </c>
      <c r="D21" s="67">
        <f>RES_hhdet_num!C21+RES_hhdet_in!D21-RES_hhdet_num!D21</f>
        <v>0</v>
      </c>
      <c r="E21" s="67">
        <f>RES_hhdet_num!D21+RES_hhdet_in!E21-RES_hhdet_num!E21</f>
        <v>0</v>
      </c>
      <c r="F21" s="67">
        <f>RES_hhdet_num!E21+RES_hhdet_in!F21-RES_hhdet_num!F21</f>
        <v>0</v>
      </c>
      <c r="G21" s="67">
        <f>RES_hhdet_num!F21+RES_hhdet_in!G21-RES_hhdet_num!G21</f>
        <v>0</v>
      </c>
      <c r="H21" s="67">
        <f>RES_hhdet_num!G21+RES_hhdet_in!H21-RES_hhdet_num!H21</f>
        <v>0</v>
      </c>
      <c r="I21" s="67">
        <f>RES_hhdet_num!H21+RES_hhdet_in!I21-RES_hhdet_num!I21</f>
        <v>0</v>
      </c>
      <c r="J21" s="67">
        <f>RES_hhdet_num!I21+RES_hhdet_in!J21-RES_hhdet_num!J21</f>
        <v>0</v>
      </c>
      <c r="K21" s="67">
        <f>RES_hhdet_num!J21+RES_hhdet_in!K21-RES_hhdet_num!K21</f>
        <v>0</v>
      </c>
      <c r="L21" s="67">
        <f>RES_hhdet_num!K21+RES_hhdet_in!L21-RES_hhdet_num!L21</f>
        <v>0</v>
      </c>
      <c r="M21" s="67">
        <f>RES_hhdet_num!L21+RES_hhdet_in!M21-RES_hhdet_num!M21</f>
        <v>0</v>
      </c>
      <c r="N21" s="67">
        <f>RES_hhdet_num!M21+RES_hhdet_in!N21-RES_hhdet_num!N21</f>
        <v>0</v>
      </c>
      <c r="O21" s="67">
        <f>RES_hhdet_num!N21+RES_hhdet_in!O21-RES_hhdet_num!O21</f>
        <v>0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0</v>
      </c>
      <c r="D22" s="83">
        <f>RES_hhdet_num!C22+RES_hhdet_in!D22-RES_hhdet_num!D22</f>
        <v>0</v>
      </c>
      <c r="E22" s="83">
        <f>RES_hhdet_num!D22+RES_hhdet_in!E22-RES_hhdet_num!E22</f>
        <v>0</v>
      </c>
      <c r="F22" s="83">
        <f>RES_hhdet_num!E22+RES_hhdet_in!F22-RES_hhdet_num!F22</f>
        <v>0</v>
      </c>
      <c r="G22" s="83">
        <f>RES_hhdet_num!F22+RES_hhdet_in!G22-RES_hhdet_num!G22</f>
        <v>0</v>
      </c>
      <c r="H22" s="83">
        <f>RES_hhdet_num!G22+RES_hhdet_in!H22-RES_hhdet_num!H22</f>
        <v>0</v>
      </c>
      <c r="I22" s="83">
        <f>RES_hhdet_num!H22+RES_hhdet_in!I22-RES_hhdet_num!I22</f>
        <v>0</v>
      </c>
      <c r="J22" s="83">
        <f>RES_hhdet_num!I22+RES_hhdet_in!J22-RES_hhdet_num!J22</f>
        <v>0</v>
      </c>
      <c r="K22" s="83">
        <f>RES_hhdet_num!J22+RES_hhdet_in!K22-RES_hhdet_num!K22</f>
        <v>0</v>
      </c>
      <c r="L22" s="83">
        <f>RES_hhdet_num!K22+RES_hhdet_in!L22-RES_hhdet_num!L22</f>
        <v>0</v>
      </c>
      <c r="M22" s="83">
        <f>RES_hhdet_num!L22+RES_hhdet_in!M22-RES_hhdet_num!M22</f>
        <v>0</v>
      </c>
      <c r="N22" s="83">
        <f>RES_hhdet_num!M22+RES_hhdet_in!N22-RES_hhdet_num!N22</f>
        <v>0</v>
      </c>
      <c r="O22" s="83">
        <f>RES_hhdet_num!N22+RES_hhdet_in!O22-RES_hhdet_num!O22</f>
        <v>0</v>
      </c>
      <c r="P22" s="83">
        <f>RES_hhdet_num!O22+RES_hhdet_in!P22-RES_hhdet_num!P22</f>
        <v>0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50814</v>
      </c>
      <c r="D45" s="67">
        <f>RES_hhdet_num!C45+RES_hhdet_in!D45-RES_hhdet_num!D45</f>
        <v>37229</v>
      </c>
      <c r="E45" s="67">
        <f>RES_hhdet_num!D45+RES_hhdet_in!E45-RES_hhdet_num!E45</f>
        <v>33260.4375</v>
      </c>
      <c r="F45" s="67">
        <f>RES_hhdet_num!E45+RES_hhdet_in!F45-RES_hhdet_num!F45</f>
        <v>110162</v>
      </c>
      <c r="G45" s="67">
        <f>RES_hhdet_num!F45+RES_hhdet_in!G45-RES_hhdet_num!G45</f>
        <v>64299.000000000029</v>
      </c>
      <c r="H45" s="67">
        <f>RES_hhdet_num!G45+RES_hhdet_in!H45-RES_hhdet_num!H45</f>
        <v>98193</v>
      </c>
      <c r="I45" s="67">
        <f>RES_hhdet_num!H45+RES_hhdet_in!I45-RES_hhdet_num!I45</f>
        <v>58257.999999999971</v>
      </c>
      <c r="J45" s="67">
        <f>RES_hhdet_num!I45+RES_hhdet_in!J45-RES_hhdet_num!J45</f>
        <v>33260.437500000015</v>
      </c>
      <c r="K45" s="67">
        <f>RES_hhdet_num!J45+RES_hhdet_in!K45-RES_hhdet_num!K45</f>
        <v>33260.4375</v>
      </c>
      <c r="L45" s="67">
        <f>RES_hhdet_num!K45+RES_hhdet_in!L45-RES_hhdet_num!L45</f>
        <v>28982.687500000007</v>
      </c>
      <c r="M45" s="67">
        <f>RES_hhdet_num!L45+RES_hhdet_in!M45-RES_hhdet_num!M45</f>
        <v>5937.9999999999782</v>
      </c>
      <c r="N45" s="67">
        <f>RES_hhdet_num!M45+RES_hhdet_in!N45-RES_hhdet_num!N45</f>
        <v>7154.9999999999964</v>
      </c>
      <c r="O45" s="67">
        <f>RES_hhdet_num!N45+RES_hhdet_in!O45-RES_hhdet_num!O45</f>
        <v>30.000000000003638</v>
      </c>
      <c r="P45" s="67">
        <f>RES_hhdet_num!O45+RES_hhdet_in!P45-RES_hhdet_num!P45</f>
        <v>4575.9999999999964</v>
      </c>
      <c r="Q45" s="67">
        <f>RES_hhdet_num!P45+RES_hhdet_in!Q45-RES_hhdet_num!Q45</f>
        <v>596.99999999999636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1083</v>
      </c>
      <c r="D48" s="67">
        <f>RES_hhdet_num!C48+RES_hhdet_in!D48-RES_hhdet_num!D48</f>
        <v>889</v>
      </c>
      <c r="E48" s="67">
        <f>RES_hhdet_num!D48+RES_hhdet_in!E48-RES_hhdet_num!E48</f>
        <v>982.5</v>
      </c>
      <c r="F48" s="67">
        <f>RES_hhdet_num!E48+RES_hhdet_in!F48-RES_hhdet_num!F48</f>
        <v>1727</v>
      </c>
      <c r="G48" s="67">
        <f>RES_hhdet_num!F48+RES_hhdet_in!G48-RES_hhdet_num!G48</f>
        <v>771</v>
      </c>
      <c r="H48" s="67">
        <f>RES_hhdet_num!G48+RES_hhdet_in!H48-RES_hhdet_num!H48</f>
        <v>1421.0000000000005</v>
      </c>
      <c r="I48" s="67">
        <f>RES_hhdet_num!H48+RES_hhdet_in!I48-RES_hhdet_num!I48</f>
        <v>972.99999999999955</v>
      </c>
      <c r="J48" s="67">
        <f>RES_hhdet_num!I48+RES_hhdet_in!J48-RES_hhdet_num!J48</f>
        <v>733.50000000000023</v>
      </c>
      <c r="K48" s="67">
        <f>RES_hhdet_num!J48+RES_hhdet_in!K48-RES_hhdet_num!K48</f>
        <v>1040.0000000000002</v>
      </c>
      <c r="L48" s="67">
        <f>RES_hhdet_num!K48+RES_hhdet_in!L48-RES_hhdet_num!L48</f>
        <v>1132.0000000000009</v>
      </c>
      <c r="M48" s="67">
        <f>RES_hhdet_num!L48+RES_hhdet_in!M48-RES_hhdet_num!M48</f>
        <v>701.99999999999909</v>
      </c>
      <c r="N48" s="67">
        <f>RES_hhdet_num!M48+RES_hhdet_in!N48-RES_hhdet_num!N48</f>
        <v>771.99999999999977</v>
      </c>
      <c r="O48" s="67">
        <f>RES_hhdet_num!N48+RES_hhdet_in!O48-RES_hhdet_num!O48</f>
        <v>307.82384460817184</v>
      </c>
      <c r="P48" s="67">
        <f>RES_hhdet_num!O48+RES_hhdet_in!P48-RES_hhdet_num!P48</f>
        <v>564.99999999999977</v>
      </c>
      <c r="Q48" s="67">
        <f>RES_hhdet_num!P48+RES_hhdet_in!Q48-RES_hhdet_num!Q48</f>
        <v>491.99999999999955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23067</v>
      </c>
      <c r="D50" s="67">
        <f>RES_hhdet_num!C50+RES_hhdet_in!D50-RES_hhdet_num!D50</f>
        <v>24042</v>
      </c>
      <c r="E50" s="67">
        <f>RES_hhdet_num!D50+RES_hhdet_in!E50-RES_hhdet_num!E50</f>
        <v>21810.808267726563</v>
      </c>
      <c r="F50" s="67">
        <f>RES_hhdet_num!E50+RES_hhdet_in!F50-RES_hhdet_num!F50</f>
        <v>67721</v>
      </c>
      <c r="G50" s="67">
        <f>RES_hhdet_num!F50+RES_hhdet_in!G50-RES_hhdet_num!G50</f>
        <v>39731</v>
      </c>
      <c r="H50" s="67">
        <f>RES_hhdet_num!G50+RES_hhdet_in!H50-RES_hhdet_num!H50</f>
        <v>57009.000000000029</v>
      </c>
      <c r="I50" s="67">
        <f>RES_hhdet_num!H50+RES_hhdet_in!I50-RES_hhdet_num!I50</f>
        <v>46473.999999999971</v>
      </c>
      <c r="J50" s="67">
        <f>RES_hhdet_num!I50+RES_hhdet_in!J50-RES_hhdet_num!J50</f>
        <v>30221.01577787922</v>
      </c>
      <c r="K50" s="67">
        <f>RES_hhdet_num!J50+RES_hhdet_in!K50-RES_hhdet_num!K50</f>
        <v>30969.848560501268</v>
      </c>
      <c r="L50" s="67">
        <f>RES_hhdet_num!K50+RES_hhdet_in!L50-RES_hhdet_num!L50</f>
        <v>26074.530519204523</v>
      </c>
      <c r="M50" s="67">
        <f>RES_hhdet_num!L50+RES_hhdet_in!M50-RES_hhdet_num!M50</f>
        <v>5365.9999999999818</v>
      </c>
      <c r="N50" s="67">
        <f>RES_hhdet_num!M50+RES_hhdet_in!N50-RES_hhdet_num!N50</f>
        <v>8056.9999999999964</v>
      </c>
      <c r="O50" s="67">
        <f>RES_hhdet_num!N50+RES_hhdet_in!O50-RES_hhdet_num!O50</f>
        <v>1074.136994922188</v>
      </c>
      <c r="P50" s="67">
        <f>RES_hhdet_num!O50+RES_hhdet_in!P50-RES_hhdet_num!P50</f>
        <v>2796.9999999999964</v>
      </c>
      <c r="Q50" s="67">
        <f>RES_hhdet_num!P50+RES_hhdet_in!Q50-RES_hhdet_num!Q50</f>
        <v>537.99999999999636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5436</v>
      </c>
      <c r="D51" s="67">
        <f>RES_hhdet_num!C51+RES_hhdet_in!D51-RES_hhdet_num!D51</f>
        <v>725.25</v>
      </c>
      <c r="E51" s="67">
        <f>RES_hhdet_num!D51+RES_hhdet_in!E51-RES_hhdet_num!E51</f>
        <v>725.25</v>
      </c>
      <c r="F51" s="67">
        <f>RES_hhdet_num!E51+RES_hhdet_in!F51-RES_hhdet_num!F51</f>
        <v>2659</v>
      </c>
      <c r="G51" s="67">
        <f>RES_hhdet_num!F51+RES_hhdet_in!G51-RES_hhdet_num!G51</f>
        <v>725.25</v>
      </c>
      <c r="H51" s="67">
        <f>RES_hhdet_num!G51+RES_hhdet_in!H51-RES_hhdet_num!H51</f>
        <v>2752.9999999999764</v>
      </c>
      <c r="I51" s="67">
        <f>RES_hhdet_num!H51+RES_hhdet_in!I51-RES_hhdet_num!I51</f>
        <v>725.24999999999909</v>
      </c>
      <c r="J51" s="67">
        <f>RES_hhdet_num!I51+RES_hhdet_in!J51-RES_hhdet_num!J51</f>
        <v>1637.9452196554475</v>
      </c>
      <c r="K51" s="67">
        <f>RES_hhdet_num!J51+RES_hhdet_in!K51-RES_hhdet_num!K51</f>
        <v>2290.5889394987266</v>
      </c>
      <c r="L51" s="67">
        <f>RES_hhdet_num!K51+RES_hhdet_in!L51-RES_hhdet_num!L51</f>
        <v>2123.6042223256713</v>
      </c>
      <c r="M51" s="67">
        <f>RES_hhdet_num!L51+RES_hhdet_in!M51-RES_hhdet_num!M51</f>
        <v>294.99999999999864</v>
      </c>
      <c r="N51" s="67">
        <f>RES_hhdet_num!M51+RES_hhdet_in!N51-RES_hhdet_num!N51</f>
        <v>666.99999999999955</v>
      </c>
      <c r="O51" s="67">
        <f>RES_hhdet_num!N51+RES_hhdet_in!O51-RES_hhdet_num!O51</f>
        <v>125.24672409685422</v>
      </c>
      <c r="P51" s="67">
        <f>RES_hhdet_num!O51+RES_hhdet_in!P51-RES_hhdet_num!P51</f>
        <v>243.99999999999977</v>
      </c>
      <c r="Q51" s="67">
        <f>RES_hhdet_num!P51+RES_hhdet_in!Q51-RES_hhdet_num!Q51</f>
        <v>44.999999999999545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19624</v>
      </c>
      <c r="D54" s="67">
        <f>RES_hhdet_num!C54+RES_hhdet_in!D54-RES_hhdet_num!D54</f>
        <v>19887.926138605195</v>
      </c>
      <c r="E54" s="67">
        <f>RES_hhdet_num!D54+RES_hhdet_in!E54-RES_hhdet_num!E54</f>
        <v>15591.677811453046</v>
      </c>
      <c r="F54" s="67">
        <f>RES_hhdet_num!E54+RES_hhdet_in!F54-RES_hhdet_num!F54</f>
        <v>38300</v>
      </c>
      <c r="G54" s="67">
        <f>RES_hhdet_num!F54+RES_hhdet_in!G54-RES_hhdet_num!G54</f>
        <v>24367.999999999985</v>
      </c>
      <c r="H54" s="67">
        <f>RES_hhdet_num!G54+RES_hhdet_in!H54-RES_hhdet_num!H54</f>
        <v>36706</v>
      </c>
      <c r="I54" s="67">
        <f>RES_hhdet_num!H54+RES_hhdet_in!I54-RES_hhdet_num!I54</f>
        <v>12478.735722819127</v>
      </c>
      <c r="J54" s="67">
        <f>RES_hhdet_num!I54+RES_hhdet_in!J54-RES_hhdet_num!J54</f>
        <v>3595.8410954450796</v>
      </c>
      <c r="K54" s="67">
        <f>RES_hhdet_num!J54+RES_hhdet_in!K54-RES_hhdet_num!K54</f>
        <v>1472.4472415301861</v>
      </c>
      <c r="L54" s="67">
        <f>RES_hhdet_num!K54+RES_hhdet_in!L54-RES_hhdet_num!L54</f>
        <v>9464.9999999999982</v>
      </c>
      <c r="M54" s="67">
        <f>RES_hhdet_num!L54+RES_hhdet_in!M54-RES_hhdet_num!M54</f>
        <v>257.99999999999977</v>
      </c>
      <c r="N54" s="67">
        <f>RES_hhdet_num!M54+RES_hhdet_in!N54-RES_hhdet_num!N54</f>
        <v>0</v>
      </c>
      <c r="O54" s="67">
        <f>RES_hhdet_num!N54+RES_hhdet_in!O54-RES_hhdet_num!O54</f>
        <v>0</v>
      </c>
      <c r="P54" s="67">
        <f>RES_hhdet_num!O54+RES_hhdet_in!P54-RES_hhdet_num!P54</f>
        <v>1416</v>
      </c>
      <c r="Q54" s="67">
        <f>RES_hhdet_num!P54+RES_hhdet_in!Q54-RES_hhdet_num!Q54</f>
        <v>12.999999999999886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2687</v>
      </c>
      <c r="D55" s="67">
        <f>RES_hhdet_num!C55+RES_hhdet_in!D55-RES_hhdet_num!D55</f>
        <v>640.5</v>
      </c>
      <c r="E55" s="67">
        <f>RES_hhdet_num!D55+RES_hhdet_in!E55-RES_hhdet_num!E55</f>
        <v>640.5</v>
      </c>
      <c r="F55" s="67">
        <f>RES_hhdet_num!E55+RES_hhdet_in!F55-RES_hhdet_num!F55</f>
        <v>1481.9999999999991</v>
      </c>
      <c r="G55" s="67">
        <f>RES_hhdet_num!F55+RES_hhdet_in!G55-RES_hhdet_num!G55</f>
        <v>640.5</v>
      </c>
      <c r="H55" s="67">
        <f>RES_hhdet_num!G55+RES_hhdet_in!H55-RES_hhdet_num!H55</f>
        <v>1724.9999999999945</v>
      </c>
      <c r="I55" s="67">
        <f>RES_hhdet_num!H55+RES_hhdet_in!I55-RES_hhdet_num!I55</f>
        <v>416.74077964622188</v>
      </c>
      <c r="J55" s="67">
        <f>RES_hhdet_num!I55+RES_hhdet_in!J55-RES_hhdet_num!J55</f>
        <v>231.80159136149294</v>
      </c>
      <c r="K55" s="67">
        <f>RES_hhdet_num!J55+RES_hhdet_in!K55-RES_hhdet_num!K55</f>
        <v>175.00000000000011</v>
      </c>
      <c r="L55" s="67">
        <f>RES_hhdet_num!K55+RES_hhdet_in!L55-RES_hhdet_num!L55</f>
        <v>711.99999999999989</v>
      </c>
      <c r="M55" s="67">
        <f>RES_hhdet_num!L55+RES_hhdet_in!M55-RES_hhdet_num!M55</f>
        <v>18.999999999999979</v>
      </c>
      <c r="N55" s="67">
        <f>RES_hhdet_num!M55+RES_hhdet_in!N55-RES_hhdet_num!N55</f>
        <v>23</v>
      </c>
      <c r="O55" s="67">
        <f>RES_hhdet_num!N55+RES_hhdet_in!O55-RES_hhdet_num!O55</f>
        <v>5.437597099948249</v>
      </c>
      <c r="P55" s="67">
        <f>RES_hhdet_num!O55+RES_hhdet_in!P55-RES_hhdet_num!P55</f>
        <v>119</v>
      </c>
      <c r="Q55" s="67">
        <f>RES_hhdet_num!P55+RES_hhdet_in!Q55-RES_hhdet_num!Q55</f>
        <v>0.99999999999999289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0</v>
      </c>
      <c r="D59" s="67">
        <f>RES_hhdet_num!C59+RES_hhdet_in!D59-RES_hhdet_num!D59</f>
        <v>0</v>
      </c>
      <c r="E59" s="67">
        <f>RES_hhdet_num!D59+RES_hhdet_in!E59-RES_hhdet_num!E59</f>
        <v>144.06355118034685</v>
      </c>
      <c r="F59" s="67">
        <f>RES_hhdet_num!E59+RES_hhdet_in!F59-RES_hhdet_num!F59</f>
        <v>361</v>
      </c>
      <c r="G59" s="67">
        <f>RES_hhdet_num!F59+RES_hhdet_in!G59-RES_hhdet_num!G59</f>
        <v>401</v>
      </c>
      <c r="H59" s="67">
        <f>RES_hhdet_num!G59+RES_hhdet_in!H59-RES_hhdet_num!H59</f>
        <v>463</v>
      </c>
      <c r="I59" s="67">
        <f>RES_hhdet_num!H59+RES_hhdet_in!I59-RES_hhdet_num!I59</f>
        <v>0</v>
      </c>
      <c r="J59" s="67">
        <f>RES_hhdet_num!I59+RES_hhdet_in!J59-RES_hhdet_num!J59</f>
        <v>0</v>
      </c>
      <c r="K59" s="67">
        <f>RES_hhdet_num!J59+RES_hhdet_in!K59-RES_hhdet_num!K59</f>
        <v>0</v>
      </c>
      <c r="L59" s="67">
        <f>RES_hhdet_num!K59+RES_hhdet_in!L59-RES_hhdet_num!L59</f>
        <v>0</v>
      </c>
      <c r="M59" s="67">
        <f>RES_hhdet_num!L59+RES_hhdet_in!M59-RES_hhdet_num!M59</f>
        <v>0</v>
      </c>
      <c r="N59" s="67">
        <f>RES_hhdet_num!M59+RES_hhdet_in!N59-RES_hhdet_num!N59</f>
        <v>0</v>
      </c>
      <c r="O59" s="67">
        <f>RES_hhdet_num!N59+RES_hhdet_in!O59-RES_hhdet_num!O59</f>
        <v>0</v>
      </c>
      <c r="P59" s="67">
        <f>RES_hhdet_num!O59+RES_hhdet_in!P59-RES_hhdet_num!P59</f>
        <v>0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66520.875</v>
      </c>
      <c r="D60" s="83">
        <f>RES_hhdet_num!C60+RES_hhdet_in!D60-RES_hhdet_num!D60</f>
        <v>66520.875</v>
      </c>
      <c r="E60" s="83">
        <f>RES_hhdet_num!D60+RES_hhdet_in!E60-RES_hhdet_num!E60</f>
        <v>54639.501051180356</v>
      </c>
      <c r="F60" s="83">
        <f>RES_hhdet_num!E60+RES_hhdet_in!F60-RES_hhdet_num!F60</f>
        <v>109801</v>
      </c>
      <c r="G60" s="83">
        <f>RES_hhdet_num!F60+RES_hhdet_in!G60-RES_hhdet_num!G60</f>
        <v>63898</v>
      </c>
      <c r="H60" s="83">
        <f>RES_hhdet_num!G60+RES_hhdet_in!H60-RES_hhdet_num!H60</f>
        <v>97751.063551180385</v>
      </c>
      <c r="I60" s="83">
        <f>RES_hhdet_num!H60+RES_hhdet_in!I60-RES_hhdet_num!I60</f>
        <v>58257.999999999971</v>
      </c>
      <c r="J60" s="83">
        <f>RES_hhdet_num!I60+RES_hhdet_in!J60-RES_hhdet_num!J60</f>
        <v>49890.750000000015</v>
      </c>
      <c r="K60" s="83">
        <f>RES_hhdet_num!J60+RES_hhdet_in!K60-RES_hhdet_num!K60</f>
        <v>46691.125</v>
      </c>
      <c r="L60" s="83">
        <f>RES_hhdet_num!K60+RES_hhdet_in!L60-RES_hhdet_num!L60</f>
        <v>28982.6875</v>
      </c>
      <c r="M60" s="83">
        <f>RES_hhdet_num!L60+RES_hhdet_in!M60-RES_hhdet_num!M60</f>
        <v>17423.944947739234</v>
      </c>
      <c r="N60" s="83">
        <f>RES_hhdet_num!M60+RES_hhdet_in!N60-RES_hhdet_num!N60</f>
        <v>7154.9999999999964</v>
      </c>
      <c r="O60" s="83">
        <f>RES_hhdet_num!N60+RES_hhdet_in!O60-RES_hhdet_num!O60</f>
        <v>30.000000000003638</v>
      </c>
      <c r="P60" s="83">
        <f>RES_hhdet_num!O60+RES_hhdet_in!P60-RES_hhdet_num!P60</f>
        <v>4575.9999999999964</v>
      </c>
      <c r="Q60" s="83">
        <f>RES_hhdet_num!P60+RES_hhdet_in!Q60-RES_hhdet_num!Q60</f>
        <v>596.99999999999636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3773</v>
      </c>
      <c r="D64" s="67">
        <f>RES_hhdet_num!C64+RES_hhdet_in!D64-RES_hhdet_num!D64</f>
        <v>22984.999999999993</v>
      </c>
      <c r="E64" s="67">
        <f>RES_hhdet_num!D64+RES_hhdet_in!E64-RES_hhdet_num!E64</f>
        <v>3773.0000000000073</v>
      </c>
      <c r="F64" s="67">
        <f>RES_hhdet_num!E64+RES_hhdet_in!F64-RES_hhdet_num!F64</f>
        <v>3773.0000000000073</v>
      </c>
      <c r="G64" s="67">
        <f>RES_hhdet_num!F64+RES_hhdet_in!G64-RES_hhdet_num!G64</f>
        <v>3772.9999999999927</v>
      </c>
      <c r="H64" s="67">
        <f>RES_hhdet_num!G64+RES_hhdet_in!H64-RES_hhdet_num!H64</f>
        <v>7588.0000000000073</v>
      </c>
      <c r="I64" s="67">
        <f>RES_hhdet_num!H64+RES_hhdet_in!I64-RES_hhdet_num!I64</f>
        <v>3772.9999999999854</v>
      </c>
      <c r="J64" s="67">
        <f>RES_hhdet_num!I64+RES_hhdet_in!J64-RES_hhdet_num!J64</f>
        <v>3773.0000000000291</v>
      </c>
      <c r="K64" s="67">
        <f>RES_hhdet_num!J64+RES_hhdet_in!K64-RES_hhdet_num!K64</f>
        <v>3772.9999999999563</v>
      </c>
      <c r="L64" s="67">
        <f>RES_hhdet_num!K64+RES_hhdet_in!L64-RES_hhdet_num!L64</f>
        <v>8454.0000000000437</v>
      </c>
      <c r="M64" s="67">
        <f>RES_hhdet_num!L64+RES_hhdet_in!M64-RES_hhdet_num!M64</f>
        <v>26788.999999999978</v>
      </c>
      <c r="N64" s="67">
        <f>RES_hhdet_num!M64+RES_hhdet_in!N64-RES_hhdet_num!N64</f>
        <v>7250.9999999999854</v>
      </c>
      <c r="O64" s="67">
        <f>RES_hhdet_num!N64+RES_hhdet_in!O64-RES_hhdet_num!O64</f>
        <v>682.00000000000728</v>
      </c>
      <c r="P64" s="67">
        <f>RES_hhdet_num!O64+RES_hhdet_in!P64-RES_hhdet_num!P64</f>
        <v>0</v>
      </c>
      <c r="Q64" s="67">
        <f>RES_hhdet_num!P64+RES_hhdet_in!Q64-RES_hhdet_num!Q64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83.25</v>
      </c>
      <c r="D67" s="67">
        <f>RES_hhdet_num!C67+RES_hhdet_in!D67-RES_hhdet_num!D67</f>
        <v>388</v>
      </c>
      <c r="E67" s="67">
        <f>RES_hhdet_num!D67+RES_hhdet_in!E67-RES_hhdet_num!E67</f>
        <v>83.25</v>
      </c>
      <c r="F67" s="67">
        <f>RES_hhdet_num!E67+RES_hhdet_in!F67-RES_hhdet_num!F67</f>
        <v>93.5</v>
      </c>
      <c r="G67" s="67">
        <f>RES_hhdet_num!F67+RES_hhdet_in!G67-RES_hhdet_num!G67</f>
        <v>157.75</v>
      </c>
      <c r="H67" s="67">
        <f>RES_hhdet_num!G67+RES_hhdet_in!H67-RES_hhdet_num!H67</f>
        <v>203.00000000000011</v>
      </c>
      <c r="I67" s="67">
        <f>RES_hhdet_num!H67+RES_hhdet_in!I67-RES_hhdet_num!I67</f>
        <v>257.24999999999989</v>
      </c>
      <c r="J67" s="67">
        <f>RES_hhdet_num!I67+RES_hhdet_in!J67-RES_hhdet_num!J67</f>
        <v>278.00000000000045</v>
      </c>
      <c r="K67" s="67">
        <f>RES_hhdet_num!J67+RES_hhdet_in!K67-RES_hhdet_num!K67</f>
        <v>256</v>
      </c>
      <c r="L67" s="67">
        <f>RES_hhdet_num!K67+RES_hhdet_in!L67-RES_hhdet_num!L67</f>
        <v>265.00000000000045</v>
      </c>
      <c r="M67" s="67">
        <f>RES_hhdet_num!L67+RES_hhdet_in!M67-RES_hhdet_num!M67</f>
        <v>1099.9999999999991</v>
      </c>
      <c r="N67" s="67">
        <f>RES_hhdet_num!M67+RES_hhdet_in!N67-RES_hhdet_num!N67</f>
        <v>246.99999999999955</v>
      </c>
      <c r="O67" s="67">
        <f>RES_hhdet_num!N67+RES_hhdet_in!O67-RES_hhdet_num!O67</f>
        <v>164.00000000000045</v>
      </c>
      <c r="P67" s="67">
        <f>RES_hhdet_num!O67+RES_hhdet_in!P67-RES_hhdet_num!P67</f>
        <v>454.99999999999955</v>
      </c>
      <c r="Q67" s="67">
        <f>RES_hhdet_num!P67+RES_hhdet_in!Q67-RES_hhdet_num!Q67</f>
        <v>362.99999999999727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2334.7499999999927</v>
      </c>
      <c r="D69" s="67">
        <f>RES_hhdet_num!C69+RES_hhdet_in!D69-RES_hhdet_num!D69</f>
        <v>19501</v>
      </c>
      <c r="E69" s="67">
        <f>RES_hhdet_num!D69+RES_hhdet_in!E69-RES_hhdet_num!E69</f>
        <v>3841.6817333994768</v>
      </c>
      <c r="F69" s="67">
        <f>RES_hhdet_num!E69+RES_hhdet_in!F69-RES_hhdet_num!F69</f>
        <v>2334.75</v>
      </c>
      <c r="G69" s="67">
        <f>RES_hhdet_num!F69+RES_hhdet_in!G69-RES_hhdet_num!G69</f>
        <v>3052.445751199135</v>
      </c>
      <c r="H69" s="67">
        <f>RES_hhdet_num!G69+RES_hhdet_in!H69-RES_hhdet_num!H69</f>
        <v>6644.6848178681284</v>
      </c>
      <c r="I69" s="67">
        <f>RES_hhdet_num!H69+RES_hhdet_in!I69-RES_hhdet_num!I69</f>
        <v>3648.7142589461509</v>
      </c>
      <c r="J69" s="67">
        <f>RES_hhdet_num!I69+RES_hhdet_in!J69-RES_hhdet_num!J69</f>
        <v>3440.6692923027294</v>
      </c>
      <c r="K69" s="67">
        <f>RES_hhdet_num!J69+RES_hhdet_in!K69-RES_hhdet_num!K69</f>
        <v>3772.9999999999709</v>
      </c>
      <c r="L69" s="67">
        <f>RES_hhdet_num!K69+RES_hhdet_in!L69-RES_hhdet_num!L69</f>
        <v>8454.0000000000291</v>
      </c>
      <c r="M69" s="67">
        <f>RES_hhdet_num!L69+RES_hhdet_in!M69-RES_hhdet_num!M69</f>
        <v>25401.233529571567</v>
      </c>
      <c r="N69" s="67">
        <f>RES_hhdet_num!M69+RES_hhdet_in!N69-RES_hhdet_num!N69</f>
        <v>7013.9999999999854</v>
      </c>
      <c r="O69" s="67">
        <f>RES_hhdet_num!N69+RES_hhdet_in!O69-RES_hhdet_num!O69</f>
        <v>996.00000000000728</v>
      </c>
      <c r="P69" s="67">
        <f>RES_hhdet_num!O69+RES_hhdet_in!P69-RES_hhdet_num!P69</f>
        <v>0</v>
      </c>
      <c r="Q69" s="67">
        <f>RES_hhdet_num!P69+RES_hhdet_in!Q69-RES_hhdet_num!Q69</f>
        <v>0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705.75746044286939</v>
      </c>
      <c r="D70" s="67">
        <f>RES_hhdet_num!C70+RES_hhdet_in!D70-RES_hhdet_num!D70</f>
        <v>452</v>
      </c>
      <c r="E70" s="67">
        <f>RES_hhdet_num!D70+RES_hhdet_in!E70-RES_hhdet_num!E70</f>
        <v>101.99999999999977</v>
      </c>
      <c r="F70" s="67">
        <f>RES_hhdet_num!E70+RES_hhdet_in!F70-RES_hhdet_num!F70</f>
        <v>116.377090055086</v>
      </c>
      <c r="G70" s="67">
        <f>RES_hhdet_num!F70+RES_hhdet_in!G70-RES_hhdet_num!G70</f>
        <v>102.45734123538659</v>
      </c>
      <c r="H70" s="67">
        <f>RES_hhdet_num!G70+RES_hhdet_in!H70-RES_hhdet_num!H70</f>
        <v>321.19510705024413</v>
      </c>
      <c r="I70" s="67">
        <f>RES_hhdet_num!H70+RES_hhdet_in!I70-RES_hhdet_num!I70</f>
        <v>124.28574105383655</v>
      </c>
      <c r="J70" s="67">
        <f>RES_hhdet_num!I70+RES_hhdet_in!J70-RES_hhdet_num!J70</f>
        <v>376.67386901172631</v>
      </c>
      <c r="K70" s="67">
        <f>RES_hhdet_num!J70+RES_hhdet_in!K70-RES_hhdet_num!K70</f>
        <v>617.81961169464648</v>
      </c>
      <c r="L70" s="67">
        <f>RES_hhdet_num!K70+RES_hhdet_in!L70-RES_hhdet_num!L70</f>
        <v>272.00000000000182</v>
      </c>
      <c r="M70" s="67">
        <f>RES_hhdet_num!L70+RES_hhdet_in!M70-RES_hhdet_num!M70</f>
        <v>1806.9999999999973</v>
      </c>
      <c r="N70" s="67">
        <f>RES_hhdet_num!M70+RES_hhdet_in!N70-RES_hhdet_num!N70</f>
        <v>560.99999999999909</v>
      </c>
      <c r="O70" s="67">
        <f>RES_hhdet_num!N70+RES_hhdet_in!O70-RES_hhdet_num!O70</f>
        <v>150.00000000000091</v>
      </c>
      <c r="P70" s="67">
        <f>RES_hhdet_num!O70+RES_hhdet_in!P70-RES_hhdet_num!P70</f>
        <v>108.57152218028068</v>
      </c>
      <c r="Q70" s="67">
        <f>RES_hhdet_num!P70+RES_hhdet_in!Q70-RES_hhdet_num!Q70</f>
        <v>10.299791892405665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1660.1508921014029</v>
      </c>
      <c r="D73" s="67">
        <f>RES_hhdet_num!C73+RES_hhdet_in!D73-RES_hhdet_num!D73</f>
        <v>2962</v>
      </c>
      <c r="E73" s="67">
        <f>RES_hhdet_num!D73+RES_hhdet_in!E73-RES_hhdet_num!E73</f>
        <v>753</v>
      </c>
      <c r="F73" s="67">
        <f>RES_hhdet_num!E73+RES_hhdet_in!F73-RES_hhdet_num!F73</f>
        <v>2298.3658343969182</v>
      </c>
      <c r="G73" s="67">
        <f>RES_hhdet_num!F73+RES_hhdet_in!G73-RES_hhdet_num!G73</f>
        <v>753.00000000000091</v>
      </c>
      <c r="H73" s="67">
        <f>RES_hhdet_num!G73+RES_hhdet_in!H73-RES_hhdet_num!H73</f>
        <v>1306.9999999999995</v>
      </c>
      <c r="I73" s="67">
        <f>RES_hhdet_num!H73+RES_hhdet_in!I73-RES_hhdet_num!I73</f>
        <v>720.74018579747553</v>
      </c>
      <c r="J73" s="67">
        <f>RES_hhdet_num!I73+RES_hhdet_in!J73-RES_hhdet_num!J73</f>
        <v>1156.1283477058087</v>
      </c>
      <c r="K73" s="67">
        <f>RES_hhdet_num!J73+RES_hhdet_in!K73-RES_hhdet_num!K73</f>
        <v>5858.9999999999982</v>
      </c>
      <c r="L73" s="67">
        <f>RES_hhdet_num!K73+RES_hhdet_in!L73-RES_hhdet_num!L73</f>
        <v>277.00000000000006</v>
      </c>
      <c r="M73" s="67">
        <f>RES_hhdet_num!L73+RES_hhdet_in!M73-RES_hhdet_num!M73</f>
        <v>12.2695415775122</v>
      </c>
      <c r="N73" s="67">
        <f>RES_hhdet_num!M73+RES_hhdet_in!N73-RES_hhdet_num!N73</f>
        <v>21.69211113328015</v>
      </c>
      <c r="O73" s="67">
        <f>RES_hhdet_num!N73+RES_hhdet_in!O73-RES_hhdet_num!O73</f>
        <v>3.0884664446411989</v>
      </c>
      <c r="P73" s="67">
        <f>RES_hhdet_num!O73+RES_hhdet_in!P73-RES_hhdet_num!P73</f>
        <v>83.849069722071818</v>
      </c>
      <c r="Q73" s="67">
        <f>RES_hhdet_num!P73+RES_hhdet_in!Q73-RES_hhdet_num!Q73</f>
        <v>267.99999999999955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157.86124131264307</v>
      </c>
      <c r="D74" s="67">
        <f>RES_hhdet_num!C74+RES_hhdet_in!D74-RES_hhdet_num!D74</f>
        <v>70</v>
      </c>
      <c r="E74" s="67">
        <f>RES_hhdet_num!D74+RES_hhdet_in!E74-RES_hhdet_num!E74</f>
        <v>32.999999999999972</v>
      </c>
      <c r="F74" s="67">
        <f>RES_hhdet_num!E74+RES_hhdet_in!F74-RES_hhdet_num!F74</f>
        <v>85.683335406674018</v>
      </c>
      <c r="G74" s="67">
        <f>RES_hhdet_num!F74+RES_hhdet_in!G74-RES_hhdet_num!G74</f>
        <v>21.048464295818235</v>
      </c>
      <c r="H74" s="67">
        <f>RES_hhdet_num!G74+RES_hhdet_in!H74-RES_hhdet_num!H74</f>
        <v>62.000000000000028</v>
      </c>
      <c r="I74" s="67">
        <f>RES_hhdet_num!H74+RES_hhdet_in!I74-RES_hhdet_num!I74</f>
        <v>25.16143665821437</v>
      </c>
      <c r="J74" s="67">
        <f>RES_hhdet_num!I74+RES_hhdet_in!J74-RES_hhdet_num!J74</f>
        <v>125.00000000000011</v>
      </c>
      <c r="K74" s="67">
        <f>RES_hhdet_num!J74+RES_hhdet_in!K74-RES_hhdet_num!K74</f>
        <v>454.99999999999989</v>
      </c>
      <c r="L74" s="67">
        <f>RES_hhdet_num!K74+RES_hhdet_in!L74-RES_hhdet_num!L74</f>
        <v>19.000000000000004</v>
      </c>
      <c r="M74" s="67">
        <f>RES_hhdet_num!L74+RES_hhdet_in!M74-RES_hhdet_num!M74</f>
        <v>19.859813084111977</v>
      </c>
      <c r="N74" s="67">
        <f>RES_hhdet_num!M74+RES_hhdet_in!N74-RES_hhdet_num!N74</f>
        <v>23.67391304347845</v>
      </c>
      <c r="O74" s="67">
        <f>RES_hhdet_num!N74+RES_hhdet_in!O74-RES_hhdet_num!O74</f>
        <v>33.377622377622515</v>
      </c>
      <c r="P74" s="67">
        <f>RES_hhdet_num!O74+RES_hhdet_in!P74-RES_hhdet_num!P74</f>
        <v>19.61004274899031</v>
      </c>
      <c r="Q74" s="67">
        <f>RES_hhdet_num!P74+RES_hhdet_in!Q74-RES_hhdet_num!Q74</f>
        <v>21.999999999999972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4551.75</v>
      </c>
      <c r="D78" s="67">
        <f>RES_hhdet_num!C78+RES_hhdet_in!D78-RES_hhdet_num!D78</f>
        <v>17840</v>
      </c>
      <c r="E78" s="67">
        <f>RES_hhdet_num!D78+RES_hhdet_in!E78-RES_hhdet_num!E78</f>
        <v>4551.7499999999927</v>
      </c>
      <c r="F78" s="67">
        <f>RES_hhdet_num!E78+RES_hhdet_in!F78-RES_hhdet_num!F78</f>
        <v>4551.7500000000073</v>
      </c>
      <c r="G78" s="67">
        <f>RES_hhdet_num!F78+RES_hhdet_in!G78-RES_hhdet_num!G78</f>
        <v>4551.7499999999927</v>
      </c>
      <c r="H78" s="67">
        <f>RES_hhdet_num!G78+RES_hhdet_in!H78-RES_hhdet_num!H78</f>
        <v>6241.4394531305079</v>
      </c>
      <c r="I78" s="67">
        <f>RES_hhdet_num!H78+RES_hhdet_in!I78-RES_hhdet_num!I78</f>
        <v>4551.7499999999927</v>
      </c>
      <c r="J78" s="67">
        <f>RES_hhdet_num!I78+RES_hhdet_in!J78-RES_hhdet_num!J78</f>
        <v>4551.7500000000073</v>
      </c>
      <c r="K78" s="67">
        <f>RES_hhdet_num!J78+RES_hhdet_in!K78-RES_hhdet_num!K78</f>
        <v>12717.746478949921</v>
      </c>
      <c r="L78" s="67">
        <f>RES_hhdet_num!K78+RES_hhdet_in!L78-RES_hhdet_num!L78</f>
        <v>8454.0000000000291</v>
      </c>
      <c r="M78" s="67">
        <f>RES_hhdet_num!L78+RES_hhdet_in!M78-RES_hhdet_num!M78</f>
        <v>26788.999999999956</v>
      </c>
      <c r="N78" s="67">
        <f>RES_hhdet_num!M78+RES_hhdet_in!N78-RES_hhdet_num!N78</f>
        <v>8282.9999999999927</v>
      </c>
      <c r="O78" s="67">
        <f>RES_hhdet_num!N78+RES_hhdet_in!O78-RES_hhdet_num!O78</f>
        <v>1982.0000000000073</v>
      </c>
      <c r="P78" s="67">
        <f>RES_hhdet_num!O78+RES_hhdet_in!P78-RES_hhdet_num!P78</f>
        <v>0</v>
      </c>
      <c r="Q78" s="67">
        <f>RES_hhdet_num!P78+RES_hhdet_in!Q78-RES_hhdet_num!Q78</f>
        <v>0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1874.0035210500864</v>
      </c>
      <c r="D79" s="83">
        <f>RES_hhdet_num!C79+RES_hhdet_in!D79-RES_hhdet_num!D79</f>
        <v>5145</v>
      </c>
      <c r="E79" s="83">
        <f>RES_hhdet_num!D79+RES_hhdet_in!E79-RES_hhdet_num!E79</f>
        <v>1108.5</v>
      </c>
      <c r="F79" s="83">
        <f>RES_hhdet_num!E79+RES_hhdet_in!F79-RES_hhdet_num!F79</f>
        <v>2923.1849287685181</v>
      </c>
      <c r="G79" s="83">
        <f>RES_hhdet_num!F79+RES_hhdet_in!G79-RES_hhdet_num!G79</f>
        <v>1108.5</v>
      </c>
      <c r="H79" s="83">
        <f>RES_hhdet_num!G79+RES_hhdet_in!H79-RES_hhdet_num!H79</f>
        <v>1434.9999999999995</v>
      </c>
      <c r="I79" s="83">
        <f>RES_hhdet_num!H79+RES_hhdet_in!I79-RES_hhdet_num!I79</f>
        <v>796.99999999999955</v>
      </c>
      <c r="J79" s="83">
        <f>RES_hhdet_num!I79+RES_hhdet_in!J79-RES_hhdet_num!J79</f>
        <v>1616.2438093688888</v>
      </c>
      <c r="K79" s="83">
        <f>RES_hhdet_num!J79+RES_hhdet_in!K79-RES_hhdet_num!K79</f>
        <v>8137.6389628243423</v>
      </c>
      <c r="L79" s="83">
        <f>RES_hhdet_num!K79+RES_hhdet_in!L79-RES_hhdet_num!L79</f>
        <v>3425.9999999999995</v>
      </c>
      <c r="M79" s="83">
        <f>RES_hhdet_num!L79+RES_hhdet_in!M79-RES_hhdet_num!M79</f>
        <v>611.99999999999955</v>
      </c>
      <c r="N79" s="83">
        <f>RES_hhdet_num!M79+RES_hhdet_in!N79-RES_hhdet_num!N79</f>
        <v>0</v>
      </c>
      <c r="O79" s="83">
        <f>RES_hhdet_num!N79+RES_hhdet_in!O79-RES_hhdet_num!O79</f>
        <v>0</v>
      </c>
      <c r="P79" s="83">
        <f>RES_hhdet_num!O79+RES_hhdet_in!P79-RES_hhdet_num!P79</f>
        <v>1404.813862068379</v>
      </c>
      <c r="Q79" s="83">
        <f>RES_hhdet_num!P79+RES_hhdet_in!Q79-RES_hhdet_num!Q79</f>
        <v>919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41667</v>
      </c>
      <c r="D83" s="67">
        <f>RES_hhdet_num!C83+RES_hhdet_in!D83-RES_hhdet_num!D83</f>
        <v>18972.125</v>
      </c>
      <c r="E83" s="67">
        <f>RES_hhdet_num!D83+RES_hhdet_in!E83-RES_hhdet_num!E83</f>
        <v>18972.125</v>
      </c>
      <c r="F83" s="67">
        <f>RES_hhdet_num!E83+RES_hhdet_in!F83-RES_hhdet_num!F83</f>
        <v>18972.124999999942</v>
      </c>
      <c r="G83" s="67">
        <f>RES_hhdet_num!F83+RES_hhdet_in!G83-RES_hhdet_num!G83</f>
        <v>18972.125000000058</v>
      </c>
      <c r="H83" s="67">
        <f>RES_hhdet_num!G83+RES_hhdet_in!H83-RES_hhdet_num!H83</f>
        <v>18972.125000000058</v>
      </c>
      <c r="I83" s="67">
        <f>RES_hhdet_num!H83+RES_hhdet_in!I83-RES_hhdet_num!I83</f>
        <v>18972.124999999942</v>
      </c>
      <c r="J83" s="67">
        <f>RES_hhdet_num!I83+RES_hhdet_in!J83-RES_hhdet_num!J83</f>
        <v>18972.125000000058</v>
      </c>
      <c r="K83" s="67">
        <f>RES_hhdet_num!J83+RES_hhdet_in!K83-RES_hhdet_num!K83</f>
        <v>18972.125000000058</v>
      </c>
      <c r="L83" s="67">
        <f>RES_hhdet_num!K83+RES_hhdet_in!L83-RES_hhdet_num!L83</f>
        <v>50968</v>
      </c>
      <c r="M83" s="67">
        <f>RES_hhdet_num!L83+RES_hhdet_in!M83-RES_hhdet_num!M83</f>
        <v>18972.124999999884</v>
      </c>
      <c r="N83" s="67">
        <f>RES_hhdet_num!M83+RES_hhdet_in!N83-RES_hhdet_num!N83</f>
        <v>36517.999999999767</v>
      </c>
      <c r="O83" s="67">
        <f>RES_hhdet_num!N83+RES_hhdet_in!O83-RES_hhdet_num!O83</f>
        <v>59278.000000000233</v>
      </c>
      <c r="P83" s="67">
        <f>RES_hhdet_num!O83+RES_hhdet_in!P83-RES_hhdet_num!P83</f>
        <v>1704.9999999998836</v>
      </c>
      <c r="Q83" s="67">
        <f>RES_hhdet_num!P83+RES_hhdet_in!Q83-RES_hhdet_num!Q83</f>
        <v>5678.9999999999418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808</v>
      </c>
      <c r="D86" s="67">
        <f>RES_hhdet_num!C86+RES_hhdet_in!D86-RES_hhdet_num!D86</f>
        <v>418.5</v>
      </c>
      <c r="E86" s="67">
        <f>RES_hhdet_num!D86+RES_hhdet_in!E86-RES_hhdet_num!E86</f>
        <v>677</v>
      </c>
      <c r="F86" s="67">
        <f>RES_hhdet_num!E86+RES_hhdet_in!F86-RES_hhdet_num!F86</f>
        <v>955.5</v>
      </c>
      <c r="G86" s="67">
        <f>RES_hhdet_num!F86+RES_hhdet_in!G86-RES_hhdet_num!G86</f>
        <v>1287</v>
      </c>
      <c r="H86" s="67">
        <f>RES_hhdet_num!G86+RES_hhdet_in!H86-RES_hhdet_num!H86</f>
        <v>1438.5000000000009</v>
      </c>
      <c r="I86" s="67">
        <f>RES_hhdet_num!H86+RES_hhdet_in!I86-RES_hhdet_num!I86</f>
        <v>1551</v>
      </c>
      <c r="J86" s="67">
        <f>RES_hhdet_num!I86+RES_hhdet_in!J86-RES_hhdet_num!J86</f>
        <v>2234.0000000000018</v>
      </c>
      <c r="K86" s="67">
        <f>RES_hhdet_num!J86+RES_hhdet_in!K86-RES_hhdet_num!K86</f>
        <v>687</v>
      </c>
      <c r="L86" s="67">
        <f>RES_hhdet_num!K86+RES_hhdet_in!L86-RES_hhdet_num!L86</f>
        <v>1011.1948051948075</v>
      </c>
      <c r="M86" s="67">
        <f>RES_hhdet_num!L86+RES_hhdet_in!M86-RES_hhdet_num!M86</f>
        <v>1689.9999999999964</v>
      </c>
      <c r="N86" s="67">
        <f>RES_hhdet_num!M86+RES_hhdet_in!N86-RES_hhdet_num!N86</f>
        <v>1782.2069392812846</v>
      </c>
      <c r="O86" s="67">
        <f>RES_hhdet_num!N86+RES_hhdet_in!O86-RES_hhdet_num!O86</f>
        <v>2863.0000000000073</v>
      </c>
      <c r="P86" s="67">
        <f>RES_hhdet_num!O86+RES_hhdet_in!P86-RES_hhdet_num!P86</f>
        <v>5334.9999999999927</v>
      </c>
      <c r="Q86" s="67">
        <f>RES_hhdet_num!P86+RES_hhdet_in!Q86-RES_hhdet_num!Q86</f>
        <v>11083.999999999978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23632</v>
      </c>
      <c r="D88" s="67">
        <f>RES_hhdet_num!C88+RES_hhdet_in!D88-RES_hhdet_num!D88</f>
        <v>10701.749999999971</v>
      </c>
      <c r="E88" s="67">
        <f>RES_hhdet_num!D88+RES_hhdet_in!E88-RES_hhdet_num!E88</f>
        <v>11674.661689361033</v>
      </c>
      <c r="F88" s="67">
        <f>RES_hhdet_num!E88+RES_hhdet_in!F88-RES_hhdet_num!F88</f>
        <v>12823.313855248271</v>
      </c>
      <c r="G88" s="67">
        <f>RES_hhdet_num!F88+RES_hhdet_in!G88-RES_hhdet_num!G88</f>
        <v>10701.75</v>
      </c>
      <c r="H88" s="67">
        <f>RES_hhdet_num!G88+RES_hhdet_in!H88-RES_hhdet_num!H88</f>
        <v>13676.432958722609</v>
      </c>
      <c r="I88" s="67">
        <f>RES_hhdet_num!H88+RES_hhdet_in!I88-RES_hhdet_num!I88</f>
        <v>10701.75</v>
      </c>
      <c r="J88" s="67">
        <f>RES_hhdet_num!I88+RES_hhdet_in!J88-RES_hhdet_num!J88</f>
        <v>15484.901141063659</v>
      </c>
      <c r="K88" s="67">
        <f>RES_hhdet_num!J88+RES_hhdet_in!K88-RES_hhdet_num!K88</f>
        <v>18010.38674844359</v>
      </c>
      <c r="L88" s="67">
        <f>RES_hhdet_num!K88+RES_hhdet_in!L88-RES_hhdet_num!L88</f>
        <v>52001.999999999971</v>
      </c>
      <c r="M88" s="67">
        <f>RES_hhdet_num!L88+RES_hhdet_in!M88-RES_hhdet_num!M88</f>
        <v>16628.934714430012</v>
      </c>
      <c r="N88" s="67">
        <f>RES_hhdet_num!M88+RES_hhdet_in!N88-RES_hhdet_num!N88</f>
        <v>36517.999999999825</v>
      </c>
      <c r="O88" s="67">
        <f>RES_hhdet_num!N88+RES_hhdet_in!O88-RES_hhdet_num!O88</f>
        <v>59278.000000000175</v>
      </c>
      <c r="P88" s="67">
        <f>RES_hhdet_num!O88+RES_hhdet_in!P88-RES_hhdet_num!P88</f>
        <v>1704.9999999998836</v>
      </c>
      <c r="Q88" s="67">
        <f>RES_hhdet_num!P88+RES_hhdet_in!Q88-RES_hhdet_num!Q88</f>
        <v>9969.9999999999418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3775</v>
      </c>
      <c r="D89" s="67">
        <f>RES_hhdet_num!C89+RES_hhdet_in!D89-RES_hhdet_num!D89</f>
        <v>694.76920281163348</v>
      </c>
      <c r="E89" s="67">
        <f>RES_hhdet_num!D89+RES_hhdet_in!E89-RES_hhdet_num!E89</f>
        <v>514.29113473226062</v>
      </c>
      <c r="F89" s="67">
        <f>RES_hhdet_num!E89+RES_hhdet_in!F89-RES_hhdet_num!F89</f>
        <v>630.76823719348067</v>
      </c>
      <c r="G89" s="67">
        <f>RES_hhdet_num!F89+RES_hhdet_in!G89-RES_hhdet_num!G89</f>
        <v>603.28684118699857</v>
      </c>
      <c r="H89" s="67">
        <f>RES_hhdet_num!G89+RES_hhdet_in!H89-RES_hhdet_num!H89</f>
        <v>508.99632920674776</v>
      </c>
      <c r="I89" s="67">
        <f>RES_hhdet_num!H89+RES_hhdet_in!I89-RES_hhdet_num!I89</f>
        <v>484.93282095339964</v>
      </c>
      <c r="J89" s="67">
        <f>RES_hhdet_num!I89+RES_hhdet_in!J89-RES_hhdet_num!J89</f>
        <v>556.57549095953436</v>
      </c>
      <c r="K89" s="67">
        <f>RES_hhdet_num!J89+RES_hhdet_in!K89-RES_hhdet_num!K89</f>
        <v>918.29340691442849</v>
      </c>
      <c r="L89" s="67">
        <f>RES_hhdet_num!K89+RES_hhdet_in!L89-RES_hhdet_num!L89</f>
        <v>2904.0000000000036</v>
      </c>
      <c r="M89" s="67">
        <f>RES_hhdet_num!L89+RES_hhdet_in!M89-RES_hhdet_num!M89</f>
        <v>2901.9935858255485</v>
      </c>
      <c r="N89" s="67">
        <f>RES_hhdet_num!M89+RES_hhdet_in!N89-RES_hhdet_num!N89</f>
        <v>1773.9999999999927</v>
      </c>
      <c r="O89" s="67">
        <f>RES_hhdet_num!N89+RES_hhdet_in!O89-RES_hhdet_num!O89</f>
        <v>4351.0000000000073</v>
      </c>
      <c r="P89" s="67">
        <f>RES_hhdet_num!O89+RES_hhdet_in!P89-RES_hhdet_num!P89</f>
        <v>256.99999999999272</v>
      </c>
      <c r="Q89" s="67">
        <f>RES_hhdet_num!P89+RES_hhdet_in!Q89-RES_hhdet_num!Q89</f>
        <v>822.99999999999272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0</v>
      </c>
      <c r="D92" s="67">
        <f>RES_hhdet_num!C92+RES_hhdet_in!D92-RES_hhdet_num!D92</f>
        <v>0</v>
      </c>
      <c r="E92" s="67">
        <f>RES_hhdet_num!D92+RES_hhdet_in!E92-RES_hhdet_num!E92</f>
        <v>0</v>
      </c>
      <c r="F92" s="67">
        <f>RES_hhdet_num!E92+RES_hhdet_in!F92-RES_hhdet_num!F92</f>
        <v>0</v>
      </c>
      <c r="G92" s="67">
        <f>RES_hhdet_num!F92+RES_hhdet_in!G92-RES_hhdet_num!G92</f>
        <v>0</v>
      </c>
      <c r="H92" s="67">
        <f>RES_hhdet_num!G92+RES_hhdet_in!H92-RES_hhdet_num!H92</f>
        <v>0</v>
      </c>
      <c r="I92" s="67">
        <f>RES_hhdet_num!H92+RES_hhdet_in!I92-RES_hhdet_num!I92</f>
        <v>0</v>
      </c>
      <c r="J92" s="67">
        <f>RES_hhdet_num!I92+RES_hhdet_in!J92-RES_hhdet_num!J92</f>
        <v>0</v>
      </c>
      <c r="K92" s="67">
        <f>RES_hhdet_num!J92+RES_hhdet_in!K92-RES_hhdet_num!K92</f>
        <v>0</v>
      </c>
      <c r="L92" s="67">
        <f>RES_hhdet_num!K92+RES_hhdet_in!L92-RES_hhdet_num!L92</f>
        <v>0</v>
      </c>
      <c r="M92" s="67">
        <f>RES_hhdet_num!L92+RES_hhdet_in!M92-RES_hhdet_num!M92</f>
        <v>0</v>
      </c>
      <c r="N92" s="67">
        <f>RES_hhdet_num!M92+RES_hhdet_in!N92-RES_hhdet_num!N92</f>
        <v>0</v>
      </c>
      <c r="O92" s="67">
        <f>RES_hhdet_num!N92+RES_hhdet_in!O92-RES_hhdet_num!O92</f>
        <v>0</v>
      </c>
      <c r="P92" s="67">
        <f>RES_hhdet_num!O92+RES_hhdet_in!P92-RES_hhdet_num!P92</f>
        <v>0</v>
      </c>
      <c r="Q92" s="67">
        <f>RES_hhdet_num!P92+RES_hhdet_in!Q92-RES_hhdet_num!Q92</f>
        <v>0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0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13027</v>
      </c>
      <c r="D96" s="67">
        <f>RES_hhdet_num!C96+RES_hhdet_in!D96-RES_hhdet_num!D96</f>
        <v>9153.226993090364</v>
      </c>
      <c r="E96" s="67">
        <f>RES_hhdet_num!D96+RES_hhdet_in!E96-RES_hhdet_num!E96</f>
        <v>6572.9230802088277</v>
      </c>
      <c r="F96" s="67">
        <f>RES_hhdet_num!E96+RES_hhdet_in!F96-RES_hhdet_num!F96</f>
        <v>5862.7499999999927</v>
      </c>
      <c r="G96" s="67">
        <f>RES_hhdet_num!F96+RES_hhdet_in!G96-RES_hhdet_num!G96</f>
        <v>9342.7348439363705</v>
      </c>
      <c r="H96" s="67">
        <f>RES_hhdet_num!G96+RES_hhdet_in!H96-RES_hhdet_num!H96</f>
        <v>5862.7500000000146</v>
      </c>
      <c r="I96" s="67">
        <f>RES_hhdet_num!H96+RES_hhdet_in!I96-RES_hhdet_num!I96</f>
        <v>11896.632971287279</v>
      </c>
      <c r="J96" s="67">
        <f>RES_hhdet_num!I96+RES_hhdet_in!J96-RES_hhdet_num!J96</f>
        <v>6168.1031691112912</v>
      </c>
      <c r="K96" s="67">
        <f>RES_hhdet_num!J96+RES_hhdet_in!K96-RES_hhdet_num!K96</f>
        <v>7954</v>
      </c>
      <c r="L96" s="67">
        <f>RES_hhdet_num!K96+RES_hhdet_in!L96-RES_hhdet_num!L96</f>
        <v>0</v>
      </c>
      <c r="M96" s="67">
        <f>RES_hhdet_num!L96+RES_hhdet_in!M96-RES_hhdet_num!M96</f>
        <v>14726.394741210264</v>
      </c>
      <c r="N96" s="67">
        <f>RES_hhdet_num!M96+RES_hhdet_in!N96-RES_hhdet_num!N96</f>
        <v>7918.9999999999964</v>
      </c>
      <c r="O96" s="67">
        <f>RES_hhdet_num!N96+RES_hhdet_in!O96-RES_hhdet_num!O96</f>
        <v>12078.000000000004</v>
      </c>
      <c r="P96" s="67">
        <f>RES_hhdet_num!O96+RES_hhdet_in!P96-RES_hhdet_num!P96</f>
        <v>1019.9999999999991</v>
      </c>
      <c r="Q96" s="67">
        <f>RES_hhdet_num!P96+RES_hhdet_in!Q96-RES_hhdet_num!Q96</f>
        <v>0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1233</v>
      </c>
      <c r="D97" s="67">
        <f>RES_hhdet_num!C97+RES_hhdet_in!D97-RES_hhdet_num!D97</f>
        <v>256.5</v>
      </c>
      <c r="E97" s="67">
        <f>RES_hhdet_num!D97+RES_hhdet_in!E97-RES_hhdet_num!E97</f>
        <v>256.5</v>
      </c>
      <c r="F97" s="67">
        <f>RES_hhdet_num!E97+RES_hhdet_in!F97-RES_hhdet_num!F97</f>
        <v>256.50000000000023</v>
      </c>
      <c r="G97" s="67">
        <f>RES_hhdet_num!F97+RES_hhdet_in!G97-RES_hhdet_num!G97</f>
        <v>256.50000000000045</v>
      </c>
      <c r="H97" s="67">
        <f>RES_hhdet_num!G97+RES_hhdet_in!H97-RES_hhdet_num!H97</f>
        <v>256.50000000000045</v>
      </c>
      <c r="I97" s="67">
        <f>RES_hhdet_num!H97+RES_hhdet_in!I97-RES_hhdet_num!I97</f>
        <v>256.49999999999909</v>
      </c>
      <c r="J97" s="67">
        <f>RES_hhdet_num!I97+RES_hhdet_in!J97-RES_hhdet_num!J97</f>
        <v>273.72330858729038</v>
      </c>
      <c r="K97" s="67">
        <f>RES_hhdet_num!J97+RES_hhdet_in!K97-RES_hhdet_num!K97</f>
        <v>650.00000000000023</v>
      </c>
      <c r="L97" s="67">
        <f>RES_hhdet_num!K97+RES_hhdet_in!L97-RES_hhdet_num!L97</f>
        <v>232.61665142078664</v>
      </c>
      <c r="M97" s="67">
        <f>RES_hhdet_num!L97+RES_hhdet_in!M97-RES_hhdet_num!M97</f>
        <v>1368.5304006730653</v>
      </c>
      <c r="N97" s="67">
        <f>RES_hhdet_num!M97+RES_hhdet_in!N97-RES_hhdet_num!N97</f>
        <v>657.99999999999977</v>
      </c>
      <c r="O97" s="67">
        <f>RES_hhdet_num!N97+RES_hhdet_in!O97-RES_hhdet_num!O97</f>
        <v>1048.0000000000002</v>
      </c>
      <c r="P97" s="67">
        <f>RES_hhdet_num!O97+RES_hhdet_in!P97-RES_hhdet_num!P97</f>
        <v>87.999999999999943</v>
      </c>
      <c r="Q97" s="67">
        <f>RES_hhdet_num!P97+RES_hhdet_in!Q97-RES_hhdet_num!Q97</f>
        <v>310.99999999999966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0</v>
      </c>
      <c r="D102" s="67">
        <f>RES_hhdet_num!C102+RES_hhdet_in!D102-RES_hhdet_num!D102</f>
        <v>0</v>
      </c>
      <c r="E102" s="67">
        <f>RES_hhdet_num!D102+RES_hhdet_in!E102-RES_hhdet_num!E102</f>
        <v>68.140103229366218</v>
      </c>
      <c r="F102" s="67">
        <f>RES_hhdet_num!E102+RES_hhdet_in!F102-RES_hhdet_num!F102</f>
        <v>76.788844707843509</v>
      </c>
      <c r="G102" s="67">
        <f>RES_hhdet_num!F102+RES_hhdet_in!G102-RES_hhdet_num!G102</f>
        <v>287.97795260404723</v>
      </c>
      <c r="H102" s="67">
        <f>RES_hhdet_num!G102+RES_hhdet_in!H102-RES_hhdet_num!H102</f>
        <v>564</v>
      </c>
      <c r="I102" s="67">
        <f>RES_hhdet_num!H102+RES_hhdet_in!I102-RES_hhdet_num!I102</f>
        <v>0</v>
      </c>
      <c r="J102" s="67">
        <f>RES_hhdet_num!I102+RES_hhdet_in!J102-RES_hhdet_num!J102</f>
        <v>0</v>
      </c>
      <c r="K102" s="67">
        <f>RES_hhdet_num!J102+RES_hhdet_in!K102-RES_hhdet_num!K102</f>
        <v>0</v>
      </c>
      <c r="L102" s="67">
        <f>RES_hhdet_num!K102+RES_hhdet_in!L102-RES_hhdet_num!L102</f>
        <v>0</v>
      </c>
      <c r="M102" s="67">
        <f>RES_hhdet_num!L102+RES_hhdet_in!M102-RES_hhdet_num!M102</f>
        <v>0</v>
      </c>
      <c r="N102" s="67">
        <f>RES_hhdet_num!M102+RES_hhdet_in!N102-RES_hhdet_num!N102</f>
        <v>0</v>
      </c>
      <c r="O102" s="67">
        <f>RES_hhdet_num!N102+RES_hhdet_in!O102-RES_hhdet_num!O102</f>
        <v>0</v>
      </c>
      <c r="P102" s="67">
        <f>RES_hhdet_num!O102+RES_hhdet_in!P102-RES_hhdet_num!P102</f>
        <v>0</v>
      </c>
      <c r="Q102" s="67">
        <f>RES_hhdet_num!P102+RES_hhdet_in!Q102-RES_hhdet_num!Q102</f>
        <v>0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41667</v>
      </c>
      <c r="D103" s="83">
        <f>RES_hhdet_num!C103+RES_hhdet_in!D103-RES_hhdet_num!D103</f>
        <v>28458</v>
      </c>
      <c r="E103" s="83">
        <f>RES_hhdet_num!D103+RES_hhdet_in!E103-RES_hhdet_num!E103</f>
        <v>28458.000000000058</v>
      </c>
      <c r="F103" s="83">
        <f>RES_hhdet_num!E103+RES_hhdet_in!F103-RES_hhdet_num!F103</f>
        <v>28457.999999999942</v>
      </c>
      <c r="G103" s="83">
        <f>RES_hhdet_num!F103+RES_hhdet_in!G103-RES_hhdet_num!G103</f>
        <v>28458.000000000058</v>
      </c>
      <c r="H103" s="83">
        <f>RES_hhdet_num!G103+RES_hhdet_in!H103-RES_hhdet_num!H103</f>
        <v>28458</v>
      </c>
      <c r="I103" s="83">
        <f>RES_hhdet_num!H103+RES_hhdet_in!I103-RES_hhdet_num!I103</f>
        <v>28457.999999999942</v>
      </c>
      <c r="J103" s="83">
        <f>RES_hhdet_num!I103+RES_hhdet_in!J103-RES_hhdet_num!J103</f>
        <v>28458.000000000058</v>
      </c>
      <c r="K103" s="83">
        <f>RES_hhdet_num!J103+RES_hhdet_in!K103-RES_hhdet_num!K103</f>
        <v>28457.999999999942</v>
      </c>
      <c r="L103" s="83">
        <f>RES_hhdet_num!K103+RES_hhdet_in!L103-RES_hhdet_num!L103</f>
        <v>83501.010086938564</v>
      </c>
      <c r="M103" s="83">
        <f>RES_hhdet_num!L103+RES_hhdet_in!M103-RES_hhdet_num!M103</f>
        <v>53386.099809832056</v>
      </c>
      <c r="N103" s="83">
        <f>RES_hhdet_num!M103+RES_hhdet_in!N103-RES_hhdet_num!N103</f>
        <v>65195.476258521434</v>
      </c>
      <c r="O103" s="83">
        <f>RES_hhdet_num!N103+RES_hhdet_in!O103-RES_hhdet_num!O103</f>
        <v>89600.935892103997</v>
      </c>
      <c r="P103" s="83">
        <f>RES_hhdet_num!O103+RES_hhdet_in!P103-RES_hhdet_num!P103</f>
        <v>28224.857142857043</v>
      </c>
      <c r="Q103" s="83">
        <f>RES_hhdet_num!P103+RES_hhdet_in!Q103-RES_hhdet_num!Q103</f>
        <v>47298.428571428405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103360.06249999977</v>
      </c>
      <c r="D126" s="67">
        <f>RES_hhdet_num!C126+RES_hhdet_in!D126-RES_hhdet_num!D126</f>
        <v>103360.0625</v>
      </c>
      <c r="E126" s="67">
        <f>RES_hhdet_num!D126+RES_hhdet_in!E126-RES_hhdet_num!E126</f>
        <v>103360.06249999977</v>
      </c>
      <c r="F126" s="67">
        <f>RES_hhdet_num!E126+RES_hhdet_in!F126-RES_hhdet_num!F126</f>
        <v>103360.0625</v>
      </c>
      <c r="G126" s="67">
        <f>RES_hhdet_num!F126+RES_hhdet_in!G126-RES_hhdet_num!G126</f>
        <v>103360.06250000023</v>
      </c>
      <c r="H126" s="67">
        <f>RES_hhdet_num!G126+RES_hhdet_in!H126-RES_hhdet_num!H126</f>
        <v>103360.06250000047</v>
      </c>
      <c r="I126" s="67">
        <f>RES_hhdet_num!H126+RES_hhdet_in!I126-RES_hhdet_num!I126</f>
        <v>103360.06249999953</v>
      </c>
      <c r="J126" s="67">
        <f>RES_hhdet_num!I126+RES_hhdet_in!J126-RES_hhdet_num!J126</f>
        <v>103360.06250000023</v>
      </c>
      <c r="K126" s="67">
        <f>RES_hhdet_num!J126+RES_hhdet_in!K126-RES_hhdet_num!K126</f>
        <v>103360.06250000047</v>
      </c>
      <c r="L126" s="67">
        <f>RES_hhdet_num!K126+RES_hhdet_in!L126-RES_hhdet_num!L126</f>
        <v>103360.0625</v>
      </c>
      <c r="M126" s="67">
        <f>RES_hhdet_num!L126+RES_hhdet_in!M126-RES_hhdet_num!M126</f>
        <v>283164.99999999907</v>
      </c>
      <c r="N126" s="67">
        <f>RES_hhdet_num!M126+RES_hhdet_in!N126-RES_hhdet_num!N126</f>
        <v>103360.06249999977</v>
      </c>
      <c r="O126" s="67">
        <f>RES_hhdet_num!N126+RES_hhdet_in!O126-RES_hhdet_num!O126</f>
        <v>103360.06250000116</v>
      </c>
      <c r="P126" s="67">
        <f>RES_hhdet_num!O126+RES_hhdet_in!P126-RES_hhdet_num!P126</f>
        <v>103360.0624999993</v>
      </c>
      <c r="Q126" s="67">
        <f>RES_hhdet_num!P126+RES_hhdet_in!Q126-RES_hhdet_num!Q126</f>
        <v>93597.187499999302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2278.5</v>
      </c>
      <c r="D129" s="67">
        <f>RES_hhdet_num!C129+RES_hhdet_in!D129-RES_hhdet_num!D129</f>
        <v>3124</v>
      </c>
      <c r="E129" s="67">
        <f>RES_hhdet_num!D129+RES_hhdet_in!E129-RES_hhdet_num!E129</f>
        <v>4313.5</v>
      </c>
      <c r="F129" s="67">
        <f>RES_hhdet_num!E129+RES_hhdet_in!F129-RES_hhdet_num!F129</f>
        <v>5584</v>
      </c>
      <c r="G129" s="67">
        <f>RES_hhdet_num!F129+RES_hhdet_in!G129-RES_hhdet_num!G129</f>
        <v>7279.5</v>
      </c>
      <c r="H129" s="67">
        <f>RES_hhdet_num!G129+RES_hhdet_in!H129-RES_hhdet_num!H129</f>
        <v>7711.0000000000073</v>
      </c>
      <c r="I129" s="67">
        <f>RES_hhdet_num!H129+RES_hhdet_in!I129-RES_hhdet_num!I129</f>
        <v>7970.4999999999927</v>
      </c>
      <c r="J129" s="67">
        <f>RES_hhdet_num!I129+RES_hhdet_in!J129-RES_hhdet_num!J129</f>
        <v>13207.000000000015</v>
      </c>
      <c r="K129" s="67">
        <f>RES_hhdet_num!J129+RES_hhdet_in!K129-RES_hhdet_num!K129</f>
        <v>6614</v>
      </c>
      <c r="L129" s="67">
        <f>RES_hhdet_num!K129+RES_hhdet_in!L129-RES_hhdet_num!L129</f>
        <v>7697.0000000000437</v>
      </c>
      <c r="M129" s="67">
        <f>RES_hhdet_num!L129+RES_hhdet_in!M129-RES_hhdet_num!M129</f>
        <v>8120.9999999999418</v>
      </c>
      <c r="N129" s="67">
        <f>RES_hhdet_num!M129+RES_hhdet_in!N129-RES_hhdet_num!N129</f>
        <v>7759.9999999999854</v>
      </c>
      <c r="O129" s="67">
        <f>RES_hhdet_num!N129+RES_hhdet_in!O129-RES_hhdet_num!O129</f>
        <v>7665</v>
      </c>
      <c r="P129" s="67">
        <f>RES_hhdet_num!O129+RES_hhdet_in!P129-RES_hhdet_num!P129</f>
        <v>11237.999999999971</v>
      </c>
      <c r="Q129" s="67">
        <f>RES_hhdet_num!P129+RES_hhdet_in!Q129-RES_hhdet_num!Q129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69717.749999999767</v>
      </c>
      <c r="D131" s="67">
        <f>RES_hhdet_num!C131+RES_hhdet_in!D131-RES_hhdet_num!D131</f>
        <v>73061.146630960517</v>
      </c>
      <c r="E131" s="67">
        <f>RES_hhdet_num!D131+RES_hhdet_in!E131-RES_hhdet_num!E131</f>
        <v>75137.300477539189</v>
      </c>
      <c r="F131" s="67">
        <f>RES_hhdet_num!E131+RES_hhdet_in!F131-RES_hhdet_num!F131</f>
        <v>84052.740799535532</v>
      </c>
      <c r="G131" s="67">
        <f>RES_hhdet_num!F131+RES_hhdet_in!G131-RES_hhdet_num!G131</f>
        <v>91420.914702343754</v>
      </c>
      <c r="H131" s="67">
        <f>RES_hhdet_num!G131+RES_hhdet_in!H131-RES_hhdet_num!H131</f>
        <v>98591.113326266641</v>
      </c>
      <c r="I131" s="67">
        <f>RES_hhdet_num!H131+RES_hhdet_in!I131-RES_hhdet_num!I131</f>
        <v>99699.995089740027</v>
      </c>
      <c r="J131" s="67">
        <f>RES_hhdet_num!I131+RES_hhdet_in!J131-RES_hhdet_num!J131</f>
        <v>100147.23646379262</v>
      </c>
      <c r="K131" s="67">
        <f>RES_hhdet_num!J131+RES_hhdet_in!K131-RES_hhdet_num!K131</f>
        <v>97496.697434019996</v>
      </c>
      <c r="L131" s="67">
        <f>RES_hhdet_num!K131+RES_hhdet_in!L131-RES_hhdet_num!L131</f>
        <v>98182.400048869662</v>
      </c>
      <c r="M131" s="67">
        <f>RES_hhdet_num!L131+RES_hhdet_in!M131-RES_hhdet_num!M131</f>
        <v>278897.93489968916</v>
      </c>
      <c r="N131" s="67">
        <f>RES_hhdet_num!M131+RES_hhdet_in!N131-RES_hhdet_num!N131</f>
        <v>103360.06249999977</v>
      </c>
      <c r="O131" s="67">
        <f>RES_hhdet_num!N131+RES_hhdet_in!O131-RES_hhdet_num!O131</f>
        <v>103360.06250000093</v>
      </c>
      <c r="P131" s="67">
        <f>RES_hhdet_num!O131+RES_hhdet_in!P131-RES_hhdet_num!P131</f>
        <v>103360.06249999953</v>
      </c>
      <c r="Q131" s="67">
        <f>RES_hhdet_num!P131+RES_hhdet_in!Q131-RES_hhdet_num!Q131</f>
        <v>93597.187499999302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21545.115114241155</v>
      </c>
      <c r="D132" s="67">
        <f>RES_hhdet_num!C132+RES_hhdet_in!D132-RES_hhdet_num!D132</f>
        <v>4229.9672886299377</v>
      </c>
      <c r="E132" s="67">
        <f>RES_hhdet_num!D132+RES_hhdet_in!E132-RES_hhdet_num!E132</f>
        <v>3380.4542862222152</v>
      </c>
      <c r="F132" s="67">
        <f>RES_hhdet_num!E132+RES_hhdet_in!F132-RES_hhdet_num!F132</f>
        <v>5533.7188712648494</v>
      </c>
      <c r="G132" s="67">
        <f>RES_hhdet_num!F132+RES_hhdet_in!G132-RES_hhdet_num!G132</f>
        <v>3444.8092020202312</v>
      </c>
      <c r="H132" s="67">
        <f>RES_hhdet_num!G132+RES_hhdet_in!H132-RES_hhdet_num!H132</f>
        <v>4768.9491737341741</v>
      </c>
      <c r="I132" s="67">
        <f>RES_hhdet_num!H132+RES_hhdet_in!I132-RES_hhdet_num!I132</f>
        <v>3660.0674102595076</v>
      </c>
      <c r="J132" s="67">
        <f>RES_hhdet_num!I132+RES_hhdet_in!J132-RES_hhdet_num!J132</f>
        <v>3212.8260362077272</v>
      </c>
      <c r="K132" s="67">
        <f>RES_hhdet_num!J132+RES_hhdet_in!K132-RES_hhdet_num!K132</f>
        <v>5863.3650659799168</v>
      </c>
      <c r="L132" s="67">
        <f>RES_hhdet_num!K132+RES_hhdet_in!L132-RES_hhdet_num!L132</f>
        <v>5177.6624511305126</v>
      </c>
      <c r="M132" s="67">
        <f>RES_hhdet_num!L132+RES_hhdet_in!M132-RES_hhdet_num!M132</f>
        <v>12629.999999999854</v>
      </c>
      <c r="N132" s="67">
        <f>RES_hhdet_num!M132+RES_hhdet_in!N132-RES_hhdet_num!N132</f>
        <v>1636.3673883282754</v>
      </c>
      <c r="O132" s="67">
        <f>RES_hhdet_num!N132+RES_hhdet_in!O132-RES_hhdet_num!O132</f>
        <v>5128.5636855363555</v>
      </c>
      <c r="P132" s="67">
        <f>RES_hhdet_num!O132+RES_hhdet_in!P132-RES_hhdet_num!P132</f>
        <v>5291.2349515274691</v>
      </c>
      <c r="Q132" s="67">
        <f>RES_hhdet_num!P132+RES_hhdet_in!Q132-RES_hhdet_num!Q132</f>
        <v>6654.0931584593782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26088.737264770709</v>
      </c>
      <c r="D135" s="67">
        <f>RES_hhdet_num!C135+RES_hhdet_in!D135-RES_hhdet_num!D135</f>
        <v>25374.828461075886</v>
      </c>
      <c r="E135" s="67">
        <f>RES_hhdet_num!D135+RES_hhdet_in!E135-RES_hhdet_num!E135</f>
        <v>24197.629447483385</v>
      </c>
      <c r="F135" s="67">
        <f>RES_hhdet_num!E135+RES_hhdet_in!F135-RES_hhdet_num!F135</f>
        <v>13127.049577041005</v>
      </c>
      <c r="G135" s="67">
        <f>RES_hhdet_num!F135+RES_hhdet_in!G135-RES_hhdet_num!G135</f>
        <v>26135.549703984114</v>
      </c>
      <c r="H135" s="67">
        <f>RES_hhdet_num!G135+RES_hhdet_in!H135-RES_hhdet_num!H135</f>
        <v>22572.679288083418</v>
      </c>
      <c r="I135" s="67">
        <f>RES_hhdet_num!H135+RES_hhdet_in!I135-RES_hhdet_num!I135</f>
        <v>47579.444229445769</v>
      </c>
      <c r="J135" s="67">
        <f>RES_hhdet_num!I135+RES_hhdet_in!J135-RES_hhdet_num!J135</f>
        <v>10340.244354142636</v>
      </c>
      <c r="K135" s="67">
        <f>RES_hhdet_num!J135+RES_hhdet_in!K135-RES_hhdet_num!K135</f>
        <v>6067.0614674474855</v>
      </c>
      <c r="L135" s="67">
        <f>RES_hhdet_num!K135+RES_hhdet_in!L135-RES_hhdet_num!L135</f>
        <v>24386.261175864325</v>
      </c>
      <c r="M135" s="67">
        <f>RES_hhdet_num!L135+RES_hhdet_in!M135-RES_hhdet_num!M135</f>
        <v>2235.9999999999945</v>
      </c>
      <c r="N135" s="67">
        <f>RES_hhdet_num!M135+RES_hhdet_in!N135-RES_hhdet_num!N135</f>
        <v>6307.4973156794622</v>
      </c>
      <c r="O135" s="67">
        <f>RES_hhdet_num!N135+RES_hhdet_in!O135-RES_hhdet_num!O135</f>
        <v>16959.431208122856</v>
      </c>
      <c r="P135" s="67">
        <f>RES_hhdet_num!O135+RES_hhdet_in!P135-RES_hhdet_num!P135</f>
        <v>4563.3390518528613</v>
      </c>
      <c r="Q135" s="67">
        <f>RES_hhdet_num!P135+RES_hhdet_in!Q135-RES_hhdet_num!Q135</f>
        <v>6492.9275681305589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2092.0649937451708</v>
      </c>
      <c r="D136" s="67">
        <f>RES_hhdet_num!C136+RES_hhdet_in!D136-RES_hhdet_num!D136</f>
        <v>694.12011933373651</v>
      </c>
      <c r="E136" s="67">
        <f>RES_hhdet_num!D136+RES_hhdet_in!E136-RES_hhdet_num!E136</f>
        <v>644.67828875506893</v>
      </c>
      <c r="F136" s="67">
        <f>RES_hhdet_num!E136+RES_hhdet_in!F136-RES_hhdet_num!F136</f>
        <v>646.55325215875473</v>
      </c>
      <c r="G136" s="67">
        <f>RES_hhdet_num!F136+RES_hhdet_in!G136-RES_hhdet_num!G136</f>
        <v>376.02540198504312</v>
      </c>
      <c r="H136" s="67">
        <f>RES_hhdet_num!G136+RES_hhdet_in!H136-RES_hhdet_num!H136</f>
        <v>1088.2292458417055</v>
      </c>
      <c r="I136" s="67">
        <f>RES_hhdet_num!H136+RES_hhdet_in!I136-RES_hhdet_num!I136</f>
        <v>1971.133420668848</v>
      </c>
      <c r="J136" s="67">
        <f>RES_hhdet_num!I136+RES_hhdet_in!J136-RES_hhdet_num!J136</f>
        <v>659.87374335125901</v>
      </c>
      <c r="K136" s="67">
        <f>RES_hhdet_num!J136+RES_hhdet_in!K136-RES_hhdet_num!K136</f>
        <v>1085.0000000000005</v>
      </c>
      <c r="L136" s="67">
        <f>RES_hhdet_num!K136+RES_hhdet_in!L136-RES_hhdet_num!L136</f>
        <v>1824.5029872599494</v>
      </c>
      <c r="M136" s="67">
        <f>RES_hhdet_num!L136+RES_hhdet_in!M136-RES_hhdet_num!M136</f>
        <v>132.99999999999955</v>
      </c>
      <c r="N136" s="67">
        <f>RES_hhdet_num!M136+RES_hhdet_in!N136-RES_hhdet_num!N136</f>
        <v>787</v>
      </c>
      <c r="O136" s="67">
        <f>RES_hhdet_num!N136+RES_hhdet_in!O136-RES_hhdet_num!O136</f>
        <v>1557.0000000000005</v>
      </c>
      <c r="P136" s="67">
        <f>RES_hhdet_num!O136+RES_hhdet_in!P136-RES_hhdet_num!P136</f>
        <v>1211.0152032869005</v>
      </c>
      <c r="Q136" s="67">
        <f>RES_hhdet_num!P136+RES_hhdet_in!Q136-RES_hhdet_num!Q136</f>
        <v>374.05825662747338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0</v>
      </c>
      <c r="D140" s="67">
        <f>RES_hhdet_num!C140+RES_hhdet_in!D140-RES_hhdet_num!D140</f>
        <v>0</v>
      </c>
      <c r="E140" s="67">
        <f>RES_hhdet_num!D140+RES_hhdet_in!E140-RES_hhdet_num!E140</f>
        <v>451.33451264676114</v>
      </c>
      <c r="F140" s="67">
        <f>RES_hhdet_num!E140+RES_hhdet_in!F140-RES_hhdet_num!F140</f>
        <v>454.52473809438561</v>
      </c>
      <c r="G140" s="67">
        <f>RES_hhdet_num!F140+RES_hhdet_in!G140-RES_hhdet_num!G140</f>
        <v>1957.5525496482146</v>
      </c>
      <c r="H140" s="67">
        <f>RES_hhdet_num!G140+RES_hhdet_in!H140-RES_hhdet_num!H140</f>
        <v>3717.9999999999995</v>
      </c>
      <c r="I140" s="67">
        <f>RES_hhdet_num!H140+RES_hhdet_in!I140-RES_hhdet_num!I140</f>
        <v>0</v>
      </c>
      <c r="J140" s="67">
        <f>RES_hhdet_num!I140+RES_hhdet_in!J140-RES_hhdet_num!J140</f>
        <v>0</v>
      </c>
      <c r="K140" s="67">
        <f>RES_hhdet_num!J140+RES_hhdet_in!K140-RES_hhdet_num!K140</f>
        <v>0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0</v>
      </c>
      <c r="O140" s="67">
        <f>RES_hhdet_num!N140+RES_hhdet_in!O140-RES_hhdet_num!O140</f>
        <v>0</v>
      </c>
      <c r="P140" s="67">
        <f>RES_hhdet_num!O140+RES_hhdet_in!P140-RES_hhdet_num!P140</f>
        <v>0</v>
      </c>
      <c r="Q140" s="67">
        <f>RES_hhdet_num!P140+RES_hhdet_in!Q140-RES_hhdet_num!Q140</f>
        <v>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155040</v>
      </c>
      <c r="D141" s="83">
        <f>RES_hhdet_num!C141+RES_hhdet_in!D141-RES_hhdet_num!D141</f>
        <v>155040</v>
      </c>
      <c r="E141" s="83">
        <f>RES_hhdet_num!D141+RES_hhdet_in!E141-RES_hhdet_num!E141</f>
        <v>155040</v>
      </c>
      <c r="F141" s="83">
        <f>RES_hhdet_num!E141+RES_hhdet_in!F141-RES_hhdet_num!F141</f>
        <v>155040.00000000023</v>
      </c>
      <c r="G141" s="83">
        <f>RES_hhdet_num!F141+RES_hhdet_in!G141-RES_hhdet_num!G141</f>
        <v>155040</v>
      </c>
      <c r="H141" s="83">
        <f>RES_hhdet_num!G141+RES_hhdet_in!H141-RES_hhdet_num!H141</f>
        <v>155040.00000000047</v>
      </c>
      <c r="I141" s="83">
        <f>RES_hhdet_num!H141+RES_hhdet_in!I141-RES_hhdet_num!I141</f>
        <v>155039.99999999953</v>
      </c>
      <c r="J141" s="83">
        <f>RES_hhdet_num!I141+RES_hhdet_in!J141-RES_hhdet_num!J141</f>
        <v>155040.00000000047</v>
      </c>
      <c r="K141" s="83">
        <f>RES_hhdet_num!J141+RES_hhdet_in!K141-RES_hhdet_num!K141</f>
        <v>392275.0625</v>
      </c>
      <c r="L141" s="83">
        <f>RES_hhdet_num!K141+RES_hhdet_in!L141-RES_hhdet_num!L141</f>
        <v>328777.78702599416</v>
      </c>
      <c r="M141" s="83">
        <f>RES_hhdet_num!L141+RES_hhdet_in!M141-RES_hhdet_num!M141</f>
        <v>422035.72798735253</v>
      </c>
      <c r="N141" s="83">
        <f>RES_hhdet_num!M141+RES_hhdet_in!N141-RES_hhdet_num!N141</f>
        <v>377460.53776190546</v>
      </c>
      <c r="O141" s="83">
        <f>RES_hhdet_num!N141+RES_hhdet_in!O141-RES_hhdet_num!O141</f>
        <v>237348.5099503519</v>
      </c>
      <c r="P141" s="83">
        <f>RES_hhdet_num!O141+RES_hhdet_in!P141-RES_hhdet_num!P141</f>
        <v>298136.99977439456</v>
      </c>
      <c r="Q141" s="83">
        <f>RES_hhdet_num!P141+RES_hhdet_in!Q141-RES_hhdet_num!Q141</f>
        <v>258479.2499999993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18147.0625</v>
      </c>
      <c r="D145" s="67">
        <f>RES_hhdet_num!C145+RES_hhdet_in!D145-RES_hhdet_num!D145</f>
        <v>18147.062500000116</v>
      </c>
      <c r="E145" s="67">
        <f>RES_hhdet_num!D145+RES_hhdet_in!E145-RES_hhdet_num!E145</f>
        <v>18147.062499999825</v>
      </c>
      <c r="F145" s="67">
        <f>RES_hhdet_num!E145+RES_hhdet_in!F145-RES_hhdet_num!F145</f>
        <v>18147.062500000116</v>
      </c>
      <c r="G145" s="67">
        <f>RES_hhdet_num!F145+RES_hhdet_in!G145-RES_hhdet_num!G145</f>
        <v>18147.062499999884</v>
      </c>
      <c r="H145" s="67">
        <f>RES_hhdet_num!G145+RES_hhdet_in!H145-RES_hhdet_num!H145</f>
        <v>18147.062500000116</v>
      </c>
      <c r="I145" s="67">
        <f>RES_hhdet_num!H145+RES_hhdet_in!I145-RES_hhdet_num!I145</f>
        <v>18147.062499999884</v>
      </c>
      <c r="J145" s="67">
        <f>RES_hhdet_num!I145+RES_hhdet_in!J145-RES_hhdet_num!J145</f>
        <v>18147.062500000116</v>
      </c>
      <c r="K145" s="67">
        <f>RES_hhdet_num!J145+RES_hhdet_in!K145-RES_hhdet_num!K145</f>
        <v>18147.062500000233</v>
      </c>
      <c r="L145" s="67">
        <f>RES_hhdet_num!K145+RES_hhdet_in!L145-RES_hhdet_num!L145</f>
        <v>18147.062499999884</v>
      </c>
      <c r="M145" s="67">
        <f>RES_hhdet_num!L145+RES_hhdet_in!M145-RES_hhdet_num!M145</f>
        <v>18147.062499999534</v>
      </c>
      <c r="N145" s="67">
        <f>RES_hhdet_num!M145+RES_hhdet_in!N145-RES_hhdet_num!N145</f>
        <v>18147.062499999767</v>
      </c>
      <c r="O145" s="67">
        <f>RES_hhdet_num!N145+RES_hhdet_in!O145-RES_hhdet_num!O145</f>
        <v>18147.062500000233</v>
      </c>
      <c r="P145" s="67">
        <f>RES_hhdet_num!O145+RES_hhdet_in!P145-RES_hhdet_num!P145</f>
        <v>18147.062500000466</v>
      </c>
      <c r="Q145" s="67">
        <f>RES_hhdet_num!P145+RES_hhdet_in!Q145-RES_hhdet_num!Q145</f>
        <v>18147.062499999767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5521.0999999999985</v>
      </c>
      <c r="D147" s="67">
        <f>RES_hhdet_num!C147+RES_hhdet_in!D147-RES_hhdet_num!D147</f>
        <v>6428.5999999999985</v>
      </c>
      <c r="E147" s="67">
        <f>RES_hhdet_num!D147+RES_hhdet_in!E147-RES_hhdet_num!E147</f>
        <v>6962.3000000000029</v>
      </c>
      <c r="F147" s="67">
        <f>RES_hhdet_num!E147+RES_hhdet_in!F147-RES_hhdet_num!F147</f>
        <v>7065.5999999999985</v>
      </c>
      <c r="G147" s="67">
        <f>RES_hhdet_num!F147+RES_hhdet_in!G147-RES_hhdet_num!G147</f>
        <v>6964.4000000000087</v>
      </c>
      <c r="H147" s="67">
        <f>RES_hhdet_num!G147+RES_hhdet_in!H147-RES_hhdet_num!H147</f>
        <v>6018.8000000000175</v>
      </c>
      <c r="I147" s="67">
        <f>RES_hhdet_num!H147+RES_hhdet_in!I147-RES_hhdet_num!I147</f>
        <v>4768.6999999999825</v>
      </c>
      <c r="J147" s="67">
        <f>RES_hhdet_num!I147+RES_hhdet_in!J147-RES_hhdet_num!J147</f>
        <v>4670.6000000000058</v>
      </c>
      <c r="K147" s="67">
        <f>RES_hhdet_num!J147+RES_hhdet_in!K147-RES_hhdet_num!K147</f>
        <v>6509.9000000000087</v>
      </c>
      <c r="L147" s="67">
        <f>RES_hhdet_num!K147+RES_hhdet_in!L147-RES_hhdet_num!L147</f>
        <v>4471.6000000000058</v>
      </c>
      <c r="M147" s="67">
        <f>RES_hhdet_num!L147+RES_hhdet_in!M147-RES_hhdet_num!M147</f>
        <v>7644.2999999999738</v>
      </c>
      <c r="N147" s="67">
        <f>RES_hhdet_num!M147+RES_hhdet_in!N147-RES_hhdet_num!N147</f>
        <v>5869.2999999999884</v>
      </c>
      <c r="O147" s="67">
        <f>RES_hhdet_num!N147+RES_hhdet_in!O147-RES_hhdet_num!O147</f>
        <v>11018.200000000026</v>
      </c>
      <c r="P147" s="67">
        <f>RES_hhdet_num!O147+RES_hhdet_in!P147-RES_hhdet_num!P147</f>
        <v>8603.2000000000116</v>
      </c>
      <c r="Q147" s="67">
        <f>RES_hhdet_num!P147+RES_hhdet_in!Q147-RES_hhdet_num!Q147</f>
        <v>13242.499999999942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0</v>
      </c>
      <c r="D149" s="67">
        <f>RES_hhdet_num!C149+RES_hhdet_in!D149-RES_hhdet_num!D149</f>
        <v>0</v>
      </c>
      <c r="E149" s="67">
        <f>RES_hhdet_num!D149+RES_hhdet_in!E149-RES_hhdet_num!E149</f>
        <v>0</v>
      </c>
      <c r="F149" s="67">
        <f>RES_hhdet_num!E149+RES_hhdet_in!F149-RES_hhdet_num!F149</f>
        <v>0</v>
      </c>
      <c r="G149" s="67">
        <f>RES_hhdet_num!F149+RES_hhdet_in!G149-RES_hhdet_num!G149</f>
        <v>0</v>
      </c>
      <c r="H149" s="67">
        <f>RES_hhdet_num!G149+RES_hhdet_in!H149-RES_hhdet_num!H149</f>
        <v>0</v>
      </c>
      <c r="I149" s="67">
        <f>RES_hhdet_num!H149+RES_hhdet_in!I149-RES_hhdet_num!I149</f>
        <v>0</v>
      </c>
      <c r="J149" s="67">
        <f>RES_hhdet_num!I149+RES_hhdet_in!J149-RES_hhdet_num!J149</f>
        <v>0</v>
      </c>
      <c r="K149" s="67">
        <f>RES_hhdet_num!J149+RES_hhdet_in!K149-RES_hhdet_num!K149</f>
        <v>0</v>
      </c>
      <c r="L149" s="67">
        <f>RES_hhdet_num!K149+RES_hhdet_in!L149-RES_hhdet_num!L149</f>
        <v>0</v>
      </c>
      <c r="M149" s="67">
        <f>RES_hhdet_num!L149+RES_hhdet_in!M149-RES_hhdet_num!M149</f>
        <v>0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26079.75</v>
      </c>
      <c r="D153" s="67">
        <f>RES_hhdet_num!C153+RES_hhdet_in!D153-RES_hhdet_num!D153</f>
        <v>26079.750000000058</v>
      </c>
      <c r="E153" s="67">
        <f>RES_hhdet_num!D153+RES_hhdet_in!E153-RES_hhdet_num!E153</f>
        <v>26079.749999999825</v>
      </c>
      <c r="F153" s="67">
        <f>RES_hhdet_num!E153+RES_hhdet_in!F153-RES_hhdet_num!F153</f>
        <v>26079.750000000116</v>
      </c>
      <c r="G153" s="67">
        <f>RES_hhdet_num!F153+RES_hhdet_in!G153-RES_hhdet_num!G153</f>
        <v>26079.749999999884</v>
      </c>
      <c r="H153" s="67">
        <f>RES_hhdet_num!G153+RES_hhdet_in!H153-RES_hhdet_num!H153</f>
        <v>26079.750000000116</v>
      </c>
      <c r="I153" s="67">
        <f>RES_hhdet_num!H153+RES_hhdet_in!I153-RES_hhdet_num!I153</f>
        <v>26079.749999999884</v>
      </c>
      <c r="J153" s="67">
        <f>RES_hhdet_num!I153+RES_hhdet_in!J153-RES_hhdet_num!J153</f>
        <v>26079.750000000116</v>
      </c>
      <c r="K153" s="67">
        <f>RES_hhdet_num!J153+RES_hhdet_in!K153-RES_hhdet_num!K153</f>
        <v>98040.512556590023</v>
      </c>
      <c r="L153" s="67">
        <f>RES_hhdet_num!K153+RES_hhdet_in!L153-RES_hhdet_num!L153</f>
        <v>112404.20338778966</v>
      </c>
      <c r="M153" s="67">
        <f>RES_hhdet_num!L153+RES_hhdet_in!M153-RES_hhdet_num!M153</f>
        <v>122240.82986182952</v>
      </c>
      <c r="N153" s="67">
        <f>RES_hhdet_num!M153+RES_hhdet_in!N153-RES_hhdet_num!N153</f>
        <v>126486.62459983805</v>
      </c>
      <c r="O153" s="67">
        <f>RES_hhdet_num!N153+RES_hhdet_in!O153-RES_hhdet_num!O153</f>
        <v>118898.64287046925</v>
      </c>
      <c r="P153" s="67">
        <f>RES_hhdet_num!O153+RES_hhdet_in!P153-RES_hhdet_num!P153</f>
        <v>107287.06172348349</v>
      </c>
      <c r="Q153" s="67">
        <f>RES_hhdet_num!P153+RES_hhdet_in!Q153-RES_hhdet_num!Q153</f>
        <v>67294.812499999767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4150.299943410173</v>
      </c>
      <c r="D154" s="67">
        <f>RES_hhdet_num!C154+RES_hhdet_in!D154-RES_hhdet_num!D154</f>
        <v>2304.609112210208</v>
      </c>
      <c r="E154" s="67">
        <f>RES_hhdet_num!D154+RES_hhdet_in!E154-RES_hhdet_num!E154</f>
        <v>2237.9826381700259</v>
      </c>
      <c r="F154" s="67">
        <f>RES_hhdet_num!E154+RES_hhdet_in!F154-RES_hhdet_num!F154</f>
        <v>1692.1879001616471</v>
      </c>
      <c r="G154" s="67">
        <f>RES_hhdet_num!F154+RES_hhdet_in!G154-RES_hhdet_num!G154</f>
        <v>1344.1696295310539</v>
      </c>
      <c r="H154" s="67">
        <f>RES_hhdet_num!G154+RES_hhdet_in!H154-RES_hhdet_num!H154</f>
        <v>993.07893182403859</v>
      </c>
      <c r="I154" s="67">
        <f>RES_hhdet_num!H154+RES_hhdet_in!I154-RES_hhdet_num!I154</f>
        <v>169.92182994708128</v>
      </c>
      <c r="J154" s="67">
        <f>RES_hhdet_num!I154+RES_hhdet_in!J154-RES_hhdet_num!J154</f>
        <v>891.12325765358401</v>
      </c>
      <c r="K154" s="67">
        <f>RES_hhdet_num!J154+RES_hhdet_in!K154-RES_hhdet_num!K154</f>
        <v>4393.3519203108299</v>
      </c>
      <c r="L154" s="67">
        <f>RES_hhdet_num!K154+RES_hhdet_in!L154-RES_hhdet_num!L154</f>
        <v>3505.3015181368683</v>
      </c>
      <c r="M154" s="67">
        <f>RES_hhdet_num!L154+RES_hhdet_in!M154-RES_hhdet_num!M154</f>
        <v>6811.387026069744</v>
      </c>
      <c r="N154" s="67">
        <f>RES_hhdet_num!M154+RES_hhdet_in!N154-RES_hhdet_num!N154</f>
        <v>5711.6378064376622</v>
      </c>
      <c r="O154" s="67">
        <f>RES_hhdet_num!N154+RES_hhdet_in!O154-RES_hhdet_num!O154</f>
        <v>10191.81204774772</v>
      </c>
      <c r="P154" s="67">
        <f>RES_hhdet_num!O154+RES_hhdet_in!P154-RES_hhdet_num!P154</f>
        <v>4766.427764525477</v>
      </c>
      <c r="Q154" s="67">
        <f>RES_hhdet_num!P154+RES_hhdet_in!Q154-RES_hhdet_num!Q154</f>
        <v>18044.921829947052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0</v>
      </c>
      <c r="D158" s="67">
        <f>RES_hhdet_num!C158+RES_hhdet_in!D158-RES_hhdet_num!D158</f>
        <v>0</v>
      </c>
      <c r="E158" s="67">
        <f>RES_hhdet_num!D158+RES_hhdet_in!E158-RES_hhdet_num!E158</f>
        <v>67.170140701229002</v>
      </c>
      <c r="F158" s="67">
        <f>RES_hhdet_num!E158+RES_hhdet_in!F158-RES_hhdet_num!F158</f>
        <v>109.65138420511698</v>
      </c>
      <c r="G158" s="67">
        <f>RES_hhdet_num!F158+RES_hhdet_in!G158-RES_hhdet_num!G158</f>
        <v>495.5289700450262</v>
      </c>
      <c r="H158" s="67">
        <f>RES_hhdet_num!G158+RES_hhdet_in!H158-RES_hhdet_num!H158</f>
        <v>1263</v>
      </c>
      <c r="I158" s="67">
        <f>RES_hhdet_num!H158+RES_hhdet_in!I158-RES_hhdet_num!I158</f>
        <v>0</v>
      </c>
      <c r="J158" s="67">
        <f>RES_hhdet_num!I158+RES_hhdet_in!J158-RES_hhdet_num!J158</f>
        <v>0</v>
      </c>
      <c r="K158" s="67">
        <f>RES_hhdet_num!J158+RES_hhdet_in!K158-RES_hhdet_num!K158</f>
        <v>0</v>
      </c>
      <c r="L158" s="67">
        <f>RES_hhdet_num!K158+RES_hhdet_in!L158-RES_hhdet_num!L158</f>
        <v>0</v>
      </c>
      <c r="M158" s="67">
        <f>RES_hhdet_num!L158+RES_hhdet_in!M158-RES_hhdet_num!M158</f>
        <v>0</v>
      </c>
      <c r="N158" s="67">
        <f>RES_hhdet_num!M158+RES_hhdet_in!N158-RES_hhdet_num!N158</f>
        <v>0</v>
      </c>
      <c r="O158" s="67">
        <f>RES_hhdet_num!N158+RES_hhdet_in!O158-RES_hhdet_num!O158</f>
        <v>0</v>
      </c>
      <c r="P158" s="67">
        <f>RES_hhdet_num!O158+RES_hhdet_in!P158-RES_hhdet_num!P158</f>
        <v>0</v>
      </c>
      <c r="Q158" s="67">
        <f>RES_hhdet_num!P158+RES_hhdet_in!Q158-RES_hhdet_num!Q158</f>
        <v>0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27220.5</v>
      </c>
      <c r="D159" s="83">
        <f>RES_hhdet_num!C159+RES_hhdet_in!D159-RES_hhdet_num!D159</f>
        <v>27220.5</v>
      </c>
      <c r="E159" s="83">
        <f>RES_hhdet_num!D159+RES_hhdet_in!E159-RES_hhdet_num!E159</f>
        <v>27220.5</v>
      </c>
      <c r="F159" s="83">
        <f>RES_hhdet_num!E159+RES_hhdet_in!F159-RES_hhdet_num!F159</f>
        <v>27220.5</v>
      </c>
      <c r="G159" s="83">
        <f>RES_hhdet_num!F159+RES_hhdet_in!G159-RES_hhdet_num!G159</f>
        <v>27220.500000000233</v>
      </c>
      <c r="H159" s="83">
        <f>RES_hhdet_num!G159+RES_hhdet_in!H159-RES_hhdet_num!H159</f>
        <v>27220.5</v>
      </c>
      <c r="I159" s="83">
        <f>RES_hhdet_num!H159+RES_hhdet_in!I159-RES_hhdet_num!I159</f>
        <v>27220.499999999884</v>
      </c>
      <c r="J159" s="83">
        <f>RES_hhdet_num!I159+RES_hhdet_in!J159-RES_hhdet_num!J159</f>
        <v>27220.500000000233</v>
      </c>
      <c r="K159" s="83">
        <f>RES_hhdet_num!J159+RES_hhdet_in!K159-RES_hhdet_num!K159</f>
        <v>101366.5625</v>
      </c>
      <c r="L159" s="83">
        <f>RES_hhdet_num!K159+RES_hhdet_in!L159-RES_hhdet_num!L159</f>
        <v>119270.89078856492</v>
      </c>
      <c r="M159" s="83">
        <f>RES_hhdet_num!L159+RES_hhdet_in!M159-RES_hhdet_num!M159</f>
        <v>129919.39235929842</v>
      </c>
      <c r="N159" s="83">
        <f>RES_hhdet_num!M159+RES_hhdet_in!N159-RES_hhdet_num!N159</f>
        <v>131969.91111579444</v>
      </c>
      <c r="O159" s="83">
        <f>RES_hhdet_num!N159+RES_hhdet_in!O159-RES_hhdet_num!O159</f>
        <v>130101.0335299552</v>
      </c>
      <c r="P159" s="83">
        <f>RES_hhdet_num!O159+RES_hhdet_in!P159-RES_hhdet_num!P159</f>
        <v>112219.58470638655</v>
      </c>
      <c r="Q159" s="83">
        <f>RES_hhdet_num!P159+RES_hhdet_in!Q159-RES_hhdet_num!Q159</f>
        <v>86310.5625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88742.75</v>
      </c>
      <c r="D163" s="67">
        <f>RES_hhdet_num!C163+RES_hhdet_in!D163-RES_hhdet_num!D163</f>
        <v>88742.75</v>
      </c>
      <c r="E163" s="67">
        <f>RES_hhdet_num!D163+RES_hhdet_in!E163-RES_hhdet_num!E163</f>
        <v>88742.750000000233</v>
      </c>
      <c r="F163" s="67">
        <f>RES_hhdet_num!E163+RES_hhdet_in!F163-RES_hhdet_num!F163</f>
        <v>88742.749999999767</v>
      </c>
      <c r="G163" s="67">
        <f>RES_hhdet_num!F163+RES_hhdet_in!G163-RES_hhdet_num!G163</f>
        <v>88742.749999999767</v>
      </c>
      <c r="H163" s="67">
        <f>RES_hhdet_num!G163+RES_hhdet_in!H163-RES_hhdet_num!H163</f>
        <v>88742.750000000349</v>
      </c>
      <c r="I163" s="67">
        <f>RES_hhdet_num!H163+RES_hhdet_in!I163-RES_hhdet_num!I163</f>
        <v>88742.749999999767</v>
      </c>
      <c r="J163" s="67">
        <f>RES_hhdet_num!I163+RES_hhdet_in!J163-RES_hhdet_num!J163</f>
        <v>88742.750000000116</v>
      </c>
      <c r="K163" s="67">
        <f>RES_hhdet_num!J163+RES_hhdet_in!K163-RES_hhdet_num!K163</f>
        <v>88742.750000000116</v>
      </c>
      <c r="L163" s="67">
        <f>RES_hhdet_num!K163+RES_hhdet_in!L163-RES_hhdet_num!L163</f>
        <v>88742.750000000233</v>
      </c>
      <c r="M163" s="67">
        <f>RES_hhdet_num!L163+RES_hhdet_in!M163-RES_hhdet_num!M163</f>
        <v>88742.749999999767</v>
      </c>
      <c r="N163" s="67">
        <f>RES_hhdet_num!M163+RES_hhdet_in!N163-RES_hhdet_num!N163</f>
        <v>88742.75</v>
      </c>
      <c r="O163" s="67">
        <f>RES_hhdet_num!N163+RES_hhdet_in!O163-RES_hhdet_num!O163</f>
        <v>88742.750000000233</v>
      </c>
      <c r="P163" s="67">
        <f>RES_hhdet_num!O163+RES_hhdet_in!P163-RES_hhdet_num!P163</f>
        <v>88742.749999999651</v>
      </c>
      <c r="Q163" s="67">
        <f>RES_hhdet_num!P163+RES_hhdet_in!Q163-RES_hhdet_num!Q163</f>
        <v>104165.99999999988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2025</v>
      </c>
      <c r="D165" s="67">
        <f>RES_hhdet_num!C165+RES_hhdet_in!D165-RES_hhdet_num!D165</f>
        <v>1969</v>
      </c>
      <c r="E165" s="67">
        <f>RES_hhdet_num!D165+RES_hhdet_in!E165-RES_hhdet_num!E165</f>
        <v>2067</v>
      </c>
      <c r="F165" s="67">
        <f>RES_hhdet_num!E165+RES_hhdet_in!F165-RES_hhdet_num!F165</f>
        <v>1956.75</v>
      </c>
      <c r="G165" s="67">
        <f>RES_hhdet_num!F165+RES_hhdet_in!G165-RES_hhdet_num!G165</f>
        <v>2470.5</v>
      </c>
      <c r="H165" s="67">
        <f>RES_hhdet_num!G165+RES_hhdet_in!H165-RES_hhdet_num!H165</f>
        <v>3391.2500000000036</v>
      </c>
      <c r="I165" s="67">
        <f>RES_hhdet_num!H165+RES_hhdet_in!I165-RES_hhdet_num!I165</f>
        <v>4258.9999999999964</v>
      </c>
      <c r="J165" s="67">
        <f>RES_hhdet_num!I165+RES_hhdet_in!J165-RES_hhdet_num!J165</f>
        <v>9691.0000000000073</v>
      </c>
      <c r="K165" s="67">
        <f>RES_hhdet_num!J165+RES_hhdet_in!K165-RES_hhdet_num!K165</f>
        <v>2501.9999999999964</v>
      </c>
      <c r="L165" s="67">
        <f>RES_hhdet_num!K165+RES_hhdet_in!L165-RES_hhdet_num!L165</f>
        <v>3276.0000000000146</v>
      </c>
      <c r="M165" s="67">
        <f>RES_hhdet_num!L165+RES_hhdet_in!M165-RES_hhdet_num!M165</f>
        <v>478.99999999998545</v>
      </c>
      <c r="N165" s="67">
        <f>RES_hhdet_num!M165+RES_hhdet_in!N165-RES_hhdet_num!N165</f>
        <v>2756.9999999999927</v>
      </c>
      <c r="O165" s="67">
        <f>RES_hhdet_num!N165+RES_hhdet_in!O165-RES_hhdet_num!O165</f>
        <v>704.75000000000728</v>
      </c>
      <c r="P165" s="67">
        <f>RES_hhdet_num!O165+RES_hhdet_in!P165-RES_hhdet_num!P165</f>
        <v>3946.9999999999854</v>
      </c>
      <c r="Q165" s="67">
        <f>RES_hhdet_num!P165+RES_hhdet_in!Q165-RES_hhdet_num!Q165</f>
        <v>4682.6521947620786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0</v>
      </c>
      <c r="D167" s="67">
        <f>RES_hhdet_num!C167+RES_hhdet_in!D167-RES_hhdet_num!D167</f>
        <v>0</v>
      </c>
      <c r="E167" s="67">
        <f>RES_hhdet_num!D167+RES_hhdet_in!E167-RES_hhdet_num!E167</f>
        <v>0</v>
      </c>
      <c r="F167" s="67">
        <f>RES_hhdet_num!E167+RES_hhdet_in!F167-RES_hhdet_num!F167</f>
        <v>0</v>
      </c>
      <c r="G167" s="67">
        <f>RES_hhdet_num!F167+RES_hhdet_in!G167-RES_hhdet_num!G167</f>
        <v>0</v>
      </c>
      <c r="H167" s="67">
        <f>RES_hhdet_num!G167+RES_hhdet_in!H167-RES_hhdet_num!H167</f>
        <v>0</v>
      </c>
      <c r="I167" s="67">
        <f>RES_hhdet_num!H167+RES_hhdet_in!I167-RES_hhdet_num!I167</f>
        <v>0</v>
      </c>
      <c r="J167" s="67">
        <f>RES_hhdet_num!I167+RES_hhdet_in!J167-RES_hhdet_num!J167</f>
        <v>0</v>
      </c>
      <c r="K167" s="67">
        <f>RES_hhdet_num!J167+RES_hhdet_in!K167-RES_hhdet_num!K167</f>
        <v>0</v>
      </c>
      <c r="L167" s="67">
        <f>RES_hhdet_num!K167+RES_hhdet_in!L167-RES_hhdet_num!L167</f>
        <v>0</v>
      </c>
      <c r="M167" s="67">
        <f>RES_hhdet_num!L167+RES_hhdet_in!M167-RES_hhdet_num!M167</f>
        <v>0</v>
      </c>
      <c r="N167" s="67">
        <f>RES_hhdet_num!M167+RES_hhdet_in!N167-RES_hhdet_num!N167</f>
        <v>0</v>
      </c>
      <c r="O167" s="67">
        <f>RES_hhdet_num!N167+RES_hhdet_in!O167-RES_hhdet_num!O167</f>
        <v>0</v>
      </c>
      <c r="P167" s="67">
        <f>RES_hhdet_num!O167+RES_hhdet_in!P167-RES_hhdet_num!P167</f>
        <v>0</v>
      </c>
      <c r="Q167" s="67">
        <f>RES_hhdet_num!P167+RES_hhdet_in!Q167-RES_hhdet_num!Q167</f>
        <v>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143889.18506808463</v>
      </c>
      <c r="D171" s="67">
        <f>RES_hhdet_num!C171+RES_hhdet_in!D171-RES_hhdet_num!D171</f>
        <v>157652.8471176459</v>
      </c>
      <c r="E171" s="67">
        <f>RES_hhdet_num!D171+RES_hhdet_in!E171-RES_hhdet_num!E171</f>
        <v>158290.54527583579</v>
      </c>
      <c r="F171" s="67">
        <f>RES_hhdet_num!E171+RES_hhdet_in!F171-RES_hhdet_num!F171</f>
        <v>154593.0509793777</v>
      </c>
      <c r="G171" s="67">
        <f>RES_hhdet_num!F171+RES_hhdet_in!G171-RES_hhdet_num!G171</f>
        <v>146509.16475514905</v>
      </c>
      <c r="H171" s="67">
        <f>RES_hhdet_num!G171+RES_hhdet_in!H171-RES_hhdet_num!H171</f>
        <v>135517.95964669867</v>
      </c>
      <c r="I171" s="67">
        <f>RES_hhdet_num!H171+RES_hhdet_in!I171-RES_hhdet_num!I171</f>
        <v>131906.12474555313</v>
      </c>
      <c r="J171" s="67">
        <f>RES_hhdet_num!I171+RES_hhdet_in!J171-RES_hhdet_num!J171</f>
        <v>127533.75000000012</v>
      </c>
      <c r="K171" s="67">
        <f>RES_hhdet_num!J171+RES_hhdet_in!K171-RES_hhdet_num!K171</f>
        <v>138219.9739787298</v>
      </c>
      <c r="L171" s="67">
        <f>RES_hhdet_num!K171+RES_hhdet_in!L171-RES_hhdet_num!L171</f>
        <v>143882.30462351383</v>
      </c>
      <c r="M171" s="67">
        <f>RES_hhdet_num!L171+RES_hhdet_in!M171-RES_hhdet_num!M171</f>
        <v>142912.26834062487</v>
      </c>
      <c r="N171" s="67">
        <f>RES_hhdet_num!M171+RES_hhdet_in!N171-RES_hhdet_num!N171</f>
        <v>143547.06468070205</v>
      </c>
      <c r="O171" s="67">
        <f>RES_hhdet_num!N171+RES_hhdet_in!O171-RES_hhdet_num!O171</f>
        <v>153357.12311300961</v>
      </c>
      <c r="P171" s="67">
        <f>RES_hhdet_num!O171+RES_hhdet_in!P171-RES_hhdet_num!P171</f>
        <v>160989.24847617315</v>
      </c>
      <c r="Q171" s="67">
        <f>RES_hhdet_num!P171+RES_hhdet_in!Q171-RES_hhdet_num!Q171</f>
        <v>164897.2065689984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22585.564931915309</v>
      </c>
      <c r="D172" s="67">
        <f>RES_hhdet_num!C172+RES_hhdet_in!D172-RES_hhdet_num!D172</f>
        <v>5580.7499999999927</v>
      </c>
      <c r="E172" s="67">
        <f>RES_hhdet_num!D172+RES_hhdet_in!E172-RES_hhdet_num!E172</f>
        <v>5580.75</v>
      </c>
      <c r="F172" s="67">
        <f>RES_hhdet_num!E172+RES_hhdet_in!F172-RES_hhdet_num!F172</f>
        <v>6322.6990206220507</v>
      </c>
      <c r="G172" s="67">
        <f>RES_hhdet_num!F172+RES_hhdet_in!G172-RES_hhdet_num!G172</f>
        <v>5580.7500000000073</v>
      </c>
      <c r="H172" s="67">
        <f>RES_hhdet_num!G172+RES_hhdet_in!H172-RES_hhdet_num!H172</f>
        <v>7260.7903533017816</v>
      </c>
      <c r="I172" s="67">
        <f>RES_hhdet_num!H172+RES_hhdet_in!I172-RES_hhdet_num!I172</f>
        <v>5580.7499999999854</v>
      </c>
      <c r="J172" s="67">
        <f>RES_hhdet_num!I172+RES_hhdet_in!J172-RES_hhdet_num!J172</f>
        <v>5580.7500000000146</v>
      </c>
      <c r="K172" s="67">
        <f>RES_hhdet_num!J172+RES_hhdet_in!K172-RES_hhdet_num!K172</f>
        <v>6748.9039082699601</v>
      </c>
      <c r="L172" s="67">
        <f>RES_hhdet_num!K172+RES_hhdet_in!L172-RES_hhdet_num!L172</f>
        <v>8537.9453764863865</v>
      </c>
      <c r="M172" s="67">
        <f>RES_hhdet_num!L172+RES_hhdet_in!M172-RES_hhdet_num!M172</f>
        <v>7962.9816593748983</v>
      </c>
      <c r="N172" s="67">
        <f>RES_hhdet_num!M172+RES_hhdet_in!N172-RES_hhdet_num!N172</f>
        <v>6137.1853192979033</v>
      </c>
      <c r="O172" s="67">
        <f>RES_hhdet_num!N172+RES_hhdet_in!O172-RES_hhdet_num!O172</f>
        <v>13748.126886990576</v>
      </c>
      <c r="P172" s="67">
        <f>RES_hhdet_num!O172+RES_hhdet_in!P172-RES_hhdet_num!P172</f>
        <v>8222.7241287074721</v>
      </c>
      <c r="Q172" s="67">
        <f>RES_hhdet_num!P172+RES_hhdet_in!Q172-RES_hhdet_num!Q172</f>
        <v>23722.573257265904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0</v>
      </c>
      <c r="D176" s="67">
        <f>RES_hhdet_num!C176+RES_hhdet_in!D176-RES_hhdet_num!D176</f>
        <v>0</v>
      </c>
      <c r="E176" s="67">
        <f>RES_hhdet_num!D176+RES_hhdet_in!E176-RES_hhdet_num!E176</f>
        <v>412.7168084517657</v>
      </c>
      <c r="F176" s="67">
        <f>RES_hhdet_num!E176+RES_hhdet_in!F176-RES_hhdet_num!F176</f>
        <v>392.94509546196878</v>
      </c>
      <c r="G176" s="67">
        <f>RES_hhdet_num!F176+RES_hhdet_in!G176-RES_hhdet_num!G176</f>
        <v>1156.4130292752789</v>
      </c>
      <c r="H176" s="67">
        <f>RES_hhdet_num!G176+RES_hhdet_in!H176-RES_hhdet_num!H176</f>
        <v>2006</v>
      </c>
      <c r="I176" s="67">
        <f>RES_hhdet_num!H176+RES_hhdet_in!I176-RES_hhdet_num!I176</f>
        <v>0</v>
      </c>
      <c r="J176" s="67">
        <f>RES_hhdet_num!I176+RES_hhdet_in!J176-RES_hhdet_num!J176</f>
        <v>0</v>
      </c>
      <c r="K176" s="67">
        <f>RES_hhdet_num!J176+RES_hhdet_in!K176-RES_hhdet_num!K176</f>
        <v>0</v>
      </c>
      <c r="L176" s="67">
        <f>RES_hhdet_num!K176+RES_hhdet_in!L176-RES_hhdet_num!L176</f>
        <v>0</v>
      </c>
      <c r="M176" s="67">
        <f>RES_hhdet_num!L176+RES_hhdet_in!M176-RES_hhdet_num!M176</f>
        <v>0</v>
      </c>
      <c r="N176" s="67">
        <f>RES_hhdet_num!M176+RES_hhdet_in!N176-RES_hhdet_num!N176</f>
        <v>0</v>
      </c>
      <c r="O176" s="67">
        <f>RES_hhdet_num!N176+RES_hhdet_in!O176-RES_hhdet_num!O176</f>
        <v>0</v>
      </c>
      <c r="P176" s="67">
        <f>RES_hhdet_num!O176+RES_hhdet_in!P176-RES_hhdet_num!P176</f>
        <v>0</v>
      </c>
      <c r="Q176" s="67">
        <f>RES_hhdet_num!P176+RES_hhdet_in!Q176-RES_hhdet_num!Q176</f>
        <v>0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166474.75</v>
      </c>
      <c r="D177" s="83">
        <f>RES_hhdet_num!C177+RES_hhdet_in!D177-RES_hhdet_num!D177</f>
        <v>158217.77441671165</v>
      </c>
      <c r="E177" s="83">
        <f>RES_hhdet_num!D177+RES_hhdet_in!E177-RES_hhdet_num!E177</f>
        <v>159756.46680845157</v>
      </c>
      <c r="F177" s="83">
        <f>RES_hhdet_num!E177+RES_hhdet_in!F177-RES_hhdet_num!F177</f>
        <v>160947.69509546179</v>
      </c>
      <c r="G177" s="83">
        <f>RES_hhdet_num!F177+RES_hhdet_in!G177-RES_hhdet_num!G177</f>
        <v>143537.16302927537</v>
      </c>
      <c r="H177" s="83">
        <f>RES_hhdet_num!G177+RES_hhdet_in!H177-RES_hhdet_num!H177</f>
        <v>142778.75000000047</v>
      </c>
      <c r="I177" s="83">
        <f>RES_hhdet_num!H177+RES_hhdet_in!I177-RES_hhdet_num!I177</f>
        <v>133114.49999999977</v>
      </c>
      <c r="J177" s="83">
        <f>RES_hhdet_num!I177+RES_hhdet_in!J177-RES_hhdet_num!J177</f>
        <v>133114.50000000023</v>
      </c>
      <c r="K177" s="83">
        <f>RES_hhdet_num!J177+RES_hhdet_in!K177-RES_hhdet_num!K177</f>
        <v>144125.25</v>
      </c>
      <c r="L177" s="83">
        <f>RES_hhdet_num!K177+RES_hhdet_in!L177-RES_hhdet_num!L177</f>
        <v>152382.22558328882</v>
      </c>
      <c r="M177" s="83">
        <f>RES_hhdet_num!L177+RES_hhdet_in!M177-RES_hhdet_num!M177</f>
        <v>150843.53319154773</v>
      </c>
      <c r="N177" s="83">
        <f>RES_hhdet_num!M177+RES_hhdet_in!N177-RES_hhdet_num!N177</f>
        <v>149652.30490453786</v>
      </c>
      <c r="O177" s="83">
        <f>RES_hhdet_num!N177+RES_hhdet_in!O177-RES_hhdet_num!O177</f>
        <v>167062.83697072475</v>
      </c>
      <c r="P177" s="83">
        <f>RES_hhdet_num!O177+RES_hhdet_in!P177-RES_hhdet_num!P177</f>
        <v>167965.34934990038</v>
      </c>
      <c r="Q177" s="83">
        <f>RES_hhdet_num!P177+RES_hhdet_in!Q177-RES_hhdet_num!Q177</f>
        <v>190791.25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11902.4375</v>
      </c>
      <c r="F45" s="67">
        <v>0</v>
      </c>
      <c r="G45" s="67">
        <v>0</v>
      </c>
      <c r="H45" s="67">
        <v>0</v>
      </c>
      <c r="I45" s="67">
        <v>0</v>
      </c>
      <c r="J45" s="67">
        <v>1318.4375000000002</v>
      </c>
      <c r="K45" s="67">
        <v>24725.4375</v>
      </c>
      <c r="L45" s="67">
        <v>13430.6875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461</v>
      </c>
      <c r="D48" s="67">
        <v>293</v>
      </c>
      <c r="E48" s="67">
        <v>473.5</v>
      </c>
      <c r="F48" s="67">
        <v>130</v>
      </c>
      <c r="G48" s="67">
        <v>287</v>
      </c>
      <c r="H48" s="67">
        <v>252</v>
      </c>
      <c r="I48" s="67">
        <v>228</v>
      </c>
      <c r="J48" s="67">
        <v>306.5</v>
      </c>
      <c r="K48" s="67">
        <v>1047</v>
      </c>
      <c r="L48" s="67">
        <v>1082</v>
      </c>
      <c r="M48" s="67">
        <v>504</v>
      </c>
      <c r="N48" s="67">
        <v>292</v>
      </c>
      <c r="O48" s="67">
        <v>580.8238446081715</v>
      </c>
      <c r="P48" s="67">
        <v>492</v>
      </c>
      <c r="Q48" s="67">
        <v>751.99999999999989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6710.8082677265775</v>
      </c>
      <c r="F50" s="67">
        <v>0</v>
      </c>
      <c r="G50" s="67">
        <v>0</v>
      </c>
      <c r="H50" s="67">
        <v>0</v>
      </c>
      <c r="I50" s="67">
        <v>0</v>
      </c>
      <c r="J50" s="67">
        <v>3045.0157778792</v>
      </c>
      <c r="K50" s="67">
        <v>15395.848560501272</v>
      </c>
      <c r="L50" s="67">
        <v>20935.530519204516</v>
      </c>
      <c r="M50" s="67">
        <v>0</v>
      </c>
      <c r="N50" s="67">
        <v>0</v>
      </c>
      <c r="O50" s="67">
        <v>1011.1369949221853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1142.25</v>
      </c>
      <c r="E51" s="67">
        <v>1298.2499999999995</v>
      </c>
      <c r="F51" s="67">
        <v>0</v>
      </c>
      <c r="G51" s="67">
        <v>944.24999999997647</v>
      </c>
      <c r="H51" s="67">
        <v>0</v>
      </c>
      <c r="I51" s="67">
        <v>435.24999999999824</v>
      </c>
      <c r="J51" s="67">
        <v>215.94521965544729</v>
      </c>
      <c r="K51" s="67">
        <v>1018.588939498727</v>
      </c>
      <c r="L51" s="67">
        <v>1887.6042223256709</v>
      </c>
      <c r="M51" s="67">
        <v>0</v>
      </c>
      <c r="N51" s="67">
        <v>0</v>
      </c>
      <c r="O51" s="67">
        <v>85.246724096853683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0</v>
      </c>
      <c r="D54" s="67">
        <v>6238.9261386051821</v>
      </c>
      <c r="E54" s="67">
        <v>8567.6778114530389</v>
      </c>
      <c r="F54" s="67">
        <v>0</v>
      </c>
      <c r="G54" s="67">
        <v>0</v>
      </c>
      <c r="H54" s="67">
        <v>0</v>
      </c>
      <c r="I54" s="67">
        <v>1371.7357228191258</v>
      </c>
      <c r="J54" s="67">
        <v>448.84109544508436</v>
      </c>
      <c r="K54" s="67">
        <v>9204.4472415301843</v>
      </c>
      <c r="L54" s="67">
        <v>0</v>
      </c>
      <c r="M54" s="67">
        <v>0</v>
      </c>
      <c r="N54" s="67">
        <v>1445.0000000000002</v>
      </c>
      <c r="O54" s="67">
        <v>70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685.5</v>
      </c>
      <c r="E55" s="67">
        <v>833.4999999999992</v>
      </c>
      <c r="F55" s="67">
        <v>0</v>
      </c>
      <c r="G55" s="67">
        <v>221.49999999999446</v>
      </c>
      <c r="H55" s="67">
        <v>0</v>
      </c>
      <c r="I55" s="67">
        <v>29.740779646221878</v>
      </c>
      <c r="J55" s="67">
        <v>34.801591361493031</v>
      </c>
      <c r="K55" s="67">
        <v>754</v>
      </c>
      <c r="L55" s="67">
        <v>0</v>
      </c>
      <c r="M55" s="67">
        <v>0</v>
      </c>
      <c r="N55" s="67">
        <v>147</v>
      </c>
      <c r="O55" s="67">
        <v>8.4375970999482135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1348</v>
      </c>
      <c r="E59" s="67">
        <v>21.063551180346892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15706.875</v>
      </c>
      <c r="D60" s="83">
        <v>27943.875</v>
      </c>
      <c r="E60" s="83">
        <v>33404.501051180348</v>
      </c>
      <c r="F60" s="83">
        <v>0</v>
      </c>
      <c r="G60" s="83">
        <v>0</v>
      </c>
      <c r="H60" s="83">
        <v>21.063551180346622</v>
      </c>
      <c r="I60" s="83">
        <v>0</v>
      </c>
      <c r="J60" s="83">
        <v>17948.750000000004</v>
      </c>
      <c r="K60" s="83">
        <v>38156.125</v>
      </c>
      <c r="L60" s="83">
        <v>13430.6875</v>
      </c>
      <c r="M60" s="83">
        <v>11485.94494773925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10408</v>
      </c>
      <c r="D64" s="67">
        <v>0</v>
      </c>
      <c r="E64" s="67">
        <v>1266</v>
      </c>
      <c r="F64" s="67">
        <v>3430.9999999999995</v>
      </c>
      <c r="G64" s="67">
        <v>3632</v>
      </c>
      <c r="H64" s="67">
        <v>0</v>
      </c>
      <c r="I64" s="67">
        <v>3680.9999999999995</v>
      </c>
      <c r="J64" s="67">
        <v>37838</v>
      </c>
      <c r="K64" s="67">
        <v>20155</v>
      </c>
      <c r="L64" s="67">
        <v>0</v>
      </c>
      <c r="M64" s="67">
        <v>0</v>
      </c>
      <c r="N64" s="67">
        <v>0</v>
      </c>
      <c r="O64" s="67">
        <v>0</v>
      </c>
      <c r="P64" s="67">
        <v>3079.0000000000073</v>
      </c>
      <c r="Q64" s="67">
        <v>24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198.25</v>
      </c>
      <c r="D67" s="67">
        <v>41</v>
      </c>
      <c r="E67" s="67">
        <v>26.25</v>
      </c>
      <c r="F67" s="67">
        <v>87.5</v>
      </c>
      <c r="G67" s="67">
        <v>228.75</v>
      </c>
      <c r="H67" s="67">
        <v>174</v>
      </c>
      <c r="I67" s="67">
        <v>386.25</v>
      </c>
      <c r="J67" s="67">
        <v>1397</v>
      </c>
      <c r="K67" s="67">
        <v>1114</v>
      </c>
      <c r="L67" s="67">
        <v>952</v>
      </c>
      <c r="M67" s="67">
        <v>0</v>
      </c>
      <c r="N67" s="67">
        <v>137</v>
      </c>
      <c r="O67" s="67">
        <v>619</v>
      </c>
      <c r="P67" s="67">
        <v>1206</v>
      </c>
      <c r="Q67" s="67">
        <v>1130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9476.7500000000018</v>
      </c>
      <c r="D69" s="67">
        <v>0</v>
      </c>
      <c r="E69" s="67">
        <v>647.68173339947271</v>
      </c>
      <c r="F69" s="67">
        <v>4209.7499999999909</v>
      </c>
      <c r="G69" s="67">
        <v>2645.4457511991432</v>
      </c>
      <c r="H69" s="67">
        <v>723.68481786812231</v>
      </c>
      <c r="I69" s="67">
        <v>3233.7142589461646</v>
      </c>
      <c r="J69" s="67">
        <v>30154.6692923027</v>
      </c>
      <c r="K69" s="67">
        <v>24970.000000000007</v>
      </c>
      <c r="L69" s="67">
        <v>567.99999999999272</v>
      </c>
      <c r="M69" s="67">
        <v>141.23352957158386</v>
      </c>
      <c r="N69" s="67">
        <v>0</v>
      </c>
      <c r="O69" s="67">
        <v>0</v>
      </c>
      <c r="P69" s="67">
        <v>2053.0000000000073</v>
      </c>
      <c r="Q69" s="67">
        <v>289.00000000000017</v>
      </c>
    </row>
    <row r="70" spans="1:17" ht="12" customHeight="1" x14ac:dyDescent="0.25">
      <c r="A70" s="23" t="s">
        <v>159</v>
      </c>
      <c r="B70" s="67"/>
      <c r="C70" s="67">
        <v>254.7574604428691</v>
      </c>
      <c r="D70" s="67">
        <v>0</v>
      </c>
      <c r="E70" s="67">
        <v>120.99999999999972</v>
      </c>
      <c r="F70" s="67">
        <v>172.3770900550862</v>
      </c>
      <c r="G70" s="67">
        <v>418.45734123538637</v>
      </c>
      <c r="H70" s="67">
        <v>23.195107050244054</v>
      </c>
      <c r="I70" s="67">
        <v>778.28574105383632</v>
      </c>
      <c r="J70" s="67">
        <v>2690.6738690117254</v>
      </c>
      <c r="K70" s="67">
        <v>2116.8196116946465</v>
      </c>
      <c r="L70" s="67">
        <v>0</v>
      </c>
      <c r="M70" s="67">
        <v>0</v>
      </c>
      <c r="N70" s="67">
        <v>0</v>
      </c>
      <c r="O70" s="67">
        <v>0</v>
      </c>
      <c r="P70" s="67">
        <v>261.57152218028142</v>
      </c>
      <c r="Q70" s="67">
        <v>35.299791892405587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1710.150892101402</v>
      </c>
      <c r="D73" s="67">
        <v>0</v>
      </c>
      <c r="E73" s="67">
        <v>1378.999999999997</v>
      </c>
      <c r="F73" s="67">
        <v>109.36583439692079</v>
      </c>
      <c r="G73" s="67">
        <v>673.99999999999989</v>
      </c>
      <c r="H73" s="67">
        <v>0</v>
      </c>
      <c r="I73" s="67">
        <v>364.74018579747604</v>
      </c>
      <c r="J73" s="67">
        <v>5817.1283477058068</v>
      </c>
      <c r="K73" s="67">
        <v>0</v>
      </c>
      <c r="L73" s="67">
        <v>0</v>
      </c>
      <c r="M73" s="67">
        <v>267.26954157751373</v>
      </c>
      <c r="N73" s="67">
        <v>318.69211113327879</v>
      </c>
      <c r="O73" s="67">
        <v>433.08846644463989</v>
      </c>
      <c r="P73" s="67">
        <v>889.84906972207364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51.861241312643081</v>
      </c>
      <c r="D74" s="67">
        <v>0</v>
      </c>
      <c r="E74" s="67">
        <v>74.999999999999943</v>
      </c>
      <c r="F74" s="67">
        <v>1.6833354066740605</v>
      </c>
      <c r="G74" s="67">
        <v>50.048464295818249</v>
      </c>
      <c r="H74" s="67">
        <v>0</v>
      </c>
      <c r="I74" s="67">
        <v>50.161436658214413</v>
      </c>
      <c r="J74" s="67">
        <v>501</v>
      </c>
      <c r="K74" s="67">
        <v>0</v>
      </c>
      <c r="L74" s="67">
        <v>0</v>
      </c>
      <c r="M74" s="67">
        <v>42.859813084112147</v>
      </c>
      <c r="N74" s="67">
        <v>50.673913043478265</v>
      </c>
      <c r="O74" s="67">
        <v>67.377622377622373</v>
      </c>
      <c r="P74" s="67">
        <v>86.610042748990523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10818.75</v>
      </c>
      <c r="D78" s="67">
        <v>0</v>
      </c>
      <c r="E78" s="67">
        <v>1783.7499999999995</v>
      </c>
      <c r="F78" s="67">
        <v>6952.75</v>
      </c>
      <c r="G78" s="67">
        <v>4800.7500000000009</v>
      </c>
      <c r="H78" s="67">
        <v>88.43945313048971</v>
      </c>
      <c r="I78" s="67">
        <v>5256.75</v>
      </c>
      <c r="J78" s="67">
        <v>32157.75</v>
      </c>
      <c r="K78" s="67">
        <v>32945.746478949914</v>
      </c>
      <c r="L78" s="67">
        <v>3425.9999999999977</v>
      </c>
      <c r="M78" s="67">
        <v>612</v>
      </c>
      <c r="N78" s="67">
        <v>0</v>
      </c>
      <c r="O78" s="67">
        <v>0</v>
      </c>
      <c r="P78" s="67">
        <v>3919.0000000000073</v>
      </c>
      <c r="Q78" s="67">
        <v>943.00000000001455</v>
      </c>
    </row>
    <row r="79" spans="1:17" ht="12" customHeight="1" x14ac:dyDescent="0.25">
      <c r="A79" s="29" t="s">
        <v>140</v>
      </c>
      <c r="B79" s="83"/>
      <c r="C79" s="83">
        <v>2242.003521050086</v>
      </c>
      <c r="D79" s="83">
        <v>0</v>
      </c>
      <c r="E79" s="83">
        <v>1369.5000000000002</v>
      </c>
      <c r="F79" s="83">
        <v>180.18492876851812</v>
      </c>
      <c r="G79" s="83">
        <v>718.49999999999909</v>
      </c>
      <c r="H79" s="83">
        <v>0</v>
      </c>
      <c r="I79" s="83">
        <v>0</v>
      </c>
      <c r="J79" s="83">
        <v>8075.2438093688861</v>
      </c>
      <c r="K79" s="83">
        <v>4291.6389628243442</v>
      </c>
      <c r="L79" s="83">
        <v>0</v>
      </c>
      <c r="M79" s="83">
        <v>0</v>
      </c>
      <c r="N79" s="83">
        <v>1032.0000000000005</v>
      </c>
      <c r="O79" s="83">
        <v>1300</v>
      </c>
      <c r="P79" s="83">
        <v>564.81386206837954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32599.124999999996</v>
      </c>
      <c r="E83" s="67">
        <v>24909.124999999996</v>
      </c>
      <c r="F83" s="67">
        <v>28696.125</v>
      </c>
      <c r="G83" s="67">
        <v>30305.125000000004</v>
      </c>
      <c r="H83" s="67">
        <v>19513.125</v>
      </c>
      <c r="I83" s="67">
        <v>28858.125000000004</v>
      </c>
      <c r="J83" s="67">
        <v>25850.125</v>
      </c>
      <c r="K83" s="67">
        <v>12497.125</v>
      </c>
      <c r="L83" s="67">
        <v>0</v>
      </c>
      <c r="M83" s="67">
        <v>319412.125</v>
      </c>
      <c r="N83" s="67">
        <v>0</v>
      </c>
      <c r="O83" s="67">
        <v>0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263</v>
      </c>
      <c r="D86" s="67">
        <v>598.5</v>
      </c>
      <c r="E86" s="67">
        <v>638</v>
      </c>
      <c r="F86" s="67">
        <v>1087.5</v>
      </c>
      <c r="G86" s="67">
        <v>1987</v>
      </c>
      <c r="H86" s="67">
        <v>2291.5</v>
      </c>
      <c r="I86" s="67">
        <v>2964</v>
      </c>
      <c r="J86" s="67">
        <v>4008</v>
      </c>
      <c r="K86" s="67">
        <v>2002</v>
      </c>
      <c r="L86" s="67">
        <v>2701.1948051948052</v>
      </c>
      <c r="M86" s="67">
        <v>16726</v>
      </c>
      <c r="N86" s="67">
        <v>3056.2069392812891</v>
      </c>
      <c r="O86" s="67">
        <v>5335.0000000000009</v>
      </c>
      <c r="P86" s="67">
        <v>11067</v>
      </c>
      <c r="Q86" s="67">
        <v>18682.999999999996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25090.750000000015</v>
      </c>
      <c r="E88" s="67">
        <v>17070.661689361044</v>
      </c>
      <c r="F88" s="67">
        <v>22033.313855248256</v>
      </c>
      <c r="G88" s="67">
        <v>23504.750000000029</v>
      </c>
      <c r="H88" s="67">
        <v>15944.432958722522</v>
      </c>
      <c r="I88" s="67">
        <v>24240.75</v>
      </c>
      <c r="J88" s="67">
        <v>22302.901141063616</v>
      </c>
      <c r="K88" s="67">
        <v>20442.386748443525</v>
      </c>
      <c r="L88" s="67">
        <v>0</v>
      </c>
      <c r="M88" s="67">
        <v>291040.93471443007</v>
      </c>
      <c r="N88" s="67">
        <v>10351.000000000007</v>
      </c>
      <c r="O88" s="67">
        <v>17477</v>
      </c>
      <c r="P88" s="67">
        <v>1365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1951.7692028116337</v>
      </c>
      <c r="E89" s="67">
        <v>1536.2911347322599</v>
      </c>
      <c r="F89" s="67">
        <v>878.76823719348113</v>
      </c>
      <c r="G89" s="67">
        <v>3367.2868411870008</v>
      </c>
      <c r="H89" s="67">
        <v>433.99632920674355</v>
      </c>
      <c r="I89" s="67">
        <v>7119.9328209533996</v>
      </c>
      <c r="J89" s="67">
        <v>3296.5754909595294</v>
      </c>
      <c r="K89" s="67">
        <v>615.29340691443304</v>
      </c>
      <c r="L89" s="67">
        <v>0</v>
      </c>
      <c r="M89" s="67">
        <v>27344.993585825549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0</v>
      </c>
      <c r="D96" s="67">
        <v>7021.226993090354</v>
      </c>
      <c r="E96" s="67">
        <v>5938.9230802088259</v>
      </c>
      <c r="F96" s="67">
        <v>6138.7500000000346</v>
      </c>
      <c r="G96" s="67">
        <v>4880.7348439363323</v>
      </c>
      <c r="H96" s="67">
        <v>4313.7499999999964</v>
      </c>
      <c r="I96" s="67">
        <v>1391.6329712873007</v>
      </c>
      <c r="J96" s="67">
        <v>3442.1031691112871</v>
      </c>
      <c r="K96" s="67">
        <v>0</v>
      </c>
      <c r="L96" s="67">
        <v>3560.9999999999991</v>
      </c>
      <c r="M96" s="67">
        <v>16080.394741210284</v>
      </c>
      <c r="N96" s="67">
        <v>0</v>
      </c>
      <c r="O96" s="67">
        <v>0</v>
      </c>
      <c r="P96" s="67">
        <v>0</v>
      </c>
      <c r="Q96" s="67">
        <v>4718.0000000000027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369.50000000000034</v>
      </c>
      <c r="E97" s="67">
        <v>409.50000000001177</v>
      </c>
      <c r="F97" s="67">
        <v>246.49999999999125</v>
      </c>
      <c r="G97" s="67">
        <v>484.49999999999733</v>
      </c>
      <c r="H97" s="67">
        <v>153.49999999999906</v>
      </c>
      <c r="I97" s="67">
        <v>473.50000000000006</v>
      </c>
      <c r="J97" s="67">
        <v>319.72330858729043</v>
      </c>
      <c r="K97" s="67">
        <v>0</v>
      </c>
      <c r="L97" s="67">
        <v>609.61665142078482</v>
      </c>
      <c r="M97" s="67">
        <v>1599.5304006730676</v>
      </c>
      <c r="N97" s="67">
        <v>0</v>
      </c>
      <c r="O97" s="67">
        <v>0</v>
      </c>
      <c r="P97" s="67">
        <v>0</v>
      </c>
      <c r="Q97" s="67">
        <v>706.99999999999989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836.00000000000136</v>
      </c>
      <c r="E102" s="67">
        <v>47.140103229364861</v>
      </c>
      <c r="F102" s="67">
        <v>65.788844707843509</v>
      </c>
      <c r="G102" s="67">
        <v>47.977952604047204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41248.999999999993</v>
      </c>
      <c r="E103" s="83">
        <v>34415.999999999978</v>
      </c>
      <c r="F103" s="83">
        <v>38193</v>
      </c>
      <c r="G103" s="83">
        <v>40031</v>
      </c>
      <c r="H103" s="83">
        <v>29563.000000000015</v>
      </c>
      <c r="I103" s="83">
        <v>38344</v>
      </c>
      <c r="J103" s="83">
        <v>35336</v>
      </c>
      <c r="K103" s="83">
        <v>21983</v>
      </c>
      <c r="L103" s="83">
        <v>32533.010086938426</v>
      </c>
      <c r="M103" s="83">
        <v>353826.09980983223</v>
      </c>
      <c r="N103" s="83">
        <v>28677.476258521521</v>
      </c>
      <c r="O103" s="83">
        <v>30322.935892103793</v>
      </c>
      <c r="P103" s="83">
        <v>26519.857142857159</v>
      </c>
      <c r="Q103" s="83">
        <v>41619.428571428522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237235.06250000006</v>
      </c>
      <c r="D126" s="67">
        <v>174141.0625</v>
      </c>
      <c r="E126" s="67">
        <v>139170.0625</v>
      </c>
      <c r="F126" s="67">
        <v>222950.06250000003</v>
      </c>
      <c r="G126" s="67">
        <v>82421.0625</v>
      </c>
      <c r="H126" s="67">
        <v>166517.0625</v>
      </c>
      <c r="I126" s="67">
        <v>164882.0625</v>
      </c>
      <c r="J126" s="67">
        <v>56992.062499999993</v>
      </c>
      <c r="K126" s="67">
        <v>167757.0625</v>
      </c>
      <c r="L126" s="67">
        <v>207332.0625</v>
      </c>
      <c r="M126" s="67">
        <v>0</v>
      </c>
      <c r="N126" s="67">
        <v>95512.0625</v>
      </c>
      <c r="O126" s="67">
        <v>177082.0625</v>
      </c>
      <c r="P126" s="67">
        <v>82892.062499999985</v>
      </c>
      <c r="Q126" s="67">
        <v>26915.187500000004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4710.5</v>
      </c>
      <c r="D129" s="67">
        <v>4019</v>
      </c>
      <c r="E129" s="67">
        <v>3989.5</v>
      </c>
      <c r="F129" s="67">
        <v>7250</v>
      </c>
      <c r="G129" s="67">
        <v>10518.5</v>
      </c>
      <c r="H129" s="67">
        <v>14458</v>
      </c>
      <c r="I129" s="67">
        <v>17432.5</v>
      </c>
      <c r="J129" s="67">
        <v>22617</v>
      </c>
      <c r="K129" s="67">
        <v>18604</v>
      </c>
      <c r="L129" s="67">
        <v>39747</v>
      </c>
      <c r="M129" s="67">
        <v>0</v>
      </c>
      <c r="N129" s="67">
        <v>18580</v>
      </c>
      <c r="O129" s="67">
        <v>36102</v>
      </c>
      <c r="P129" s="67">
        <v>35035</v>
      </c>
      <c r="Q129" s="67">
        <v>28642.000000000029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218928.75000000009</v>
      </c>
      <c r="D131" s="67">
        <v>140043.14663096046</v>
      </c>
      <c r="E131" s="67">
        <v>110350.30047753933</v>
      </c>
      <c r="F131" s="67">
        <v>195471.74079953544</v>
      </c>
      <c r="G131" s="67">
        <v>75345.914702343449</v>
      </c>
      <c r="H131" s="67">
        <v>173268.11332626585</v>
      </c>
      <c r="I131" s="67">
        <v>155513.99508974049</v>
      </c>
      <c r="J131" s="67">
        <v>44101.236463792404</v>
      </c>
      <c r="K131" s="67">
        <v>146667.69743402005</v>
      </c>
      <c r="L131" s="67">
        <v>202356.4000488696</v>
      </c>
      <c r="M131" s="67">
        <v>10731.934899690095</v>
      </c>
      <c r="N131" s="67">
        <v>85685.0625</v>
      </c>
      <c r="O131" s="67">
        <v>172181.0625</v>
      </c>
      <c r="P131" s="67">
        <v>75508.062500000015</v>
      </c>
      <c r="Q131" s="67">
        <v>20287.187499999985</v>
      </c>
    </row>
    <row r="132" spans="1:17" ht="12" customHeight="1" x14ac:dyDescent="0.25">
      <c r="A132" s="23" t="s">
        <v>147</v>
      </c>
      <c r="B132" s="67"/>
      <c r="C132" s="67">
        <v>6160.1151142411554</v>
      </c>
      <c r="D132" s="67">
        <v>12637.967288629938</v>
      </c>
      <c r="E132" s="67">
        <v>11072.454286222233</v>
      </c>
      <c r="F132" s="67">
        <v>8956.7188712648294</v>
      </c>
      <c r="G132" s="67">
        <v>19844.809202020228</v>
      </c>
      <c r="H132" s="67">
        <v>6865.9491737341878</v>
      </c>
      <c r="I132" s="67">
        <v>51267.067410259486</v>
      </c>
      <c r="J132" s="67">
        <v>15452.826036207633</v>
      </c>
      <c r="K132" s="67">
        <v>6129.3650659799714</v>
      </c>
      <c r="L132" s="67">
        <v>22650.662451130414</v>
      </c>
      <c r="M132" s="67">
        <v>0</v>
      </c>
      <c r="N132" s="67">
        <v>1851.3673883283143</v>
      </c>
      <c r="O132" s="67">
        <v>7793.5636855363227</v>
      </c>
      <c r="P132" s="67">
        <v>1967.2349515274993</v>
      </c>
      <c r="Q132" s="67">
        <v>567.09315845938715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27397.737264770731</v>
      </c>
      <c r="D135" s="67">
        <v>20561.828461075882</v>
      </c>
      <c r="E135" s="67">
        <v>17024.629447483367</v>
      </c>
      <c r="F135" s="67">
        <v>17740.049577041005</v>
      </c>
      <c r="G135" s="67">
        <v>5013.5497039841111</v>
      </c>
      <c r="H135" s="67">
        <v>9602.6792880834055</v>
      </c>
      <c r="I135" s="67">
        <v>7158.4442294457767</v>
      </c>
      <c r="J135" s="67">
        <v>7832.2443541426337</v>
      </c>
      <c r="K135" s="67">
        <v>20001.061467447485</v>
      </c>
      <c r="L135" s="67">
        <v>7902.2611758643243</v>
      </c>
      <c r="M135" s="67">
        <v>0</v>
      </c>
      <c r="N135" s="67">
        <v>15149.497315679466</v>
      </c>
      <c r="O135" s="67">
        <v>19051.431208122856</v>
      </c>
      <c r="P135" s="67">
        <v>14453.339051852869</v>
      </c>
      <c r="Q135" s="67">
        <v>18223.927568130573</v>
      </c>
    </row>
    <row r="136" spans="1:17" ht="12" customHeight="1" x14ac:dyDescent="0.25">
      <c r="A136" s="23" t="s">
        <v>141</v>
      </c>
      <c r="B136" s="67"/>
      <c r="C136" s="67">
        <v>832.0649937451708</v>
      </c>
      <c r="D136" s="67">
        <v>898.12011933373628</v>
      </c>
      <c r="E136" s="67">
        <v>722.67828875506893</v>
      </c>
      <c r="F136" s="67">
        <v>781.55325215875473</v>
      </c>
      <c r="G136" s="67">
        <v>234.02540198504354</v>
      </c>
      <c r="H136" s="67">
        <v>441.22924584170437</v>
      </c>
      <c r="I136" s="67">
        <v>493.13342066884837</v>
      </c>
      <c r="J136" s="67">
        <v>605.8737433512589</v>
      </c>
      <c r="K136" s="67">
        <v>2111</v>
      </c>
      <c r="L136" s="67">
        <v>633.50298725994924</v>
      </c>
      <c r="M136" s="67">
        <v>0</v>
      </c>
      <c r="N136" s="67">
        <v>1557.0000000000005</v>
      </c>
      <c r="O136" s="67">
        <v>1701</v>
      </c>
      <c r="P136" s="67">
        <v>2029.0152032869007</v>
      </c>
      <c r="Q136" s="67">
        <v>1358.0582566274745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5640</v>
      </c>
      <c r="E140" s="67">
        <v>299.33451264676114</v>
      </c>
      <c r="F140" s="67">
        <v>529.52473809438584</v>
      </c>
      <c r="G140" s="67">
        <v>112.55254964821434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288915</v>
      </c>
      <c r="D141" s="83">
        <v>220181</v>
      </c>
      <c r="E141" s="83">
        <v>191002</v>
      </c>
      <c r="F141" s="83">
        <v>274554.99999999988</v>
      </c>
      <c r="G141" s="83">
        <v>135946.00000000012</v>
      </c>
      <c r="H141" s="83">
        <v>221914.99999999997</v>
      </c>
      <c r="I141" s="83">
        <v>216562</v>
      </c>
      <c r="J141" s="83">
        <v>108672</v>
      </c>
      <c r="K141" s="83">
        <v>456672.0625</v>
      </c>
      <c r="L141" s="83">
        <v>432749.78702599416</v>
      </c>
      <c r="M141" s="83">
        <v>138870.72798735322</v>
      </c>
      <c r="N141" s="83">
        <v>369612.53776190564</v>
      </c>
      <c r="O141" s="83">
        <v>311070.50995035178</v>
      </c>
      <c r="P141" s="83">
        <v>277668.9997743952</v>
      </c>
      <c r="Q141" s="83">
        <v>191797.25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74146.062499999985</v>
      </c>
      <c r="D145" s="67">
        <v>92291.062499999985</v>
      </c>
      <c r="E145" s="67">
        <v>102954.0625</v>
      </c>
      <c r="F145" s="67">
        <v>105031.06249999999</v>
      </c>
      <c r="G145" s="67">
        <v>103003.06249999999</v>
      </c>
      <c r="H145" s="67">
        <v>84099.062500000015</v>
      </c>
      <c r="I145" s="67">
        <v>59090.062499999993</v>
      </c>
      <c r="J145" s="67">
        <v>57131.0625</v>
      </c>
      <c r="K145" s="67">
        <v>93908.0625</v>
      </c>
      <c r="L145" s="67">
        <v>53151.0625</v>
      </c>
      <c r="M145" s="67">
        <v>116604.06250000001</v>
      </c>
      <c r="N145" s="67">
        <v>81094.0625</v>
      </c>
      <c r="O145" s="67">
        <v>184075.0625</v>
      </c>
      <c r="P145" s="67">
        <v>135785.0625</v>
      </c>
      <c r="Q145" s="67">
        <v>228572.0625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11121</v>
      </c>
      <c r="D147" s="67">
        <v>13843</v>
      </c>
      <c r="E147" s="67">
        <v>15443</v>
      </c>
      <c r="F147" s="67">
        <v>15754</v>
      </c>
      <c r="G147" s="67">
        <v>15450</v>
      </c>
      <c r="H147" s="67">
        <v>12614</v>
      </c>
      <c r="I147" s="67">
        <v>8863</v>
      </c>
      <c r="J147" s="67">
        <v>8569</v>
      </c>
      <c r="K147" s="67">
        <v>14086</v>
      </c>
      <c r="L147" s="67">
        <v>7972.0000000000009</v>
      </c>
      <c r="M147" s="67">
        <v>17490</v>
      </c>
      <c r="N147" s="67">
        <v>12164</v>
      </c>
      <c r="O147" s="67">
        <v>27611</v>
      </c>
      <c r="P147" s="67">
        <v>20367</v>
      </c>
      <c r="Q147" s="67">
        <v>34285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84043.75</v>
      </c>
      <c r="D153" s="67">
        <v>96561.749999999942</v>
      </c>
      <c r="E153" s="67">
        <v>106331.75000000001</v>
      </c>
      <c r="F153" s="67">
        <v>110031.74999999997</v>
      </c>
      <c r="G153" s="67">
        <v>102095.75</v>
      </c>
      <c r="H153" s="67">
        <v>89583.75</v>
      </c>
      <c r="I153" s="67">
        <v>49147.749999999985</v>
      </c>
      <c r="J153" s="67">
        <v>56522.750000000007</v>
      </c>
      <c r="K153" s="67">
        <v>169764.51255658985</v>
      </c>
      <c r="L153" s="67">
        <v>141206.20338778981</v>
      </c>
      <c r="M153" s="67">
        <v>209035.82986182993</v>
      </c>
      <c r="N153" s="67">
        <v>183596.62459983837</v>
      </c>
      <c r="O153" s="67">
        <v>273565.6428704689</v>
      </c>
      <c r="P153" s="67">
        <v>216407.06172348309</v>
      </c>
      <c r="Q153" s="67">
        <v>261410.8125</v>
      </c>
    </row>
    <row r="154" spans="1:17" ht="12" customHeight="1" x14ac:dyDescent="0.25">
      <c r="A154" s="23" t="s">
        <v>141</v>
      </c>
      <c r="B154" s="67"/>
      <c r="C154" s="67">
        <v>2185.2999434101721</v>
      </c>
      <c r="D154" s="67">
        <v>5966.609112210208</v>
      </c>
      <c r="E154" s="67">
        <v>6792.9826381700268</v>
      </c>
      <c r="F154" s="67">
        <v>4624.1879001616453</v>
      </c>
      <c r="G154" s="67">
        <v>10184.169629531056</v>
      </c>
      <c r="H154" s="67">
        <v>3441.0789318240318</v>
      </c>
      <c r="I154" s="67">
        <v>18044.921829947089</v>
      </c>
      <c r="J154" s="67">
        <v>9432.1232576535785</v>
      </c>
      <c r="K154" s="67">
        <v>8430.3519203108281</v>
      </c>
      <c r="L154" s="67">
        <v>9707.3015181368501</v>
      </c>
      <c r="M154" s="67">
        <v>18473.387026069766</v>
      </c>
      <c r="N154" s="67">
        <v>11548.637806437642</v>
      </c>
      <c r="O154" s="67">
        <v>21452.812047747717</v>
      </c>
      <c r="P154" s="67">
        <v>13284.427764525502</v>
      </c>
      <c r="Q154" s="67">
        <v>34353.921829947081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1276</v>
      </c>
      <c r="E158" s="67">
        <v>255.17014070122909</v>
      </c>
      <c r="F158" s="67">
        <v>281.65138420511693</v>
      </c>
      <c r="G158" s="67">
        <v>122.52897004502631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83219.5</v>
      </c>
      <c r="D159" s="83">
        <v>100088.5</v>
      </c>
      <c r="E159" s="83">
        <v>111839.5</v>
      </c>
      <c r="F159" s="83">
        <v>113932.5</v>
      </c>
      <c r="G159" s="83">
        <v>112449.49999999997</v>
      </c>
      <c r="H159" s="83">
        <v>94435.500000000029</v>
      </c>
      <c r="I159" s="83">
        <v>68163.5</v>
      </c>
      <c r="J159" s="83">
        <v>66204.5</v>
      </c>
      <c r="K159" s="83">
        <v>177127.5625</v>
      </c>
      <c r="L159" s="83">
        <v>154274.89078856449</v>
      </c>
      <c r="M159" s="83">
        <v>228376.39235929877</v>
      </c>
      <c r="N159" s="83">
        <v>194916.91111579485</v>
      </c>
      <c r="O159" s="83">
        <v>296029.03352995496</v>
      </c>
      <c r="P159" s="83">
        <v>229857.58470638681</v>
      </c>
      <c r="Q159" s="83">
        <v>296735.5625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11010.75</v>
      </c>
      <c r="D163" s="67">
        <v>19305.75</v>
      </c>
      <c r="E163" s="67">
        <v>17760.75</v>
      </c>
      <c r="F163" s="67">
        <v>16569.75</v>
      </c>
      <c r="G163" s="67">
        <v>33990.75</v>
      </c>
      <c r="H163" s="67">
        <v>34706.75</v>
      </c>
      <c r="I163" s="67">
        <v>57676.75</v>
      </c>
      <c r="J163" s="67">
        <v>56910.75</v>
      </c>
      <c r="K163" s="67">
        <v>49585.75</v>
      </c>
      <c r="L163" s="67">
        <v>73307.75</v>
      </c>
      <c r="M163" s="67">
        <v>32883.75</v>
      </c>
      <c r="N163" s="67">
        <v>51058.75</v>
      </c>
      <c r="O163" s="67">
        <v>4999.75</v>
      </c>
      <c r="P163" s="67">
        <v>32691.75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1231</v>
      </c>
      <c r="D165" s="67">
        <v>818</v>
      </c>
      <c r="E165" s="67">
        <v>468</v>
      </c>
      <c r="F165" s="67">
        <v>883.75</v>
      </c>
      <c r="G165" s="67">
        <v>3591.5</v>
      </c>
      <c r="H165" s="67">
        <v>5361.25</v>
      </c>
      <c r="I165" s="67">
        <v>7547</v>
      </c>
      <c r="J165" s="67">
        <v>13806</v>
      </c>
      <c r="K165" s="67">
        <v>5793</v>
      </c>
      <c r="L165" s="67">
        <v>14327</v>
      </c>
      <c r="M165" s="67">
        <v>0</v>
      </c>
      <c r="N165" s="67">
        <v>5603</v>
      </c>
      <c r="O165" s="67">
        <v>4999.75</v>
      </c>
      <c r="P165" s="67">
        <v>8675</v>
      </c>
      <c r="Q165" s="67">
        <v>6423.6521947620813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86127.185068084684</v>
      </c>
      <c r="D171" s="67">
        <v>85792.847117646001</v>
      </c>
      <c r="E171" s="67">
        <v>85470.54527583551</v>
      </c>
      <c r="F171" s="67">
        <v>85501.050979377935</v>
      </c>
      <c r="G171" s="67">
        <v>84557.164755149337</v>
      </c>
      <c r="H171" s="67">
        <v>84569.959646698233</v>
      </c>
      <c r="I171" s="67">
        <v>81909.12474555349</v>
      </c>
      <c r="J171" s="67">
        <v>90735.75</v>
      </c>
      <c r="K171" s="67">
        <v>103304.97397872967</v>
      </c>
      <c r="L171" s="67">
        <v>125908.30462351357</v>
      </c>
      <c r="M171" s="67">
        <v>87624.268340625102</v>
      </c>
      <c r="N171" s="67">
        <v>108154.06468070211</v>
      </c>
      <c r="O171" s="67">
        <v>77341.123113009424</v>
      </c>
      <c r="P171" s="67">
        <v>109603.24847617344</v>
      </c>
      <c r="Q171" s="67">
        <v>68768.206568998488</v>
      </c>
    </row>
    <row r="172" spans="1:17" ht="12" customHeight="1" x14ac:dyDescent="0.25">
      <c r="A172" s="23" t="s">
        <v>141</v>
      </c>
      <c r="B172" s="67"/>
      <c r="C172" s="67">
        <v>2615.5649319153117</v>
      </c>
      <c r="D172" s="67">
        <v>8003.7500000000091</v>
      </c>
      <c r="E172" s="67">
        <v>7418.7499999999873</v>
      </c>
      <c r="F172" s="67">
        <v>3241.6990206220562</v>
      </c>
      <c r="G172" s="67">
        <v>12780.75</v>
      </c>
      <c r="H172" s="67">
        <v>4172.790353301757</v>
      </c>
      <c r="I172" s="67">
        <v>24511.750000000007</v>
      </c>
      <c r="J172" s="67">
        <v>10546.749999999998</v>
      </c>
      <c r="K172" s="67">
        <v>2506.9039082699605</v>
      </c>
      <c r="L172" s="67">
        <v>11076.945376486376</v>
      </c>
      <c r="M172" s="67">
        <v>7391.9816593749274</v>
      </c>
      <c r="N172" s="67">
        <v>3846.1853192979079</v>
      </c>
      <c r="O172" s="67">
        <v>6021.1268869905607</v>
      </c>
      <c r="P172" s="67">
        <v>3557.7241287074939</v>
      </c>
      <c r="Q172" s="67">
        <v>15685.573257265929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3862.0000000000045</v>
      </c>
      <c r="E176" s="67">
        <v>31.716808451761153</v>
      </c>
      <c r="F176" s="67">
        <v>31.945095461968975</v>
      </c>
      <c r="G176" s="67">
        <v>42.413029275278681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88742.75</v>
      </c>
      <c r="D177" s="83">
        <v>84918.774416711487</v>
      </c>
      <c r="E177" s="83">
        <v>89155.466808451762</v>
      </c>
      <c r="F177" s="83">
        <v>89135.695095461968</v>
      </c>
      <c r="G177" s="83">
        <v>89899.163029275282</v>
      </c>
      <c r="H177" s="83">
        <v>90748.75</v>
      </c>
      <c r="I177" s="83">
        <v>102048.5</v>
      </c>
      <c r="J177" s="83">
        <v>101282.5</v>
      </c>
      <c r="K177" s="83">
        <v>104968.25</v>
      </c>
      <c r="L177" s="83">
        <v>136947.22558328853</v>
      </c>
      <c r="M177" s="83">
        <v>94984.533191548238</v>
      </c>
      <c r="N177" s="83">
        <v>111968.30490453805</v>
      </c>
      <c r="O177" s="83">
        <v>83319.836970724733</v>
      </c>
      <c r="P177" s="83">
        <v>111914.34934990048</v>
      </c>
      <c r="Q177" s="83">
        <v>86625.25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4714.146386010485</v>
      </c>
      <c r="F45" s="67">
        <v>0</v>
      </c>
      <c r="G45" s="67">
        <v>0</v>
      </c>
      <c r="H45" s="67">
        <v>0</v>
      </c>
      <c r="I45" s="67">
        <v>0</v>
      </c>
      <c r="J45" s="67">
        <v>483.64268680657727</v>
      </c>
      <c r="K45" s="67">
        <v>12633.781554125893</v>
      </c>
      <c r="L45" s="67">
        <v>5283.6308113281393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65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279.99999999999994</v>
      </c>
      <c r="L48" s="67">
        <v>148.99999999999994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1728.8546431788136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2487.4933716635951</v>
      </c>
      <c r="L50" s="67">
        <v>4891.4681909121964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638.42535566502545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187.84094093211502</v>
      </c>
      <c r="L51" s="67">
        <v>392.16262041594314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2075.3372102503263</v>
      </c>
      <c r="F54" s="67">
        <v>0</v>
      </c>
      <c r="G54" s="67">
        <v>0</v>
      </c>
      <c r="H54" s="67">
        <v>0</v>
      </c>
      <c r="I54" s="67">
        <v>0</v>
      </c>
      <c r="J54" s="67">
        <v>448.84109544508425</v>
      </c>
      <c r="K54" s="67">
        <v>9204.4472415301825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271.52917691631944</v>
      </c>
      <c r="F55" s="67">
        <v>0</v>
      </c>
      <c r="G55" s="67">
        <v>0</v>
      </c>
      <c r="H55" s="67">
        <v>0</v>
      </c>
      <c r="I55" s="67">
        <v>0</v>
      </c>
      <c r="J55" s="67">
        <v>34.801591361493024</v>
      </c>
      <c r="K55" s="67">
        <v>753.99999999999989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4714.146386010485</v>
      </c>
      <c r="F60" s="83">
        <v>0</v>
      </c>
      <c r="G60" s="83">
        <v>0</v>
      </c>
      <c r="H60" s="83">
        <v>0</v>
      </c>
      <c r="I60" s="83">
        <v>0</v>
      </c>
      <c r="J60" s="83">
        <v>483.64268680657727</v>
      </c>
      <c r="K60" s="83">
        <v>12633.781554125891</v>
      </c>
      <c r="L60" s="83">
        <v>5283.6308113281384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3486.9859188498795</v>
      </c>
      <c r="D64" s="67">
        <v>0</v>
      </c>
      <c r="E64" s="67">
        <v>501.41908535031365</v>
      </c>
      <c r="F64" s="67">
        <v>1097.2264730618724</v>
      </c>
      <c r="G64" s="67">
        <v>1255.9616331428213</v>
      </c>
      <c r="H64" s="67">
        <v>0</v>
      </c>
      <c r="I64" s="67">
        <v>1277.7735746113792</v>
      </c>
      <c r="J64" s="67">
        <v>13880.120963934407</v>
      </c>
      <c r="K64" s="67">
        <v>10298.457498412612</v>
      </c>
      <c r="L64" s="67">
        <v>0</v>
      </c>
      <c r="M64" s="67">
        <v>0</v>
      </c>
      <c r="N64" s="67">
        <v>0</v>
      </c>
      <c r="O64" s="67">
        <v>0</v>
      </c>
      <c r="P64" s="67">
        <v>1557.4744252039834</v>
      </c>
      <c r="Q64" s="67">
        <v>11.729488701573811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56</v>
      </c>
      <c r="D67" s="67">
        <v>0</v>
      </c>
      <c r="E67" s="67">
        <v>6</v>
      </c>
      <c r="F67" s="67">
        <v>4</v>
      </c>
      <c r="G67" s="67">
        <v>38</v>
      </c>
      <c r="H67" s="67">
        <v>0</v>
      </c>
      <c r="I67" s="67">
        <v>62</v>
      </c>
      <c r="J67" s="67">
        <v>481.99999999999989</v>
      </c>
      <c r="K67" s="67">
        <v>568.99999999999989</v>
      </c>
      <c r="L67" s="67">
        <v>0</v>
      </c>
      <c r="M67" s="67">
        <v>0</v>
      </c>
      <c r="N67" s="67">
        <v>0</v>
      </c>
      <c r="O67" s="67">
        <v>0</v>
      </c>
      <c r="P67" s="67">
        <v>426.00000000000011</v>
      </c>
      <c r="Q67" s="67">
        <v>11.729488701573811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2452.9685787306285</v>
      </c>
      <c r="D69" s="67">
        <v>0</v>
      </c>
      <c r="E69" s="67">
        <v>1.5128987232108599</v>
      </c>
      <c r="F69" s="67">
        <v>1003.6687602509325</v>
      </c>
      <c r="G69" s="67">
        <v>418.85326588618642</v>
      </c>
      <c r="H69" s="67">
        <v>0</v>
      </c>
      <c r="I69" s="67">
        <v>195.41307370027141</v>
      </c>
      <c r="J69" s="67">
        <v>4871.3187472168756</v>
      </c>
      <c r="K69" s="67">
        <v>8181.6378867179656</v>
      </c>
      <c r="L69" s="67">
        <v>0</v>
      </c>
      <c r="M69" s="67">
        <v>0</v>
      </c>
      <c r="N69" s="67">
        <v>0</v>
      </c>
      <c r="O69" s="67">
        <v>0</v>
      </c>
      <c r="P69" s="67">
        <v>1295.902903023702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74.472039905623475</v>
      </c>
      <c r="D70" s="67">
        <v>0</v>
      </c>
      <c r="E70" s="67">
        <v>19.057238848205554</v>
      </c>
      <c r="F70" s="67">
        <v>93.557712810939961</v>
      </c>
      <c r="G70" s="67">
        <v>335.55735093632001</v>
      </c>
      <c r="H70" s="67">
        <v>0</v>
      </c>
      <c r="I70" s="67">
        <v>667.45887845541733</v>
      </c>
      <c r="J70" s="67">
        <v>2690.6738690117249</v>
      </c>
      <c r="K70" s="67">
        <v>2116.819611694646</v>
      </c>
      <c r="L70" s="67">
        <v>0</v>
      </c>
      <c r="M70" s="67">
        <v>0</v>
      </c>
      <c r="N70" s="67">
        <v>0</v>
      </c>
      <c r="O70" s="67">
        <v>0</v>
      </c>
      <c r="P70" s="67">
        <v>261.57152218028142</v>
      </c>
      <c r="Q70" s="67">
        <v>11.729488701573811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931.30303705260633</v>
      </c>
      <c r="D73" s="67">
        <v>0</v>
      </c>
      <c r="E73" s="67">
        <v>422.87072266681321</v>
      </c>
      <c r="F73" s="67">
        <v>0</v>
      </c>
      <c r="G73" s="67">
        <v>451.50255202449637</v>
      </c>
      <c r="H73" s="67">
        <v>0</v>
      </c>
      <c r="I73" s="67">
        <v>364.74018579747604</v>
      </c>
      <c r="J73" s="67">
        <v>5817.1283477058059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28.242263161020986</v>
      </c>
      <c r="D74" s="67">
        <v>0</v>
      </c>
      <c r="E74" s="67">
        <v>57.978225112084012</v>
      </c>
      <c r="F74" s="67">
        <v>0</v>
      </c>
      <c r="G74" s="67">
        <v>50.048464295818249</v>
      </c>
      <c r="H74" s="67">
        <v>0</v>
      </c>
      <c r="I74" s="67">
        <v>50.161436658214413</v>
      </c>
      <c r="J74" s="67">
        <v>500.99999999999989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2461.2803336931033</v>
      </c>
      <c r="D78" s="67">
        <v>0</v>
      </c>
      <c r="E78" s="67">
        <v>501.41908535031365</v>
      </c>
      <c r="F78" s="67">
        <v>1097.2264730618724</v>
      </c>
      <c r="G78" s="67">
        <v>1123.7170264964782</v>
      </c>
      <c r="H78" s="67">
        <v>0</v>
      </c>
      <c r="I78" s="67">
        <v>1277.7735746113792</v>
      </c>
      <c r="J78" s="67">
        <v>5804.8771545655218</v>
      </c>
      <c r="K78" s="67">
        <v>6006.8185355882688</v>
      </c>
      <c r="L78" s="67">
        <v>0</v>
      </c>
      <c r="M78" s="67">
        <v>0</v>
      </c>
      <c r="N78" s="67">
        <v>0</v>
      </c>
      <c r="O78" s="67">
        <v>0</v>
      </c>
      <c r="P78" s="67">
        <v>992.66056313560398</v>
      </c>
      <c r="Q78" s="67">
        <v>11.729488701573811</v>
      </c>
    </row>
    <row r="79" spans="1:17" ht="12" customHeight="1" x14ac:dyDescent="0.25">
      <c r="A79" s="29" t="s">
        <v>140</v>
      </c>
      <c r="B79" s="83"/>
      <c r="C79" s="83">
        <v>1025.7055851567761</v>
      </c>
      <c r="D79" s="83">
        <v>0</v>
      </c>
      <c r="E79" s="83">
        <v>0</v>
      </c>
      <c r="F79" s="83">
        <v>0</v>
      </c>
      <c r="G79" s="83">
        <v>132.24460664634285</v>
      </c>
      <c r="H79" s="83">
        <v>0</v>
      </c>
      <c r="I79" s="83">
        <v>0</v>
      </c>
      <c r="J79" s="83">
        <v>8075.2438093688843</v>
      </c>
      <c r="K79" s="83">
        <v>4291.6389628243433</v>
      </c>
      <c r="L79" s="83">
        <v>0</v>
      </c>
      <c r="M79" s="83">
        <v>0</v>
      </c>
      <c r="N79" s="83">
        <v>0</v>
      </c>
      <c r="O79" s="83">
        <v>0</v>
      </c>
      <c r="P79" s="83">
        <v>564.81386206837954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11738.484737628676</v>
      </c>
      <c r="E83" s="67">
        <v>9865.6482420036591</v>
      </c>
      <c r="F83" s="67">
        <v>9176.9594941103551</v>
      </c>
      <c r="G83" s="67">
        <v>10479.64600429442</v>
      </c>
      <c r="H83" s="67">
        <v>5551.8398405208036</v>
      </c>
      <c r="I83" s="67">
        <v>10017.427203975009</v>
      </c>
      <c r="J83" s="67">
        <v>9482.6064256256923</v>
      </c>
      <c r="K83" s="67">
        <v>6385.5673860009783</v>
      </c>
      <c r="L83" s="67">
        <v>0</v>
      </c>
      <c r="M83" s="67">
        <v>79118.891180333114</v>
      </c>
      <c r="N83" s="67">
        <v>0</v>
      </c>
      <c r="O83" s="67">
        <v>0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122</v>
      </c>
      <c r="E86" s="67">
        <v>40</v>
      </c>
      <c r="F86" s="67">
        <v>70</v>
      </c>
      <c r="G86" s="67">
        <v>334</v>
      </c>
      <c r="H86" s="67">
        <v>329.99999999999994</v>
      </c>
      <c r="I86" s="67">
        <v>650</v>
      </c>
      <c r="J86" s="67">
        <v>1469.9999999999998</v>
      </c>
      <c r="K86" s="67">
        <v>1022.9999999999998</v>
      </c>
      <c r="L86" s="67">
        <v>0</v>
      </c>
      <c r="M86" s="67">
        <v>3749</v>
      </c>
      <c r="N86" s="67">
        <v>0</v>
      </c>
      <c r="O86" s="67">
        <v>0</v>
      </c>
      <c r="P86" s="67">
        <v>0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6470.5063351014342</v>
      </c>
      <c r="E88" s="67">
        <v>4703.9267527618158</v>
      </c>
      <c r="F88" s="67">
        <v>5723.1929855484686</v>
      </c>
      <c r="G88" s="67">
        <v>4310.7012197923559</v>
      </c>
      <c r="H88" s="67">
        <v>3508.902968523978</v>
      </c>
      <c r="I88" s="67">
        <v>1907.9044107866048</v>
      </c>
      <c r="J88" s="67">
        <v>2773.9283213740173</v>
      </c>
      <c r="K88" s="67">
        <v>5937.2337395114055</v>
      </c>
      <c r="L88" s="67">
        <v>0</v>
      </c>
      <c r="M88" s="67">
        <v>34093.972452624213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1477.71198904319</v>
      </c>
      <c r="E89" s="67">
        <v>1200.0143989857779</v>
      </c>
      <c r="F89" s="67">
        <v>462.12465635676227</v>
      </c>
      <c r="G89" s="67">
        <v>2965.2437139799677</v>
      </c>
      <c r="H89" s="67">
        <v>161.26028156313109</v>
      </c>
      <c r="I89" s="67">
        <v>6766.4230850206113</v>
      </c>
      <c r="J89" s="67">
        <v>2954.4821290307882</v>
      </c>
      <c r="K89" s="67">
        <v>448.33364648957286</v>
      </c>
      <c r="L89" s="67">
        <v>0</v>
      </c>
      <c r="M89" s="67">
        <v>27344.993585825549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3555.9644370364781</v>
      </c>
      <c r="E96" s="67">
        <v>3669.8103548173135</v>
      </c>
      <c r="F96" s="67">
        <v>2883.7503932714958</v>
      </c>
      <c r="G96" s="67">
        <v>2842.9503290059893</v>
      </c>
      <c r="H96" s="67">
        <v>1799.0176019899091</v>
      </c>
      <c r="I96" s="67">
        <v>1053.5249999818866</v>
      </c>
      <c r="J96" s="67">
        <v>3442.1031691112862</v>
      </c>
      <c r="K96" s="67">
        <v>0</v>
      </c>
      <c r="L96" s="67">
        <v>0</v>
      </c>
      <c r="M96" s="67">
        <v>16080.394741210284</v>
      </c>
      <c r="N96" s="67">
        <v>0</v>
      </c>
      <c r="O96" s="67">
        <v>0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234.30197644757453</v>
      </c>
      <c r="E97" s="67">
        <v>291.89673543875199</v>
      </c>
      <c r="F97" s="67">
        <v>107.89145893362887</v>
      </c>
      <c r="G97" s="67">
        <v>360.75074151610698</v>
      </c>
      <c r="H97" s="67">
        <v>82.658988443785702</v>
      </c>
      <c r="I97" s="67">
        <v>289.57470818590588</v>
      </c>
      <c r="J97" s="67">
        <v>312.09280610960042</v>
      </c>
      <c r="K97" s="67">
        <v>0</v>
      </c>
      <c r="L97" s="67">
        <v>0</v>
      </c>
      <c r="M97" s="67">
        <v>1599.5304006730676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11738.484737628676</v>
      </c>
      <c r="E103" s="83">
        <v>9865.6482420036591</v>
      </c>
      <c r="F103" s="83">
        <v>9176.9594941103551</v>
      </c>
      <c r="G103" s="83">
        <v>10479.64600429442</v>
      </c>
      <c r="H103" s="83">
        <v>5551.8398405208045</v>
      </c>
      <c r="I103" s="83">
        <v>10017.427203975009</v>
      </c>
      <c r="J103" s="83">
        <v>9482.6064256256923</v>
      </c>
      <c r="K103" s="83">
        <v>6385.5673860009774</v>
      </c>
      <c r="L103" s="83">
        <v>0</v>
      </c>
      <c r="M103" s="83">
        <v>79118.891180333114</v>
      </c>
      <c r="N103" s="83">
        <v>0</v>
      </c>
      <c r="O103" s="83">
        <v>0</v>
      </c>
      <c r="P103" s="83">
        <v>0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79480.718908048715</v>
      </c>
      <c r="D126" s="67">
        <v>62705.738400975228</v>
      </c>
      <c r="E126" s="67">
        <v>55120.478236094779</v>
      </c>
      <c r="F126" s="67">
        <v>71298.953875196472</v>
      </c>
      <c r="G126" s="67">
        <v>28501.567252991888</v>
      </c>
      <c r="H126" s="67">
        <v>47377.140345997519</v>
      </c>
      <c r="I126" s="67">
        <v>57234.974841054551</v>
      </c>
      <c r="J126" s="67">
        <v>20906.409468896611</v>
      </c>
      <c r="K126" s="67">
        <v>85717.637222267309</v>
      </c>
      <c r="L126" s="67">
        <v>81564.407898047779</v>
      </c>
      <c r="M126" s="67">
        <v>0</v>
      </c>
      <c r="N126" s="67">
        <v>37566.398051834971</v>
      </c>
      <c r="O126" s="67">
        <v>89369.266687775555</v>
      </c>
      <c r="P126" s="67">
        <v>41929.934198168296</v>
      </c>
      <c r="Q126" s="67">
        <v>13154.224486749612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1295</v>
      </c>
      <c r="D129" s="67">
        <v>714</v>
      </c>
      <c r="E129" s="67">
        <v>271</v>
      </c>
      <c r="F129" s="67">
        <v>719</v>
      </c>
      <c r="G129" s="67">
        <v>1759</v>
      </c>
      <c r="H129" s="67">
        <v>2493.9999999999995</v>
      </c>
      <c r="I129" s="67">
        <v>4368</v>
      </c>
      <c r="J129" s="67">
        <v>8296.9999999999982</v>
      </c>
      <c r="K129" s="67">
        <v>9505.9999999999982</v>
      </c>
      <c r="L129" s="67">
        <v>15635.999999999993</v>
      </c>
      <c r="M129" s="67">
        <v>0</v>
      </c>
      <c r="N129" s="67">
        <v>7308.0000000000018</v>
      </c>
      <c r="O129" s="67">
        <v>18220</v>
      </c>
      <c r="P129" s="67">
        <v>17722.000000000004</v>
      </c>
      <c r="Q129" s="67">
        <v>13154.224486749612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56966.94535384624</v>
      </c>
      <c r="D131" s="67">
        <v>35262.885303447256</v>
      </c>
      <c r="E131" s="67">
        <v>29941.003086967088</v>
      </c>
      <c r="F131" s="67">
        <v>48575.509133536252</v>
      </c>
      <c r="G131" s="67">
        <v>6548.2902778072639</v>
      </c>
      <c r="H131" s="67">
        <v>33688.050343984505</v>
      </c>
      <c r="I131" s="67">
        <v>1849.0292381096078</v>
      </c>
      <c r="J131" s="67">
        <v>211.90675734021346</v>
      </c>
      <c r="K131" s="67">
        <v>58892.390071988542</v>
      </c>
      <c r="L131" s="67">
        <v>51432.178226980432</v>
      </c>
      <c r="M131" s="67">
        <v>0</v>
      </c>
      <c r="N131" s="67">
        <v>19008.53334782719</v>
      </c>
      <c r="O131" s="67">
        <v>60823.271794116372</v>
      </c>
      <c r="P131" s="67">
        <v>23480.344991501028</v>
      </c>
      <c r="Q131" s="67">
        <v>6766.1085167825695</v>
      </c>
    </row>
    <row r="132" spans="1:17" ht="12" customHeight="1" x14ac:dyDescent="0.25">
      <c r="A132" s="23" t="s">
        <v>147</v>
      </c>
      <c r="B132" s="67"/>
      <c r="C132" s="67">
        <v>1730.0041411700895</v>
      </c>
      <c r="D132" s="67">
        <v>9610.8226874672946</v>
      </c>
      <c r="E132" s="67">
        <v>8825.0660847756353</v>
      </c>
      <c r="F132" s="67">
        <v>5240.4247669863435</v>
      </c>
      <c r="G132" s="67">
        <v>16705.701869215471</v>
      </c>
      <c r="H132" s="67">
        <v>3645.1814680879024</v>
      </c>
      <c r="I132" s="67">
        <v>47734.367952830318</v>
      </c>
      <c r="J132" s="67">
        <v>12256.384614062506</v>
      </c>
      <c r="K132" s="67">
        <v>4713.1856828312912</v>
      </c>
      <c r="L132" s="67">
        <v>21596.465507943074</v>
      </c>
      <c r="M132" s="67">
        <v>0</v>
      </c>
      <c r="N132" s="67">
        <v>1851.3673883283143</v>
      </c>
      <c r="O132" s="67">
        <v>7793.5636855363227</v>
      </c>
      <c r="P132" s="67">
        <v>1967.2349515274993</v>
      </c>
      <c r="Q132" s="67">
        <v>567.09315845938715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20171.174014442975</v>
      </c>
      <c r="D135" s="67">
        <v>17046.560357381702</v>
      </c>
      <c r="E135" s="67">
        <v>15682.906650333933</v>
      </c>
      <c r="F135" s="67">
        <v>16722.445815740437</v>
      </c>
      <c r="G135" s="67">
        <v>5013.5497039841111</v>
      </c>
      <c r="H135" s="67">
        <v>9602.6792880834037</v>
      </c>
      <c r="I135" s="67">
        <v>7158.4442294457767</v>
      </c>
      <c r="J135" s="67">
        <v>7832.2443541426319</v>
      </c>
      <c r="K135" s="67">
        <v>20001.061467447482</v>
      </c>
      <c r="L135" s="67">
        <v>7902.2611758643206</v>
      </c>
      <c r="M135" s="67">
        <v>0</v>
      </c>
      <c r="N135" s="67">
        <v>15149.497315679466</v>
      </c>
      <c r="O135" s="67">
        <v>19051.431208122856</v>
      </c>
      <c r="P135" s="67">
        <v>14453.339051852869</v>
      </c>
      <c r="Q135" s="67">
        <v>4462.96455488018</v>
      </c>
    </row>
    <row r="136" spans="1:17" ht="12" customHeight="1" x14ac:dyDescent="0.25">
      <c r="A136" s="23" t="s">
        <v>141</v>
      </c>
      <c r="B136" s="67"/>
      <c r="C136" s="67">
        <v>612.59539858941321</v>
      </c>
      <c r="D136" s="67">
        <v>785.47005267896384</v>
      </c>
      <c r="E136" s="67">
        <v>671.50241401812127</v>
      </c>
      <c r="F136" s="67">
        <v>760.5741589334292</v>
      </c>
      <c r="G136" s="67">
        <v>234.02540198504309</v>
      </c>
      <c r="H136" s="67">
        <v>441.22924584170426</v>
      </c>
      <c r="I136" s="67">
        <v>493.13342066884837</v>
      </c>
      <c r="J136" s="67">
        <v>605.87374335125878</v>
      </c>
      <c r="K136" s="67">
        <v>2110.9999999999995</v>
      </c>
      <c r="L136" s="67">
        <v>633.50298725994901</v>
      </c>
      <c r="M136" s="67">
        <v>0</v>
      </c>
      <c r="N136" s="67">
        <v>1557.0000000000005</v>
      </c>
      <c r="O136" s="67">
        <v>1701</v>
      </c>
      <c r="P136" s="67">
        <v>2029.0152032869007</v>
      </c>
      <c r="Q136" s="67">
        <v>1358.0582566274745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79480.718908048715</v>
      </c>
      <c r="D141" s="83">
        <v>62705.73840097522</v>
      </c>
      <c r="E141" s="83">
        <v>55120.478236094779</v>
      </c>
      <c r="F141" s="83">
        <v>71298.953875196457</v>
      </c>
      <c r="G141" s="83">
        <v>28501.567252991888</v>
      </c>
      <c r="H141" s="83">
        <v>47377.140345997519</v>
      </c>
      <c r="I141" s="83">
        <v>57234.974841054551</v>
      </c>
      <c r="J141" s="83">
        <v>20906.409468896611</v>
      </c>
      <c r="K141" s="83">
        <v>85717.637222267324</v>
      </c>
      <c r="L141" s="83">
        <v>81564.407898047779</v>
      </c>
      <c r="M141" s="83">
        <v>0</v>
      </c>
      <c r="N141" s="83">
        <v>37566.398051834971</v>
      </c>
      <c r="O141" s="83">
        <v>89369.266687775555</v>
      </c>
      <c r="P141" s="83">
        <v>41929.934198168296</v>
      </c>
      <c r="Q141" s="83">
        <v>13154.224486749612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24841.110287823129</v>
      </c>
      <c r="D145" s="67">
        <v>33232.708809693031</v>
      </c>
      <c r="E145" s="67">
        <v>40776.565443798609</v>
      </c>
      <c r="F145" s="67">
        <v>33588.709492514165</v>
      </c>
      <c r="G145" s="67">
        <v>35618.913710410816</v>
      </c>
      <c r="H145" s="67">
        <v>23927.716638823826</v>
      </c>
      <c r="I145" s="67">
        <v>20511.741479118395</v>
      </c>
      <c r="J145" s="67">
        <v>20957.398866168849</v>
      </c>
      <c r="K145" s="67">
        <v>47983.537108138182</v>
      </c>
      <c r="L145" s="67">
        <v>20909.621453095948</v>
      </c>
      <c r="M145" s="67">
        <v>28883.011664388949</v>
      </c>
      <c r="N145" s="67">
        <v>31895.571635419175</v>
      </c>
      <c r="O145" s="67">
        <v>92898.47384249579</v>
      </c>
      <c r="P145" s="67">
        <v>68685.210187877397</v>
      </c>
      <c r="Q145" s="67">
        <v>111709.72602454889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3726</v>
      </c>
      <c r="D147" s="67">
        <v>4985</v>
      </c>
      <c r="E147" s="67">
        <v>6116</v>
      </c>
      <c r="F147" s="67">
        <v>5038</v>
      </c>
      <c r="G147" s="67">
        <v>5343</v>
      </c>
      <c r="H147" s="67">
        <v>3588.9999999999991</v>
      </c>
      <c r="I147" s="67">
        <v>3077</v>
      </c>
      <c r="J147" s="67">
        <v>3142.9999999999991</v>
      </c>
      <c r="K147" s="67">
        <v>7196.9999999999982</v>
      </c>
      <c r="L147" s="67">
        <v>3135.9999999999986</v>
      </c>
      <c r="M147" s="67">
        <v>4332</v>
      </c>
      <c r="N147" s="67">
        <v>4784.0000000000009</v>
      </c>
      <c r="O147" s="67">
        <v>13935</v>
      </c>
      <c r="P147" s="67">
        <v>10302.000000000002</v>
      </c>
      <c r="Q147" s="67">
        <v>16756.000000000007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24108.970574993124</v>
      </c>
      <c r="D153" s="67">
        <v>28595.323238390469</v>
      </c>
      <c r="E153" s="67">
        <v>34900.808703185568</v>
      </c>
      <c r="F153" s="67">
        <v>29551.086868863822</v>
      </c>
      <c r="G153" s="67">
        <v>25584.539265488889</v>
      </c>
      <c r="H153" s="67">
        <v>20535.961499590852</v>
      </c>
      <c r="I153" s="67">
        <v>2466.8196491713061</v>
      </c>
      <c r="J153" s="67">
        <v>11525.275608515272</v>
      </c>
      <c r="K153" s="67">
        <v>40860.979020971405</v>
      </c>
      <c r="L153" s="67">
        <v>13615.99420895573</v>
      </c>
      <c r="M153" s="67">
        <v>15870.185087504078</v>
      </c>
      <c r="N153" s="67">
        <v>23993.119577660731</v>
      </c>
      <c r="O153" s="67">
        <v>75289.139134616576</v>
      </c>
      <c r="P153" s="67">
        <v>55515.943826916264</v>
      </c>
      <c r="Q153" s="67">
        <v>88023.190429168186</v>
      </c>
    </row>
    <row r="154" spans="1:17" ht="12" customHeight="1" x14ac:dyDescent="0.25">
      <c r="A154" s="23" t="s">
        <v>141</v>
      </c>
      <c r="B154" s="67"/>
      <c r="C154" s="67">
        <v>732.13971283000672</v>
      </c>
      <c r="D154" s="67">
        <v>4637.3855713025623</v>
      </c>
      <c r="E154" s="67">
        <v>5875.7567406130365</v>
      </c>
      <c r="F154" s="67">
        <v>4037.6226236503417</v>
      </c>
      <c r="G154" s="67">
        <v>10034.374444921927</v>
      </c>
      <c r="H154" s="67">
        <v>3391.7551392329738</v>
      </c>
      <c r="I154" s="67">
        <v>18044.921829947089</v>
      </c>
      <c r="J154" s="67">
        <v>9432.1232576535767</v>
      </c>
      <c r="K154" s="67">
        <v>7122.5580871667789</v>
      </c>
      <c r="L154" s="67">
        <v>7293.6272441402161</v>
      </c>
      <c r="M154" s="67">
        <v>13012.826576884871</v>
      </c>
      <c r="N154" s="67">
        <v>7902.4520577584426</v>
      </c>
      <c r="O154" s="67">
        <v>17609.334707879214</v>
      </c>
      <c r="P154" s="67">
        <v>13169.266360961139</v>
      </c>
      <c r="Q154" s="67">
        <v>23686.535595380697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24841.110287823129</v>
      </c>
      <c r="D159" s="83">
        <v>33232.708809693031</v>
      </c>
      <c r="E159" s="83">
        <v>40776.565443798601</v>
      </c>
      <c r="F159" s="83">
        <v>33588.709492514165</v>
      </c>
      <c r="G159" s="83">
        <v>35618.913710410816</v>
      </c>
      <c r="H159" s="83">
        <v>23927.716638823826</v>
      </c>
      <c r="I159" s="83">
        <v>20511.741479118395</v>
      </c>
      <c r="J159" s="83">
        <v>20957.398866168849</v>
      </c>
      <c r="K159" s="83">
        <v>47983.537108138189</v>
      </c>
      <c r="L159" s="83">
        <v>20909.621453095944</v>
      </c>
      <c r="M159" s="83">
        <v>28883.011664388949</v>
      </c>
      <c r="N159" s="83">
        <v>31895.571635419175</v>
      </c>
      <c r="O159" s="83">
        <v>92898.47384249579</v>
      </c>
      <c r="P159" s="83">
        <v>68685.210187877397</v>
      </c>
      <c r="Q159" s="83">
        <v>111709.72602454887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3688.9248852782775</v>
      </c>
      <c r="D163" s="67">
        <v>6951.7280517030704</v>
      </c>
      <c r="E163" s="67">
        <v>7034.4226067421678</v>
      </c>
      <c r="F163" s="67">
        <v>5298.9706651171555</v>
      </c>
      <c r="G163" s="67">
        <v>11754.151399160062</v>
      </c>
      <c r="H163" s="67">
        <v>9874.7031746578486</v>
      </c>
      <c r="I163" s="67">
        <v>20021.142901240659</v>
      </c>
      <c r="J163" s="67">
        <v>20876.581588567846</v>
      </c>
      <c r="K163" s="67">
        <v>25336.479231054986</v>
      </c>
      <c r="L163" s="67">
        <v>28839.259837528076</v>
      </c>
      <c r="M163" s="67">
        <v>8145.3571552779322</v>
      </c>
      <c r="N163" s="67">
        <v>20082.210312745876</v>
      </c>
      <c r="O163" s="67">
        <v>2523.2594697286513</v>
      </c>
      <c r="P163" s="67">
        <v>16536.721188750351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412</v>
      </c>
      <c r="D165" s="67">
        <v>295</v>
      </c>
      <c r="E165" s="67">
        <v>185</v>
      </c>
      <c r="F165" s="67">
        <v>118</v>
      </c>
      <c r="G165" s="67">
        <v>746</v>
      </c>
      <c r="H165" s="67">
        <v>869.99999999999977</v>
      </c>
      <c r="I165" s="67">
        <v>1679</v>
      </c>
      <c r="J165" s="67">
        <v>5063.9999999999991</v>
      </c>
      <c r="K165" s="67">
        <v>2959.9999999999995</v>
      </c>
      <c r="L165" s="67">
        <v>5635.9999999999973</v>
      </c>
      <c r="M165" s="67">
        <v>0</v>
      </c>
      <c r="N165" s="67">
        <v>2204.0000000000005</v>
      </c>
      <c r="O165" s="67">
        <v>2523.2594697286513</v>
      </c>
      <c r="P165" s="67">
        <v>4388.0000000000009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3580.1991294683262</v>
      </c>
      <c r="D171" s="67">
        <v>4379.3461929691457</v>
      </c>
      <c r="E171" s="67">
        <v>5006.944542808802</v>
      </c>
      <c r="F171" s="67">
        <v>5107.8613243512445</v>
      </c>
      <c r="G171" s="67">
        <v>4351.0296232029286</v>
      </c>
      <c r="H171" s="67">
        <v>9440.8350460420515</v>
      </c>
      <c r="I171" s="67">
        <v>1019.8893063508331</v>
      </c>
      <c r="J171" s="67">
        <v>14768.672785876392</v>
      </c>
      <c r="K171" s="67">
        <v>23557.55319311381</v>
      </c>
      <c r="L171" s="67">
        <v>24348.184383187978</v>
      </c>
      <c r="M171" s="67">
        <v>7506.4243835891884</v>
      </c>
      <c r="N171" s="67">
        <v>18490.442567469119</v>
      </c>
      <c r="O171" s="67">
        <v>2327.0454225940512</v>
      </c>
      <c r="P171" s="67">
        <v>15258.352381810408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108.72575580995155</v>
      </c>
      <c r="D172" s="67">
        <v>2572.3818587339242</v>
      </c>
      <c r="E172" s="67">
        <v>2027.4780639333653</v>
      </c>
      <c r="F172" s="67">
        <v>191.10934076591121</v>
      </c>
      <c r="G172" s="67">
        <v>7403.1217759571337</v>
      </c>
      <c r="H172" s="67">
        <v>433.86812861579716</v>
      </c>
      <c r="I172" s="67">
        <v>19001.253594889826</v>
      </c>
      <c r="J172" s="67">
        <v>6107.9088026914533</v>
      </c>
      <c r="K172" s="67">
        <v>1778.9260379411739</v>
      </c>
      <c r="L172" s="67">
        <v>4491.0754543400972</v>
      </c>
      <c r="M172" s="67">
        <v>638.93277168874329</v>
      </c>
      <c r="N172" s="67">
        <v>1591.7677452767568</v>
      </c>
      <c r="O172" s="67">
        <v>196.21404713459995</v>
      </c>
      <c r="P172" s="67">
        <v>1278.3688069399439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3688.9248852782775</v>
      </c>
      <c r="D177" s="83">
        <v>6951.7280517030695</v>
      </c>
      <c r="E177" s="83">
        <v>7034.4226067421678</v>
      </c>
      <c r="F177" s="83">
        <v>5298.9706651171555</v>
      </c>
      <c r="G177" s="83">
        <v>11754.151399160062</v>
      </c>
      <c r="H177" s="83">
        <v>9874.7031746578486</v>
      </c>
      <c r="I177" s="83">
        <v>20021.142901240659</v>
      </c>
      <c r="J177" s="83">
        <v>20876.581588567846</v>
      </c>
      <c r="K177" s="83">
        <v>25336.479231054982</v>
      </c>
      <c r="L177" s="83">
        <v>28839.259837528072</v>
      </c>
      <c r="M177" s="83">
        <v>8145.3571552779313</v>
      </c>
      <c r="N177" s="83">
        <v>20082.210312745876</v>
      </c>
      <c r="O177" s="83">
        <v>2523.2594697286513</v>
      </c>
      <c r="P177" s="83">
        <v>16536.721188750351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0</v>
      </c>
      <c r="E8" s="67">
        <f>RES_hhdet_in!E8-RES_hhdet_in_new!E8</f>
        <v>0</v>
      </c>
      <c r="F8" s="67">
        <f>RES_hhdet_in!F8-RES_hhdet_in_new!F8</f>
        <v>0</v>
      </c>
      <c r="G8" s="67">
        <f>RES_hhdet_in!G8-RES_hhdet_in_new!G8</f>
        <v>0</v>
      </c>
      <c r="H8" s="67">
        <f>RES_hhdet_in!H8-RES_hhdet_in_new!H8</f>
        <v>0</v>
      </c>
      <c r="I8" s="67">
        <f>RES_hhdet_in!I8-RES_hhdet_in_new!I8</f>
        <v>0</v>
      </c>
      <c r="J8" s="67">
        <f>RES_hhdet_in!J8-RES_hhdet_in_new!J8</f>
        <v>0</v>
      </c>
      <c r="K8" s="67">
        <f>RES_hhdet_in!K8-RES_hhdet_in_new!K8</f>
        <v>0</v>
      </c>
      <c r="L8" s="67">
        <f>RES_hhdet_in!L8-RES_hhdet_in_new!L8</f>
        <v>0</v>
      </c>
      <c r="M8" s="67">
        <f>RES_hhdet_in!M8-RES_hhdet_in_new!M8</f>
        <v>0</v>
      </c>
      <c r="N8" s="67">
        <f>RES_hhdet_in!N8-RES_hhdet_in_new!N8</f>
        <v>0</v>
      </c>
      <c r="O8" s="67">
        <f>RES_hhdet_in!O8-RES_hhdet_in_new!O8</f>
        <v>0</v>
      </c>
      <c r="P8" s="67">
        <f>RES_hhdet_in!P8-RES_hhdet_in_new!P8</f>
        <v>0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0</v>
      </c>
      <c r="E11" s="67">
        <f>RES_hhdet_in!E11-RES_hhdet_in_new!E11</f>
        <v>0</v>
      </c>
      <c r="F11" s="67">
        <f>RES_hhdet_in!F11-RES_hhdet_in_new!F11</f>
        <v>0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0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0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0</v>
      </c>
      <c r="E21" s="67">
        <f>RES_hhdet_in!E21-RES_hhdet_in_new!E21</f>
        <v>0</v>
      </c>
      <c r="F21" s="67">
        <f>RES_hhdet_in!F21-RES_hhdet_in_new!F21</f>
        <v>0</v>
      </c>
      <c r="G21" s="67">
        <f>RES_hhdet_in!G21-RES_hhdet_in_new!G21</f>
        <v>0</v>
      </c>
      <c r="H21" s="67">
        <f>RES_hhdet_in!H21-RES_hhdet_in_new!H21</f>
        <v>0</v>
      </c>
      <c r="I21" s="67">
        <f>RES_hhdet_in!I21-RES_hhdet_in_new!I21</f>
        <v>0</v>
      </c>
      <c r="J21" s="67">
        <f>RES_hhdet_in!J21-RES_hhdet_in_new!J21</f>
        <v>0</v>
      </c>
      <c r="K21" s="67">
        <f>RES_hhdet_in!K21-RES_hhdet_in_new!K21</f>
        <v>0</v>
      </c>
      <c r="L21" s="67">
        <f>RES_hhdet_in!L21-RES_hhdet_in_new!L21</f>
        <v>0</v>
      </c>
      <c r="M21" s="67">
        <f>RES_hhdet_in!M21-RES_hhdet_in_new!M21</f>
        <v>0</v>
      </c>
      <c r="N21" s="67">
        <f>RES_hhdet_in!N21-RES_hhdet_in_new!N21</f>
        <v>0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0</v>
      </c>
      <c r="E22" s="83">
        <f>RES_hhdet_in!E22-RES_hhdet_in_new!E22</f>
        <v>0</v>
      </c>
      <c r="F22" s="83">
        <f>RES_hhdet_in!F22-RES_hhdet_in_new!F22</f>
        <v>0</v>
      </c>
      <c r="G22" s="83">
        <f>RES_hhdet_in!G22-RES_hhdet_in_new!G22</f>
        <v>0</v>
      </c>
      <c r="H22" s="83">
        <f>RES_hhdet_in!H22-RES_hhdet_in_new!H22</f>
        <v>0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0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7188.291113989515</v>
      </c>
      <c r="F45" s="67">
        <f>RES_hhdet_in!F45-RES_hhdet_in_new!F45</f>
        <v>0</v>
      </c>
      <c r="G45" s="67">
        <f>RES_hhdet_in!G45-RES_hhdet_in_new!G45</f>
        <v>0</v>
      </c>
      <c r="H45" s="67">
        <f>RES_hhdet_in!H45-RES_hhdet_in_new!H45</f>
        <v>0</v>
      </c>
      <c r="I45" s="67">
        <f>RES_hhdet_in!I45-RES_hhdet_in_new!I45</f>
        <v>0</v>
      </c>
      <c r="J45" s="67">
        <f>RES_hhdet_in!J45-RES_hhdet_in_new!J45</f>
        <v>834.7948131934229</v>
      </c>
      <c r="K45" s="67">
        <f>RES_hhdet_in!K45-RES_hhdet_in_new!K45</f>
        <v>12091.655945874107</v>
      </c>
      <c r="L45" s="67">
        <f>RES_hhdet_in!L45-RES_hhdet_in_new!L45</f>
        <v>8147.0566886718607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461</v>
      </c>
      <c r="D48" s="67">
        <f>RES_hhdet_in!D48-RES_hhdet_in_new!D48</f>
        <v>293</v>
      </c>
      <c r="E48" s="67">
        <f>RES_hhdet_in!E48-RES_hhdet_in_new!E48</f>
        <v>408.5</v>
      </c>
      <c r="F48" s="67">
        <f>RES_hhdet_in!F48-RES_hhdet_in_new!F48</f>
        <v>130</v>
      </c>
      <c r="G48" s="67">
        <f>RES_hhdet_in!G48-RES_hhdet_in_new!G48</f>
        <v>287</v>
      </c>
      <c r="H48" s="67">
        <f>RES_hhdet_in!H48-RES_hhdet_in_new!H48</f>
        <v>252</v>
      </c>
      <c r="I48" s="67">
        <f>RES_hhdet_in!I48-RES_hhdet_in_new!I48</f>
        <v>228</v>
      </c>
      <c r="J48" s="67">
        <f>RES_hhdet_in!J48-RES_hhdet_in_new!J48</f>
        <v>306.5</v>
      </c>
      <c r="K48" s="67">
        <f>RES_hhdet_in!K48-RES_hhdet_in_new!K48</f>
        <v>767</v>
      </c>
      <c r="L48" s="67">
        <f>RES_hhdet_in!L48-RES_hhdet_in_new!L48</f>
        <v>933</v>
      </c>
      <c r="M48" s="67">
        <f>RES_hhdet_in!M48-RES_hhdet_in_new!M48</f>
        <v>504</v>
      </c>
      <c r="N48" s="67">
        <f>RES_hhdet_in!N48-RES_hhdet_in_new!N48</f>
        <v>292</v>
      </c>
      <c r="O48" s="67">
        <f>RES_hhdet_in!O48-RES_hhdet_in_new!O48</f>
        <v>580.8238446081715</v>
      </c>
      <c r="P48" s="67">
        <f>RES_hhdet_in!P48-RES_hhdet_in_new!P48</f>
        <v>492</v>
      </c>
      <c r="Q48" s="67">
        <f>RES_hhdet_in!Q48-RES_hhdet_in_new!Q48</f>
        <v>751.99999999999989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4981.9536245477639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0</v>
      </c>
      <c r="J50" s="67">
        <f>RES_hhdet_in!J50-RES_hhdet_in_new!J50</f>
        <v>3045.0157778792</v>
      </c>
      <c r="K50" s="67">
        <f>RES_hhdet_in!K50-RES_hhdet_in_new!K50</f>
        <v>12908.355188837677</v>
      </c>
      <c r="L50" s="67">
        <f>RES_hhdet_in!L50-RES_hhdet_in_new!L50</f>
        <v>16044.062328292319</v>
      </c>
      <c r="M50" s="67">
        <f>RES_hhdet_in!M50-RES_hhdet_in_new!M50</f>
        <v>0</v>
      </c>
      <c r="N50" s="67">
        <f>RES_hhdet_in!N50-RES_hhdet_in_new!N50</f>
        <v>0</v>
      </c>
      <c r="O50" s="67">
        <f>RES_hhdet_in!O50-RES_hhdet_in_new!O50</f>
        <v>1011.1369949221853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1142.25</v>
      </c>
      <c r="E51" s="67">
        <f>RES_hhdet_in!E51-RES_hhdet_in_new!E51</f>
        <v>659.8246443349741</v>
      </c>
      <c r="F51" s="67">
        <f>RES_hhdet_in!F51-RES_hhdet_in_new!F51</f>
        <v>0</v>
      </c>
      <c r="G51" s="67">
        <f>RES_hhdet_in!G51-RES_hhdet_in_new!G51</f>
        <v>944.24999999997647</v>
      </c>
      <c r="H51" s="67">
        <f>RES_hhdet_in!H51-RES_hhdet_in_new!H51</f>
        <v>0</v>
      </c>
      <c r="I51" s="67">
        <f>RES_hhdet_in!I51-RES_hhdet_in_new!I51</f>
        <v>435.24999999999824</v>
      </c>
      <c r="J51" s="67">
        <f>RES_hhdet_in!J51-RES_hhdet_in_new!J51</f>
        <v>215.94521965544729</v>
      </c>
      <c r="K51" s="67">
        <f>RES_hhdet_in!K51-RES_hhdet_in_new!K51</f>
        <v>830.74799856661195</v>
      </c>
      <c r="L51" s="67">
        <f>RES_hhdet_in!L51-RES_hhdet_in_new!L51</f>
        <v>1495.4416019097278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85.246724096853683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0</v>
      </c>
      <c r="D54" s="67">
        <f>RES_hhdet_in!D54-RES_hhdet_in_new!D54</f>
        <v>6238.9261386051821</v>
      </c>
      <c r="E54" s="67">
        <f>RES_hhdet_in!E54-RES_hhdet_in_new!E54</f>
        <v>6492.3406012027126</v>
      </c>
      <c r="F54" s="67">
        <f>RES_hhdet_in!F54-RES_hhdet_in_new!F54</f>
        <v>0</v>
      </c>
      <c r="G54" s="67">
        <f>RES_hhdet_in!G54-RES_hhdet_in_new!G54</f>
        <v>0</v>
      </c>
      <c r="H54" s="67">
        <f>RES_hhdet_in!H54-RES_hhdet_in_new!H54</f>
        <v>0</v>
      </c>
      <c r="I54" s="67">
        <f>RES_hhdet_in!I54-RES_hhdet_in_new!I54</f>
        <v>1371.7357228191258</v>
      </c>
      <c r="J54" s="67">
        <f>RES_hhdet_in!J54-RES_hhdet_in_new!J54</f>
        <v>0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1445.0000000000002</v>
      </c>
      <c r="O54" s="67">
        <f>RES_hhdet_in!O54-RES_hhdet_in_new!O54</f>
        <v>70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685.5</v>
      </c>
      <c r="E55" s="67">
        <f>RES_hhdet_in!E55-RES_hhdet_in_new!E55</f>
        <v>561.97082308367976</v>
      </c>
      <c r="F55" s="67">
        <f>RES_hhdet_in!F55-RES_hhdet_in_new!F55</f>
        <v>0</v>
      </c>
      <c r="G55" s="67">
        <f>RES_hhdet_in!G55-RES_hhdet_in_new!G55</f>
        <v>221.49999999999446</v>
      </c>
      <c r="H55" s="67">
        <f>RES_hhdet_in!H55-RES_hhdet_in_new!H55</f>
        <v>0</v>
      </c>
      <c r="I55" s="67">
        <f>RES_hhdet_in!I55-RES_hhdet_in_new!I55</f>
        <v>29.740779646221878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147</v>
      </c>
      <c r="O55" s="67">
        <f>RES_hhdet_in!O55-RES_hhdet_in_new!O55</f>
        <v>8.4375970999482135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0</v>
      </c>
      <c r="D59" s="67">
        <f>RES_hhdet_in!D59-RES_hhdet_in_new!D59</f>
        <v>1348</v>
      </c>
      <c r="E59" s="67">
        <f>RES_hhdet_in!E59-RES_hhdet_in_new!E59</f>
        <v>21.063551180346892</v>
      </c>
      <c r="F59" s="67">
        <f>RES_hhdet_in!F59-RES_hhdet_in_new!F59</f>
        <v>0</v>
      </c>
      <c r="G59" s="67">
        <f>RES_hhdet_in!G59-RES_hhdet_in_new!G59</f>
        <v>0</v>
      </c>
      <c r="H59" s="67">
        <f>RES_hhdet_in!H59-RES_hhdet_in_new!H59</f>
        <v>0</v>
      </c>
      <c r="I59" s="67">
        <f>RES_hhdet_in!I59-RES_hhdet_in_new!I59</f>
        <v>0</v>
      </c>
      <c r="J59" s="67">
        <f>RES_hhdet_in!J59-RES_hhdet_in_new!J59</f>
        <v>0</v>
      </c>
      <c r="K59" s="67">
        <f>RES_hhdet_in!K59-RES_hhdet_in_new!K59</f>
        <v>0</v>
      </c>
      <c r="L59" s="67">
        <f>RES_hhdet_in!L59-RES_hhdet_in_new!L59</f>
        <v>0</v>
      </c>
      <c r="M59" s="67">
        <f>RES_hhdet_in!M59-RES_hhdet_in_new!M59</f>
        <v>0</v>
      </c>
      <c r="N59" s="67">
        <f>RES_hhdet_in!N59-RES_hhdet_in_new!N59</f>
        <v>0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15706.875</v>
      </c>
      <c r="D60" s="83">
        <f>RES_hhdet_in!D60-RES_hhdet_in_new!D60</f>
        <v>27943.875</v>
      </c>
      <c r="E60" s="83">
        <f>RES_hhdet_in!E60-RES_hhdet_in_new!E60</f>
        <v>28690.354665169863</v>
      </c>
      <c r="F60" s="83">
        <f>RES_hhdet_in!F60-RES_hhdet_in_new!F60</f>
        <v>0</v>
      </c>
      <c r="G60" s="83">
        <f>RES_hhdet_in!G60-RES_hhdet_in_new!G60</f>
        <v>0</v>
      </c>
      <c r="H60" s="83">
        <f>RES_hhdet_in!H60-RES_hhdet_in_new!H60</f>
        <v>21.063551180346622</v>
      </c>
      <c r="I60" s="83">
        <f>RES_hhdet_in!I60-RES_hhdet_in_new!I60</f>
        <v>0</v>
      </c>
      <c r="J60" s="83">
        <f>RES_hhdet_in!J60-RES_hhdet_in_new!J60</f>
        <v>17465.107313193428</v>
      </c>
      <c r="K60" s="83">
        <f>RES_hhdet_in!K60-RES_hhdet_in_new!K60</f>
        <v>25522.34344587411</v>
      </c>
      <c r="L60" s="83">
        <f>RES_hhdet_in!L60-RES_hhdet_in_new!L60</f>
        <v>8147.0566886718616</v>
      </c>
      <c r="M60" s="83">
        <f>RES_hhdet_in!M60-RES_hhdet_in_new!M60</f>
        <v>11485.94494773925</v>
      </c>
      <c r="N60" s="83">
        <f>RES_hhdet_in!N60-RES_hhdet_in_new!N60</f>
        <v>0</v>
      </c>
      <c r="O60" s="83">
        <f>RES_hhdet_in!O60-RES_hhdet_in_new!O60</f>
        <v>0</v>
      </c>
      <c r="P60" s="83">
        <f>RES_hhdet_in!P60-RES_hhdet_in_new!P60</f>
        <v>0</v>
      </c>
      <c r="Q60" s="83">
        <f>RES_hhdet_in!Q60-RES_hhdet_in_new!Q60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6921.0140811501205</v>
      </c>
      <c r="D64" s="67">
        <f>RES_hhdet_in!D64-RES_hhdet_in_new!D64</f>
        <v>0</v>
      </c>
      <c r="E64" s="67">
        <f>RES_hhdet_in!E64-RES_hhdet_in_new!E64</f>
        <v>764.58091464968629</v>
      </c>
      <c r="F64" s="67">
        <f>RES_hhdet_in!F64-RES_hhdet_in_new!F64</f>
        <v>2333.7735269381274</v>
      </c>
      <c r="G64" s="67">
        <f>RES_hhdet_in!G64-RES_hhdet_in_new!G64</f>
        <v>2376.0383668571785</v>
      </c>
      <c r="H64" s="67">
        <f>RES_hhdet_in!H64-RES_hhdet_in_new!H64</f>
        <v>0</v>
      </c>
      <c r="I64" s="67">
        <f>RES_hhdet_in!I64-RES_hhdet_in_new!I64</f>
        <v>2403.2264253886206</v>
      </c>
      <c r="J64" s="67">
        <f>RES_hhdet_in!J64-RES_hhdet_in_new!J64</f>
        <v>23957.879036065591</v>
      </c>
      <c r="K64" s="67">
        <f>RES_hhdet_in!K64-RES_hhdet_in_new!K64</f>
        <v>9856.542501587388</v>
      </c>
      <c r="L64" s="67">
        <f>RES_hhdet_in!L64-RES_hhdet_in_new!L64</f>
        <v>0</v>
      </c>
      <c r="M64" s="67">
        <f>RES_hhdet_in!M64-RES_hhdet_in_new!M64</f>
        <v>0</v>
      </c>
      <c r="N64" s="67">
        <f>RES_hhdet_in!N64-RES_hhdet_in_new!N64</f>
        <v>0</v>
      </c>
      <c r="O64" s="67">
        <f>RES_hhdet_in!O64-RES_hhdet_in_new!O64</f>
        <v>0</v>
      </c>
      <c r="P64" s="67">
        <f>RES_hhdet_in!P64-RES_hhdet_in_new!P64</f>
        <v>1521.5255747960239</v>
      </c>
      <c r="Q64" s="67">
        <f>RES_hhdet_in!Q64-RES_hhdet_in_new!Q64</f>
        <v>12.270511298426189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142.25</v>
      </c>
      <c r="D67" s="67">
        <f>RES_hhdet_in!D67-RES_hhdet_in_new!D67</f>
        <v>41</v>
      </c>
      <c r="E67" s="67">
        <f>RES_hhdet_in!E67-RES_hhdet_in_new!E67</f>
        <v>20.25</v>
      </c>
      <c r="F67" s="67">
        <f>RES_hhdet_in!F67-RES_hhdet_in_new!F67</f>
        <v>83.5</v>
      </c>
      <c r="G67" s="67">
        <f>RES_hhdet_in!G67-RES_hhdet_in_new!G67</f>
        <v>190.75</v>
      </c>
      <c r="H67" s="67">
        <f>RES_hhdet_in!H67-RES_hhdet_in_new!H67</f>
        <v>174</v>
      </c>
      <c r="I67" s="67">
        <f>RES_hhdet_in!I67-RES_hhdet_in_new!I67</f>
        <v>324.25</v>
      </c>
      <c r="J67" s="67">
        <f>RES_hhdet_in!J67-RES_hhdet_in_new!J67</f>
        <v>915.00000000000011</v>
      </c>
      <c r="K67" s="67">
        <f>RES_hhdet_in!K67-RES_hhdet_in_new!K67</f>
        <v>545.00000000000011</v>
      </c>
      <c r="L67" s="67">
        <f>RES_hhdet_in!L67-RES_hhdet_in_new!L67</f>
        <v>952</v>
      </c>
      <c r="M67" s="67">
        <f>RES_hhdet_in!M67-RES_hhdet_in_new!M67</f>
        <v>0</v>
      </c>
      <c r="N67" s="67">
        <f>RES_hhdet_in!N67-RES_hhdet_in_new!N67</f>
        <v>137</v>
      </c>
      <c r="O67" s="67">
        <f>RES_hhdet_in!O67-RES_hhdet_in_new!O67</f>
        <v>619</v>
      </c>
      <c r="P67" s="67">
        <f>RES_hhdet_in!P67-RES_hhdet_in_new!P67</f>
        <v>779.99999999999989</v>
      </c>
      <c r="Q67" s="67">
        <f>RES_hhdet_in!Q67-RES_hhdet_in_new!Q67</f>
        <v>1118.2705112984263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7023.7814212693738</v>
      </c>
      <c r="D69" s="67">
        <f>RES_hhdet_in!D69-RES_hhdet_in_new!D69</f>
        <v>0</v>
      </c>
      <c r="E69" s="67">
        <f>RES_hhdet_in!E69-RES_hhdet_in_new!E69</f>
        <v>646.16883467626189</v>
      </c>
      <c r="F69" s="67">
        <f>RES_hhdet_in!F69-RES_hhdet_in_new!F69</f>
        <v>3206.0812397490586</v>
      </c>
      <c r="G69" s="67">
        <f>RES_hhdet_in!G69-RES_hhdet_in_new!G69</f>
        <v>2226.5924853129568</v>
      </c>
      <c r="H69" s="67">
        <f>RES_hhdet_in!H69-RES_hhdet_in_new!H69</f>
        <v>723.68481786812231</v>
      </c>
      <c r="I69" s="67">
        <f>RES_hhdet_in!I69-RES_hhdet_in_new!I69</f>
        <v>3038.3011852458931</v>
      </c>
      <c r="J69" s="67">
        <f>RES_hhdet_in!J69-RES_hhdet_in_new!J69</f>
        <v>25283.350545085825</v>
      </c>
      <c r="K69" s="67">
        <f>RES_hhdet_in!K69-RES_hhdet_in_new!K69</f>
        <v>16788.362113282041</v>
      </c>
      <c r="L69" s="67">
        <f>RES_hhdet_in!L69-RES_hhdet_in_new!L69</f>
        <v>567.99999999999272</v>
      </c>
      <c r="M69" s="67">
        <f>RES_hhdet_in!M69-RES_hhdet_in_new!M69</f>
        <v>141.23352957158386</v>
      </c>
      <c r="N69" s="67">
        <f>RES_hhdet_in!N69-RES_hhdet_in_new!N69</f>
        <v>0</v>
      </c>
      <c r="O69" s="67">
        <f>RES_hhdet_in!O69-RES_hhdet_in_new!O69</f>
        <v>0</v>
      </c>
      <c r="P69" s="67">
        <f>RES_hhdet_in!P69-RES_hhdet_in_new!P69</f>
        <v>757.09709697630524</v>
      </c>
      <c r="Q69" s="67">
        <f>RES_hhdet_in!Q69-RES_hhdet_in_new!Q69</f>
        <v>289.00000000000017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180.28542053724561</v>
      </c>
      <c r="D70" s="67">
        <f>RES_hhdet_in!D70-RES_hhdet_in_new!D70</f>
        <v>0</v>
      </c>
      <c r="E70" s="67">
        <f>RES_hhdet_in!E70-RES_hhdet_in_new!E70</f>
        <v>101.94276115179416</v>
      </c>
      <c r="F70" s="67">
        <f>RES_hhdet_in!F70-RES_hhdet_in_new!F70</f>
        <v>78.819377244146239</v>
      </c>
      <c r="G70" s="67">
        <f>RES_hhdet_in!G70-RES_hhdet_in_new!G70</f>
        <v>82.89999029906636</v>
      </c>
      <c r="H70" s="67">
        <f>RES_hhdet_in!H70-RES_hhdet_in_new!H70</f>
        <v>23.195107050244054</v>
      </c>
      <c r="I70" s="67">
        <f>RES_hhdet_in!I70-RES_hhdet_in_new!I70</f>
        <v>110.82686259841898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23.570303190831776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778.84785504879562</v>
      </c>
      <c r="D73" s="67">
        <f>RES_hhdet_in!D73-RES_hhdet_in_new!D73</f>
        <v>0</v>
      </c>
      <c r="E73" s="67">
        <f>RES_hhdet_in!E73-RES_hhdet_in_new!E73</f>
        <v>956.12927733318384</v>
      </c>
      <c r="F73" s="67">
        <f>RES_hhdet_in!F73-RES_hhdet_in_new!F73</f>
        <v>109.36583439692079</v>
      </c>
      <c r="G73" s="67">
        <f>RES_hhdet_in!G73-RES_hhdet_in_new!G73</f>
        <v>222.49744797550352</v>
      </c>
      <c r="H73" s="67">
        <f>RES_hhdet_in!H73-RES_hhdet_in_new!H73</f>
        <v>0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267.26954157751373</v>
      </c>
      <c r="N73" s="67">
        <f>RES_hhdet_in!N73-RES_hhdet_in_new!N73</f>
        <v>318.69211113327879</v>
      </c>
      <c r="O73" s="67">
        <f>RES_hhdet_in!O73-RES_hhdet_in_new!O73</f>
        <v>433.08846644463989</v>
      </c>
      <c r="P73" s="67">
        <f>RES_hhdet_in!P73-RES_hhdet_in_new!P73</f>
        <v>889.84906972207364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23.618978151622095</v>
      </c>
      <c r="D74" s="67">
        <f>RES_hhdet_in!D74-RES_hhdet_in_new!D74</f>
        <v>0</v>
      </c>
      <c r="E74" s="67">
        <f>RES_hhdet_in!E74-RES_hhdet_in_new!E74</f>
        <v>17.021774887915932</v>
      </c>
      <c r="F74" s="67">
        <f>RES_hhdet_in!F74-RES_hhdet_in_new!F74</f>
        <v>1.6833354066740605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42.859813084112147</v>
      </c>
      <c r="N74" s="67">
        <f>RES_hhdet_in!N74-RES_hhdet_in_new!N74</f>
        <v>50.673913043478265</v>
      </c>
      <c r="O74" s="67">
        <f>RES_hhdet_in!O74-RES_hhdet_in_new!O74</f>
        <v>67.377622377622373</v>
      </c>
      <c r="P74" s="67">
        <f>RES_hhdet_in!P74-RES_hhdet_in_new!P74</f>
        <v>86.610042748990523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8357.4696663068971</v>
      </c>
      <c r="D78" s="67">
        <f>RES_hhdet_in!D78-RES_hhdet_in_new!D78</f>
        <v>0</v>
      </c>
      <c r="E78" s="67">
        <f>RES_hhdet_in!E78-RES_hhdet_in_new!E78</f>
        <v>1282.3309146496858</v>
      </c>
      <c r="F78" s="67">
        <f>RES_hhdet_in!F78-RES_hhdet_in_new!F78</f>
        <v>5855.5235269381274</v>
      </c>
      <c r="G78" s="67">
        <f>RES_hhdet_in!G78-RES_hhdet_in_new!G78</f>
        <v>3677.032973503523</v>
      </c>
      <c r="H78" s="67">
        <f>RES_hhdet_in!H78-RES_hhdet_in_new!H78</f>
        <v>88.43945313048971</v>
      </c>
      <c r="I78" s="67">
        <f>RES_hhdet_in!I78-RES_hhdet_in_new!I78</f>
        <v>3978.9764253886206</v>
      </c>
      <c r="J78" s="67">
        <f>RES_hhdet_in!J78-RES_hhdet_in_new!J78</f>
        <v>26352.872845434478</v>
      </c>
      <c r="K78" s="67">
        <f>RES_hhdet_in!K78-RES_hhdet_in_new!K78</f>
        <v>26938.927943361647</v>
      </c>
      <c r="L78" s="67">
        <f>RES_hhdet_in!L78-RES_hhdet_in_new!L78</f>
        <v>3425.9999999999977</v>
      </c>
      <c r="M78" s="67">
        <f>RES_hhdet_in!M78-RES_hhdet_in_new!M78</f>
        <v>612</v>
      </c>
      <c r="N78" s="67">
        <f>RES_hhdet_in!N78-RES_hhdet_in_new!N78</f>
        <v>0</v>
      </c>
      <c r="O78" s="67">
        <f>RES_hhdet_in!O78-RES_hhdet_in_new!O78</f>
        <v>0</v>
      </c>
      <c r="P78" s="67">
        <f>RES_hhdet_in!P78-RES_hhdet_in_new!P78</f>
        <v>2926.3394368644031</v>
      </c>
      <c r="Q78" s="67">
        <f>RES_hhdet_in!Q78-RES_hhdet_in_new!Q78</f>
        <v>931.27051129844074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1216.2979358933098</v>
      </c>
      <c r="D79" s="83">
        <f>RES_hhdet_in!D79-RES_hhdet_in_new!D79</f>
        <v>0</v>
      </c>
      <c r="E79" s="83">
        <f>RES_hhdet_in!E79-RES_hhdet_in_new!E79</f>
        <v>1369.5000000000002</v>
      </c>
      <c r="F79" s="83">
        <f>RES_hhdet_in!F79-RES_hhdet_in_new!F79</f>
        <v>180.18492876851812</v>
      </c>
      <c r="G79" s="83">
        <f>RES_hhdet_in!G79-RES_hhdet_in_new!G79</f>
        <v>586.25539335365625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1032.0000000000005</v>
      </c>
      <c r="O79" s="83">
        <f>RES_hhdet_in!O79-RES_hhdet_in_new!O79</f>
        <v>1300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0</v>
      </c>
      <c r="D83" s="67">
        <f>RES_hhdet_in!D83-RES_hhdet_in_new!D83</f>
        <v>20860.640262371322</v>
      </c>
      <c r="E83" s="67">
        <f>RES_hhdet_in!E83-RES_hhdet_in_new!E83</f>
        <v>15043.476757996337</v>
      </c>
      <c r="F83" s="67">
        <f>RES_hhdet_in!F83-RES_hhdet_in_new!F83</f>
        <v>19519.165505889643</v>
      </c>
      <c r="G83" s="67">
        <f>RES_hhdet_in!G83-RES_hhdet_in_new!G83</f>
        <v>19825.478995705584</v>
      </c>
      <c r="H83" s="67">
        <f>RES_hhdet_in!H83-RES_hhdet_in_new!H83</f>
        <v>13961.285159479197</v>
      </c>
      <c r="I83" s="67">
        <f>RES_hhdet_in!I83-RES_hhdet_in_new!I83</f>
        <v>18840.697796024993</v>
      </c>
      <c r="J83" s="67">
        <f>RES_hhdet_in!J83-RES_hhdet_in_new!J83</f>
        <v>16367.518574374308</v>
      </c>
      <c r="K83" s="67">
        <f>RES_hhdet_in!K83-RES_hhdet_in_new!K83</f>
        <v>6111.5576139990217</v>
      </c>
      <c r="L83" s="67">
        <f>RES_hhdet_in!L83-RES_hhdet_in_new!L83</f>
        <v>0</v>
      </c>
      <c r="M83" s="67">
        <f>RES_hhdet_in!M83-RES_hhdet_in_new!M83</f>
        <v>240293.2338196669</v>
      </c>
      <c r="N83" s="67">
        <f>RES_hhdet_in!N83-RES_hhdet_in_new!N83</f>
        <v>0</v>
      </c>
      <c r="O83" s="67">
        <f>RES_hhdet_in!O83-RES_hhdet_in_new!O83</f>
        <v>0</v>
      </c>
      <c r="P83" s="67">
        <f>RES_hhdet_in!P83-RES_hhdet_in_new!P83</f>
        <v>0</v>
      </c>
      <c r="Q83" s="67">
        <f>RES_hhdet_in!Q83-RES_hhdet_in_new!Q83</f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263</v>
      </c>
      <c r="D86" s="67">
        <f>RES_hhdet_in!D86-RES_hhdet_in_new!D86</f>
        <v>476.5</v>
      </c>
      <c r="E86" s="67">
        <f>RES_hhdet_in!E86-RES_hhdet_in_new!E86</f>
        <v>598</v>
      </c>
      <c r="F86" s="67">
        <f>RES_hhdet_in!F86-RES_hhdet_in_new!F86</f>
        <v>1017.5</v>
      </c>
      <c r="G86" s="67">
        <f>RES_hhdet_in!G86-RES_hhdet_in_new!G86</f>
        <v>1653</v>
      </c>
      <c r="H86" s="67">
        <f>RES_hhdet_in!H86-RES_hhdet_in_new!H86</f>
        <v>1961.5</v>
      </c>
      <c r="I86" s="67">
        <f>RES_hhdet_in!I86-RES_hhdet_in_new!I86</f>
        <v>2314</v>
      </c>
      <c r="J86" s="67">
        <f>RES_hhdet_in!J86-RES_hhdet_in_new!J86</f>
        <v>2538</v>
      </c>
      <c r="K86" s="67">
        <f>RES_hhdet_in!K86-RES_hhdet_in_new!K86</f>
        <v>979.00000000000023</v>
      </c>
      <c r="L86" s="67">
        <f>RES_hhdet_in!L86-RES_hhdet_in_new!L86</f>
        <v>2701.1948051948052</v>
      </c>
      <c r="M86" s="67">
        <f>RES_hhdet_in!M86-RES_hhdet_in_new!M86</f>
        <v>12977</v>
      </c>
      <c r="N86" s="67">
        <f>RES_hhdet_in!N86-RES_hhdet_in_new!N86</f>
        <v>3056.2069392812891</v>
      </c>
      <c r="O86" s="67">
        <f>RES_hhdet_in!O86-RES_hhdet_in_new!O86</f>
        <v>5335.0000000000009</v>
      </c>
      <c r="P86" s="67">
        <f>RES_hhdet_in!P86-RES_hhdet_in_new!P86</f>
        <v>11067</v>
      </c>
      <c r="Q86" s="67">
        <f>RES_hhdet_in!Q86-RES_hhdet_in_new!Q86</f>
        <v>18682.999999999996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0</v>
      </c>
      <c r="D88" s="67">
        <f>RES_hhdet_in!D88-RES_hhdet_in_new!D88</f>
        <v>18620.243664898582</v>
      </c>
      <c r="E88" s="67">
        <f>RES_hhdet_in!E88-RES_hhdet_in_new!E88</f>
        <v>12366.734936599229</v>
      </c>
      <c r="F88" s="67">
        <f>RES_hhdet_in!F88-RES_hhdet_in_new!F88</f>
        <v>16310.120869699787</v>
      </c>
      <c r="G88" s="67">
        <f>RES_hhdet_in!G88-RES_hhdet_in_new!G88</f>
        <v>19194.048780207675</v>
      </c>
      <c r="H88" s="67">
        <f>RES_hhdet_in!H88-RES_hhdet_in_new!H88</f>
        <v>12435.529990198544</v>
      </c>
      <c r="I88" s="67">
        <f>RES_hhdet_in!I88-RES_hhdet_in_new!I88</f>
        <v>22332.845589213393</v>
      </c>
      <c r="J88" s="67">
        <f>RES_hhdet_in!J88-RES_hhdet_in_new!J88</f>
        <v>19528.972819689599</v>
      </c>
      <c r="K88" s="67">
        <f>RES_hhdet_in!K88-RES_hhdet_in_new!K88</f>
        <v>14505.15300893212</v>
      </c>
      <c r="L88" s="67">
        <f>RES_hhdet_in!L88-RES_hhdet_in_new!L88</f>
        <v>0</v>
      </c>
      <c r="M88" s="67">
        <f>RES_hhdet_in!M88-RES_hhdet_in_new!M88</f>
        <v>256946.96226180586</v>
      </c>
      <c r="N88" s="67">
        <f>RES_hhdet_in!N88-RES_hhdet_in_new!N88</f>
        <v>10351.000000000007</v>
      </c>
      <c r="O88" s="67">
        <f>RES_hhdet_in!O88-RES_hhdet_in_new!O88</f>
        <v>17477</v>
      </c>
      <c r="P88" s="67">
        <f>RES_hhdet_in!P88-RES_hhdet_in_new!P88</f>
        <v>1365</v>
      </c>
      <c r="Q88" s="67">
        <f>RES_hhdet_in!Q88-RES_hhdet_in_new!Q88</f>
        <v>0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474.05721376844372</v>
      </c>
      <c r="E89" s="67">
        <f>RES_hhdet_in!E89-RES_hhdet_in_new!E89</f>
        <v>336.27673574648202</v>
      </c>
      <c r="F89" s="67">
        <f>RES_hhdet_in!F89-RES_hhdet_in_new!F89</f>
        <v>416.64358083671885</v>
      </c>
      <c r="G89" s="67">
        <f>RES_hhdet_in!G89-RES_hhdet_in_new!G89</f>
        <v>402.04312720703319</v>
      </c>
      <c r="H89" s="67">
        <f>RES_hhdet_in!H89-RES_hhdet_in_new!H89</f>
        <v>272.73604764361244</v>
      </c>
      <c r="I89" s="67">
        <f>RES_hhdet_in!I89-RES_hhdet_in_new!I89</f>
        <v>353.50973593278832</v>
      </c>
      <c r="J89" s="67">
        <f>RES_hhdet_in!J89-RES_hhdet_in_new!J89</f>
        <v>342.09336192874116</v>
      </c>
      <c r="K89" s="67">
        <f>RES_hhdet_in!K89-RES_hhdet_in_new!K89</f>
        <v>166.95976042486018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0</v>
      </c>
      <c r="D92" s="67">
        <f>RES_hhdet_in!D92-RES_hhdet_in_new!D92</f>
        <v>0</v>
      </c>
      <c r="E92" s="67">
        <f>RES_hhdet_in!E92-RES_hhdet_in_new!E92</f>
        <v>0</v>
      </c>
      <c r="F92" s="67">
        <f>RES_hhdet_in!F92-RES_hhdet_in_new!F92</f>
        <v>0</v>
      </c>
      <c r="G92" s="67">
        <f>RES_hhdet_in!G92-RES_hhdet_in_new!G92</f>
        <v>0</v>
      </c>
      <c r="H92" s="67">
        <f>RES_hhdet_in!H92-RES_hhdet_in_new!H92</f>
        <v>0</v>
      </c>
      <c r="I92" s="67">
        <f>RES_hhdet_in!I92-RES_hhdet_in_new!I92</f>
        <v>0</v>
      </c>
      <c r="J92" s="67">
        <f>RES_hhdet_in!J92-RES_hhdet_in_new!J92</f>
        <v>0</v>
      </c>
      <c r="K92" s="67">
        <f>RES_hhdet_in!K92-RES_hhdet_in_new!K92</f>
        <v>0</v>
      </c>
      <c r="L92" s="67">
        <f>RES_hhdet_in!L92-RES_hhdet_in_new!L92</f>
        <v>0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0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0</v>
      </c>
      <c r="D96" s="67">
        <f>RES_hhdet_in!D96-RES_hhdet_in_new!D96</f>
        <v>3465.2625560538759</v>
      </c>
      <c r="E96" s="67">
        <f>RES_hhdet_in!E96-RES_hhdet_in_new!E96</f>
        <v>2269.1127253915124</v>
      </c>
      <c r="F96" s="67">
        <f>RES_hhdet_in!F96-RES_hhdet_in_new!F96</f>
        <v>3254.9996067285388</v>
      </c>
      <c r="G96" s="67">
        <f>RES_hhdet_in!G96-RES_hhdet_in_new!G96</f>
        <v>2037.784514930343</v>
      </c>
      <c r="H96" s="67">
        <f>RES_hhdet_in!H96-RES_hhdet_in_new!H96</f>
        <v>2514.7323980100873</v>
      </c>
      <c r="I96" s="67">
        <f>RES_hhdet_in!I96-RES_hhdet_in_new!I96</f>
        <v>338.10797130541414</v>
      </c>
      <c r="J96" s="67">
        <f>RES_hhdet_in!J96-RES_hhdet_in_new!J96</f>
        <v>0</v>
      </c>
      <c r="K96" s="67">
        <f>RES_hhdet_in!K96-RES_hhdet_in_new!K96</f>
        <v>0</v>
      </c>
      <c r="L96" s="67">
        <f>RES_hhdet_in!L96-RES_hhdet_in_new!L96</f>
        <v>3560.9999999999991</v>
      </c>
      <c r="M96" s="67">
        <f>RES_hhdet_in!M96-RES_hhdet_in_new!M96</f>
        <v>0</v>
      </c>
      <c r="N96" s="67">
        <f>RES_hhdet_in!N96-RES_hhdet_in_new!N96</f>
        <v>0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4718.0000000000027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135.19802355242581</v>
      </c>
      <c r="E97" s="67">
        <f>RES_hhdet_in!E97-RES_hhdet_in_new!E97</f>
        <v>117.60326456125978</v>
      </c>
      <c r="F97" s="67">
        <f>RES_hhdet_in!F97-RES_hhdet_in_new!F97</f>
        <v>138.60854106636236</v>
      </c>
      <c r="G97" s="67">
        <f>RES_hhdet_in!G97-RES_hhdet_in_new!G97</f>
        <v>123.74925848389034</v>
      </c>
      <c r="H97" s="67">
        <f>RES_hhdet_in!H97-RES_hhdet_in_new!H97</f>
        <v>70.84101155621336</v>
      </c>
      <c r="I97" s="67">
        <f>RES_hhdet_in!I97-RES_hhdet_in_new!I97</f>
        <v>183.92529181409418</v>
      </c>
      <c r="J97" s="67">
        <f>RES_hhdet_in!J97-RES_hhdet_in_new!J97</f>
        <v>7.6305024776900154</v>
      </c>
      <c r="K97" s="67">
        <f>RES_hhdet_in!K97-RES_hhdet_in_new!K97</f>
        <v>0</v>
      </c>
      <c r="L97" s="67">
        <f>RES_hhdet_in!L97-RES_hhdet_in_new!L97</f>
        <v>609.61665142078482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706.99999999999989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0</v>
      </c>
      <c r="D102" s="67">
        <f>RES_hhdet_in!D102-RES_hhdet_in_new!D102</f>
        <v>836.00000000000136</v>
      </c>
      <c r="E102" s="67">
        <f>RES_hhdet_in!E102-RES_hhdet_in_new!E102</f>
        <v>47.140103229364861</v>
      </c>
      <c r="F102" s="67">
        <f>RES_hhdet_in!F102-RES_hhdet_in_new!F102</f>
        <v>65.788844707843509</v>
      </c>
      <c r="G102" s="67">
        <f>RES_hhdet_in!G102-RES_hhdet_in_new!G102</f>
        <v>47.977952604047204</v>
      </c>
      <c r="H102" s="67">
        <f>RES_hhdet_in!H102-RES_hhdet_in_new!H102</f>
        <v>0</v>
      </c>
      <c r="I102" s="67">
        <f>RES_hhdet_in!I102-RES_hhdet_in_new!I102</f>
        <v>0</v>
      </c>
      <c r="J102" s="67">
        <f>RES_hhdet_in!J102-RES_hhdet_in_new!J102</f>
        <v>0</v>
      </c>
      <c r="K102" s="67">
        <f>RES_hhdet_in!K102-RES_hhdet_in_new!K102</f>
        <v>0</v>
      </c>
      <c r="L102" s="67">
        <f>RES_hhdet_in!L102-RES_hhdet_in_new!L102</f>
        <v>0</v>
      </c>
      <c r="M102" s="67">
        <f>RES_hhdet_in!M102-RES_hhdet_in_new!M102</f>
        <v>0</v>
      </c>
      <c r="N102" s="67">
        <f>RES_hhdet_in!N102-RES_hhdet_in_new!N102</f>
        <v>0</v>
      </c>
      <c r="O102" s="67">
        <f>RES_hhdet_in!O102-RES_hhdet_in_new!O102</f>
        <v>0</v>
      </c>
      <c r="P102" s="67">
        <f>RES_hhdet_in!P102-RES_hhdet_in_new!P102</f>
        <v>0</v>
      </c>
      <c r="Q102" s="67">
        <f>RES_hhdet_in!Q102-RES_hhdet_in_new!Q102</f>
        <v>0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0</v>
      </c>
      <c r="D103" s="83">
        <f>RES_hhdet_in!D103-RES_hhdet_in_new!D103</f>
        <v>29510.515262371315</v>
      </c>
      <c r="E103" s="83">
        <f>RES_hhdet_in!E103-RES_hhdet_in_new!E103</f>
        <v>24550.351757996319</v>
      </c>
      <c r="F103" s="83">
        <f>RES_hhdet_in!F103-RES_hhdet_in_new!F103</f>
        <v>29016.040505889643</v>
      </c>
      <c r="G103" s="83">
        <f>RES_hhdet_in!G103-RES_hhdet_in_new!G103</f>
        <v>29551.35399570558</v>
      </c>
      <c r="H103" s="83">
        <f>RES_hhdet_in!H103-RES_hhdet_in_new!H103</f>
        <v>24011.160159479208</v>
      </c>
      <c r="I103" s="83">
        <f>RES_hhdet_in!I103-RES_hhdet_in_new!I103</f>
        <v>28326.572796024993</v>
      </c>
      <c r="J103" s="83">
        <f>RES_hhdet_in!J103-RES_hhdet_in_new!J103</f>
        <v>25853.393574374306</v>
      </c>
      <c r="K103" s="83">
        <f>RES_hhdet_in!K103-RES_hhdet_in_new!K103</f>
        <v>15597.432613999023</v>
      </c>
      <c r="L103" s="83">
        <f>RES_hhdet_in!L103-RES_hhdet_in_new!L103</f>
        <v>32533.010086938426</v>
      </c>
      <c r="M103" s="83">
        <f>RES_hhdet_in!M103-RES_hhdet_in_new!M103</f>
        <v>274707.20862949913</v>
      </c>
      <c r="N103" s="83">
        <f>RES_hhdet_in!N103-RES_hhdet_in_new!N103</f>
        <v>28677.476258521521</v>
      </c>
      <c r="O103" s="83">
        <f>RES_hhdet_in!O103-RES_hhdet_in_new!O103</f>
        <v>30322.935892103793</v>
      </c>
      <c r="P103" s="83">
        <f>RES_hhdet_in!P103-RES_hhdet_in_new!P103</f>
        <v>26519.857142857159</v>
      </c>
      <c r="Q103" s="83">
        <f>RES_hhdet_in!Q103-RES_hhdet_in_new!Q103</f>
        <v>41619.428571428522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157754.34359195136</v>
      </c>
      <c r="D126" s="67">
        <f>RES_hhdet_in!D126-RES_hhdet_in_new!D126</f>
        <v>111435.32409902477</v>
      </c>
      <c r="E126" s="67">
        <f>RES_hhdet_in!E126-RES_hhdet_in_new!E126</f>
        <v>84049.584263905213</v>
      </c>
      <c r="F126" s="67">
        <f>RES_hhdet_in!F126-RES_hhdet_in_new!F126</f>
        <v>151651.10862480354</v>
      </c>
      <c r="G126" s="67">
        <f>RES_hhdet_in!G126-RES_hhdet_in_new!G126</f>
        <v>53919.495247008112</v>
      </c>
      <c r="H126" s="67">
        <f>RES_hhdet_in!H126-RES_hhdet_in_new!H126</f>
        <v>119139.92215400247</v>
      </c>
      <c r="I126" s="67">
        <f>RES_hhdet_in!I126-RES_hhdet_in_new!I126</f>
        <v>107647.08765894544</v>
      </c>
      <c r="J126" s="67">
        <f>RES_hhdet_in!J126-RES_hhdet_in_new!J126</f>
        <v>36085.653031103386</v>
      </c>
      <c r="K126" s="67">
        <f>RES_hhdet_in!K126-RES_hhdet_in_new!K126</f>
        <v>82039.425277732691</v>
      </c>
      <c r="L126" s="67">
        <f>RES_hhdet_in!L126-RES_hhdet_in_new!L126</f>
        <v>125767.65460195222</v>
      </c>
      <c r="M126" s="67">
        <f>RES_hhdet_in!M126-RES_hhdet_in_new!M126</f>
        <v>0</v>
      </c>
      <c r="N126" s="67">
        <f>RES_hhdet_in!N126-RES_hhdet_in_new!N126</f>
        <v>57945.664448165029</v>
      </c>
      <c r="O126" s="67">
        <f>RES_hhdet_in!O126-RES_hhdet_in_new!O126</f>
        <v>87712.795812224445</v>
      </c>
      <c r="P126" s="67">
        <f>RES_hhdet_in!P126-RES_hhdet_in_new!P126</f>
        <v>40962.12830183169</v>
      </c>
      <c r="Q126" s="67">
        <f>RES_hhdet_in!Q126-RES_hhdet_in_new!Q126</f>
        <v>13760.963013250392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3415.5</v>
      </c>
      <c r="D129" s="67">
        <f>RES_hhdet_in!D129-RES_hhdet_in_new!D129</f>
        <v>3305</v>
      </c>
      <c r="E129" s="67">
        <f>RES_hhdet_in!E129-RES_hhdet_in_new!E129</f>
        <v>3718.5</v>
      </c>
      <c r="F129" s="67">
        <f>RES_hhdet_in!F129-RES_hhdet_in_new!F129</f>
        <v>6531</v>
      </c>
      <c r="G129" s="67">
        <f>RES_hhdet_in!G129-RES_hhdet_in_new!G129</f>
        <v>8759.5</v>
      </c>
      <c r="H129" s="67">
        <f>RES_hhdet_in!H129-RES_hhdet_in_new!H129</f>
        <v>11964</v>
      </c>
      <c r="I129" s="67">
        <f>RES_hhdet_in!I129-RES_hhdet_in_new!I129</f>
        <v>13064.5</v>
      </c>
      <c r="J129" s="67">
        <f>RES_hhdet_in!J129-RES_hhdet_in_new!J129</f>
        <v>14320.000000000002</v>
      </c>
      <c r="K129" s="67">
        <f>RES_hhdet_in!K129-RES_hhdet_in_new!K129</f>
        <v>9098.0000000000018</v>
      </c>
      <c r="L129" s="67">
        <f>RES_hhdet_in!L129-RES_hhdet_in_new!L129</f>
        <v>24111.000000000007</v>
      </c>
      <c r="M129" s="67">
        <f>RES_hhdet_in!M129-RES_hhdet_in_new!M129</f>
        <v>0</v>
      </c>
      <c r="N129" s="67">
        <f>RES_hhdet_in!N129-RES_hhdet_in_new!N129</f>
        <v>11271.999999999998</v>
      </c>
      <c r="O129" s="67">
        <f>RES_hhdet_in!O129-RES_hhdet_in_new!O129</f>
        <v>17882</v>
      </c>
      <c r="P129" s="67">
        <f>RES_hhdet_in!P129-RES_hhdet_in_new!P129</f>
        <v>17312.999999999996</v>
      </c>
      <c r="Q129" s="67">
        <f>RES_hhdet_in!Q129-RES_hhdet_in_new!Q129</f>
        <v>15487.775513250417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161961.80464615385</v>
      </c>
      <c r="D131" s="67">
        <f>RES_hhdet_in!D131-RES_hhdet_in_new!D131</f>
        <v>104780.2613275132</v>
      </c>
      <c r="E131" s="67">
        <f>RES_hhdet_in!E131-RES_hhdet_in_new!E131</f>
        <v>80409.297390572247</v>
      </c>
      <c r="F131" s="67">
        <f>RES_hhdet_in!F131-RES_hhdet_in_new!F131</f>
        <v>146896.23166599919</v>
      </c>
      <c r="G131" s="67">
        <f>RES_hhdet_in!G131-RES_hhdet_in_new!G131</f>
        <v>68797.624424536189</v>
      </c>
      <c r="H131" s="67">
        <f>RES_hhdet_in!H131-RES_hhdet_in_new!H131</f>
        <v>139580.06298228135</v>
      </c>
      <c r="I131" s="67">
        <f>RES_hhdet_in!I131-RES_hhdet_in_new!I131</f>
        <v>153664.9658516309</v>
      </c>
      <c r="J131" s="67">
        <f>RES_hhdet_in!J131-RES_hhdet_in_new!J131</f>
        <v>43889.32970645219</v>
      </c>
      <c r="K131" s="67">
        <f>RES_hhdet_in!K131-RES_hhdet_in_new!K131</f>
        <v>87775.307362031512</v>
      </c>
      <c r="L131" s="67">
        <f>RES_hhdet_in!L131-RES_hhdet_in_new!L131</f>
        <v>150924.22182188916</v>
      </c>
      <c r="M131" s="67">
        <f>RES_hhdet_in!M131-RES_hhdet_in_new!M131</f>
        <v>10731.934899690095</v>
      </c>
      <c r="N131" s="67">
        <f>RES_hhdet_in!N131-RES_hhdet_in_new!N131</f>
        <v>66676.529152172807</v>
      </c>
      <c r="O131" s="67">
        <f>RES_hhdet_in!O131-RES_hhdet_in_new!O131</f>
        <v>111357.79070588363</v>
      </c>
      <c r="P131" s="67">
        <f>RES_hhdet_in!P131-RES_hhdet_in_new!P131</f>
        <v>52027.717508498987</v>
      </c>
      <c r="Q131" s="67">
        <f>RES_hhdet_in!Q131-RES_hhdet_in_new!Q131</f>
        <v>13521.078983217416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4430.1109730710659</v>
      </c>
      <c r="D132" s="67">
        <f>RES_hhdet_in!D132-RES_hhdet_in_new!D132</f>
        <v>3027.1446011626431</v>
      </c>
      <c r="E132" s="67">
        <f>RES_hhdet_in!E132-RES_hhdet_in_new!E132</f>
        <v>2247.388201446598</v>
      </c>
      <c r="F132" s="67">
        <f>RES_hhdet_in!F132-RES_hhdet_in_new!F132</f>
        <v>3716.294104278486</v>
      </c>
      <c r="G132" s="67">
        <f>RES_hhdet_in!G132-RES_hhdet_in_new!G132</f>
        <v>3139.1073328047569</v>
      </c>
      <c r="H132" s="67">
        <f>RES_hhdet_in!H132-RES_hhdet_in_new!H132</f>
        <v>3220.7677056462853</v>
      </c>
      <c r="I132" s="67">
        <f>RES_hhdet_in!I132-RES_hhdet_in_new!I132</f>
        <v>3532.6994574291675</v>
      </c>
      <c r="J132" s="67">
        <f>RES_hhdet_in!J132-RES_hhdet_in_new!J132</f>
        <v>3196.4414221451261</v>
      </c>
      <c r="K132" s="67">
        <f>RES_hhdet_in!K132-RES_hhdet_in_new!K132</f>
        <v>1416.1793831486802</v>
      </c>
      <c r="L132" s="67">
        <f>RES_hhdet_in!L132-RES_hhdet_in_new!L132</f>
        <v>1054.1969431873404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7226.5632503277557</v>
      </c>
      <c r="D135" s="67">
        <f>RES_hhdet_in!D135-RES_hhdet_in_new!D135</f>
        <v>3515.2681036941794</v>
      </c>
      <c r="E135" s="67">
        <f>RES_hhdet_in!E135-RES_hhdet_in_new!E135</f>
        <v>1341.722797149434</v>
      </c>
      <c r="F135" s="67">
        <f>RES_hhdet_in!F135-RES_hhdet_in_new!F135</f>
        <v>1017.6037613005683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13760.963013250393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219.46959515575759</v>
      </c>
      <c r="D136" s="67">
        <f>RES_hhdet_in!D136-RES_hhdet_in_new!D136</f>
        <v>112.65006665477244</v>
      </c>
      <c r="E136" s="67">
        <f>RES_hhdet_in!E136-RES_hhdet_in_new!E136</f>
        <v>51.175874736947662</v>
      </c>
      <c r="F136" s="67">
        <f>RES_hhdet_in!F136-RES_hhdet_in_new!F136</f>
        <v>20.979093225325528</v>
      </c>
      <c r="G136" s="67">
        <f>RES_hhdet_in!G136-RES_hhdet_in_new!G136</f>
        <v>4.5474735088646412E-13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0</v>
      </c>
      <c r="D140" s="67">
        <f>RES_hhdet_in!D140-RES_hhdet_in_new!D140</f>
        <v>5640</v>
      </c>
      <c r="E140" s="67">
        <f>RES_hhdet_in!E140-RES_hhdet_in_new!E140</f>
        <v>299.33451264676114</v>
      </c>
      <c r="F140" s="67">
        <f>RES_hhdet_in!F140-RES_hhdet_in_new!F140</f>
        <v>529.52473809438584</v>
      </c>
      <c r="G140" s="67">
        <f>RES_hhdet_in!G140-RES_hhdet_in_new!G140</f>
        <v>112.55254964821434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0</v>
      </c>
      <c r="K140" s="67">
        <f>RES_hhdet_in!K140-RES_hhdet_in_new!K140</f>
        <v>0</v>
      </c>
      <c r="L140" s="67">
        <f>RES_hhdet_in!L140-RES_hhdet_in_new!L140</f>
        <v>0</v>
      </c>
      <c r="M140" s="67">
        <f>RES_hhdet_in!M140-RES_hhdet_in_new!M140</f>
        <v>0</v>
      </c>
      <c r="N140" s="67">
        <f>RES_hhdet_in!N140-RES_hhdet_in_new!N140</f>
        <v>0</v>
      </c>
      <c r="O140" s="67">
        <f>RES_hhdet_in!O140-RES_hhdet_in_new!O140</f>
        <v>0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209434.2810919513</v>
      </c>
      <c r="D141" s="83">
        <f>RES_hhdet_in!D141-RES_hhdet_in_new!D141</f>
        <v>157475.26159902479</v>
      </c>
      <c r="E141" s="83">
        <f>RES_hhdet_in!E141-RES_hhdet_in_new!E141</f>
        <v>135881.52176390521</v>
      </c>
      <c r="F141" s="83">
        <f>RES_hhdet_in!F141-RES_hhdet_in_new!F141</f>
        <v>203256.04612480343</v>
      </c>
      <c r="G141" s="83">
        <f>RES_hhdet_in!G141-RES_hhdet_in_new!G141</f>
        <v>107444.43274700822</v>
      </c>
      <c r="H141" s="83">
        <f>RES_hhdet_in!H141-RES_hhdet_in_new!H141</f>
        <v>174537.85965400244</v>
      </c>
      <c r="I141" s="83">
        <f>RES_hhdet_in!I141-RES_hhdet_in_new!I141</f>
        <v>159327.02515894544</v>
      </c>
      <c r="J141" s="83">
        <f>RES_hhdet_in!J141-RES_hhdet_in_new!J141</f>
        <v>87765.590531103386</v>
      </c>
      <c r="K141" s="83">
        <f>RES_hhdet_in!K141-RES_hhdet_in_new!K141</f>
        <v>370954.42527773266</v>
      </c>
      <c r="L141" s="83">
        <f>RES_hhdet_in!L141-RES_hhdet_in_new!L141</f>
        <v>351185.37912794639</v>
      </c>
      <c r="M141" s="83">
        <f>RES_hhdet_in!M141-RES_hhdet_in_new!M141</f>
        <v>138870.72798735322</v>
      </c>
      <c r="N141" s="83">
        <f>RES_hhdet_in!N141-RES_hhdet_in_new!N141</f>
        <v>332046.13971007068</v>
      </c>
      <c r="O141" s="83">
        <f>RES_hhdet_in!O141-RES_hhdet_in_new!O141</f>
        <v>221701.24326257623</v>
      </c>
      <c r="P141" s="83">
        <f>RES_hhdet_in!P141-RES_hhdet_in_new!P141</f>
        <v>235739.06557622692</v>
      </c>
      <c r="Q141" s="83">
        <f>RES_hhdet_in!Q141-RES_hhdet_in_new!Q141</f>
        <v>178643.02551325038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49304.952212176853</v>
      </c>
      <c r="D145" s="67">
        <f>RES_hhdet_in!D145-RES_hhdet_in_new!D145</f>
        <v>59058.353690306954</v>
      </c>
      <c r="E145" s="67">
        <f>RES_hhdet_in!E145-RES_hhdet_in_new!E145</f>
        <v>62177.497056201391</v>
      </c>
      <c r="F145" s="67">
        <f>RES_hhdet_in!F145-RES_hhdet_in_new!F145</f>
        <v>71442.353007485828</v>
      </c>
      <c r="G145" s="67">
        <f>RES_hhdet_in!G145-RES_hhdet_in_new!G145</f>
        <v>67384.148789589177</v>
      </c>
      <c r="H145" s="67">
        <f>RES_hhdet_in!H145-RES_hhdet_in_new!H145</f>
        <v>60171.345861176189</v>
      </c>
      <c r="I145" s="67">
        <f>RES_hhdet_in!I145-RES_hhdet_in_new!I145</f>
        <v>38578.321020881602</v>
      </c>
      <c r="J145" s="67">
        <f>RES_hhdet_in!J145-RES_hhdet_in_new!J145</f>
        <v>36173.663633831151</v>
      </c>
      <c r="K145" s="67">
        <f>RES_hhdet_in!K145-RES_hhdet_in_new!K145</f>
        <v>45924.525391861818</v>
      </c>
      <c r="L145" s="67">
        <f>RES_hhdet_in!L145-RES_hhdet_in_new!L145</f>
        <v>32241.441046904052</v>
      </c>
      <c r="M145" s="67">
        <f>RES_hhdet_in!M145-RES_hhdet_in_new!M145</f>
        <v>87721.050835611066</v>
      </c>
      <c r="N145" s="67">
        <f>RES_hhdet_in!N145-RES_hhdet_in_new!N145</f>
        <v>49198.490864580825</v>
      </c>
      <c r="O145" s="67">
        <f>RES_hhdet_in!O145-RES_hhdet_in_new!O145</f>
        <v>91176.58865750421</v>
      </c>
      <c r="P145" s="67">
        <f>RES_hhdet_in!P145-RES_hhdet_in_new!P145</f>
        <v>67099.852312122603</v>
      </c>
      <c r="Q145" s="67">
        <f>RES_hhdet_in!Q145-RES_hhdet_in_new!Q145</f>
        <v>116862.33647545111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7395</v>
      </c>
      <c r="D147" s="67">
        <f>RES_hhdet_in!D147-RES_hhdet_in_new!D147</f>
        <v>8858</v>
      </c>
      <c r="E147" s="67">
        <f>RES_hhdet_in!E147-RES_hhdet_in_new!E147</f>
        <v>9327</v>
      </c>
      <c r="F147" s="67">
        <f>RES_hhdet_in!F147-RES_hhdet_in_new!F147</f>
        <v>10716</v>
      </c>
      <c r="G147" s="67">
        <f>RES_hhdet_in!G147-RES_hhdet_in_new!G147</f>
        <v>10107</v>
      </c>
      <c r="H147" s="67">
        <f>RES_hhdet_in!H147-RES_hhdet_in_new!H147</f>
        <v>9025</v>
      </c>
      <c r="I147" s="67">
        <f>RES_hhdet_in!I147-RES_hhdet_in_new!I147</f>
        <v>5786</v>
      </c>
      <c r="J147" s="67">
        <f>RES_hhdet_in!J147-RES_hhdet_in_new!J147</f>
        <v>5426.0000000000009</v>
      </c>
      <c r="K147" s="67">
        <f>RES_hhdet_in!K147-RES_hhdet_in_new!K147</f>
        <v>6889.0000000000018</v>
      </c>
      <c r="L147" s="67">
        <f>RES_hhdet_in!L147-RES_hhdet_in_new!L147</f>
        <v>4836.0000000000018</v>
      </c>
      <c r="M147" s="67">
        <f>RES_hhdet_in!M147-RES_hhdet_in_new!M147</f>
        <v>13158</v>
      </c>
      <c r="N147" s="67">
        <f>RES_hhdet_in!N147-RES_hhdet_in_new!N147</f>
        <v>7379.9999999999991</v>
      </c>
      <c r="O147" s="67">
        <f>RES_hhdet_in!O147-RES_hhdet_in_new!O147</f>
        <v>13676</v>
      </c>
      <c r="P147" s="67">
        <f>RES_hhdet_in!P147-RES_hhdet_in_new!P147</f>
        <v>10064.999999999998</v>
      </c>
      <c r="Q147" s="67">
        <f>RES_hhdet_in!Q147-RES_hhdet_in_new!Q147</f>
        <v>17528.999999999993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0</v>
      </c>
      <c r="D149" s="67">
        <f>RES_hhdet_in!D149-RES_hhdet_in_new!D149</f>
        <v>0</v>
      </c>
      <c r="E149" s="67">
        <f>RES_hhdet_in!E149-RES_hhdet_in_new!E149</f>
        <v>0</v>
      </c>
      <c r="F149" s="67">
        <f>RES_hhdet_in!F149-RES_hhdet_in_new!F149</f>
        <v>0</v>
      </c>
      <c r="G149" s="67">
        <f>RES_hhdet_in!G149-RES_hhdet_in_new!G149</f>
        <v>0</v>
      </c>
      <c r="H149" s="67">
        <f>RES_hhdet_in!H149-RES_hhdet_in_new!H149</f>
        <v>0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59934.779425006876</v>
      </c>
      <c r="D153" s="67">
        <f>RES_hhdet_in!D153-RES_hhdet_in_new!D153</f>
        <v>67966.426761609473</v>
      </c>
      <c r="E153" s="67">
        <f>RES_hhdet_in!E153-RES_hhdet_in_new!E153</f>
        <v>71430.941296814446</v>
      </c>
      <c r="F153" s="67">
        <f>RES_hhdet_in!F153-RES_hhdet_in_new!F153</f>
        <v>80480.663131136156</v>
      </c>
      <c r="G153" s="67">
        <f>RES_hhdet_in!G153-RES_hhdet_in_new!G153</f>
        <v>76511.210734511114</v>
      </c>
      <c r="H153" s="67">
        <f>RES_hhdet_in!H153-RES_hhdet_in_new!H153</f>
        <v>69047.788500409151</v>
      </c>
      <c r="I153" s="67">
        <f>RES_hhdet_in!I153-RES_hhdet_in_new!I153</f>
        <v>46680.930350828683</v>
      </c>
      <c r="J153" s="67">
        <f>RES_hhdet_in!J153-RES_hhdet_in_new!J153</f>
        <v>44997.474391484735</v>
      </c>
      <c r="K153" s="67">
        <f>RES_hhdet_in!K153-RES_hhdet_in_new!K153</f>
        <v>128903.53353561845</v>
      </c>
      <c r="L153" s="67">
        <f>RES_hhdet_in!L153-RES_hhdet_in_new!L153</f>
        <v>127590.20917883408</v>
      </c>
      <c r="M153" s="67">
        <f>RES_hhdet_in!M153-RES_hhdet_in_new!M153</f>
        <v>193165.64477432586</v>
      </c>
      <c r="N153" s="67">
        <f>RES_hhdet_in!N153-RES_hhdet_in_new!N153</f>
        <v>159603.50502217765</v>
      </c>
      <c r="O153" s="67">
        <f>RES_hhdet_in!O153-RES_hhdet_in_new!O153</f>
        <v>198276.50373585231</v>
      </c>
      <c r="P153" s="67">
        <f>RES_hhdet_in!P153-RES_hhdet_in_new!P153</f>
        <v>160891.11789656681</v>
      </c>
      <c r="Q153" s="67">
        <f>RES_hhdet_in!Q153-RES_hhdet_in_new!Q153</f>
        <v>173387.62207083183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1453.1602305801653</v>
      </c>
      <c r="D154" s="67">
        <f>RES_hhdet_in!D154-RES_hhdet_in_new!D154</f>
        <v>1329.2235409076457</v>
      </c>
      <c r="E154" s="67">
        <f>RES_hhdet_in!E154-RES_hhdet_in_new!E154</f>
        <v>917.22589755699028</v>
      </c>
      <c r="F154" s="67">
        <f>RES_hhdet_in!F154-RES_hhdet_in_new!F154</f>
        <v>586.56527651130364</v>
      </c>
      <c r="G154" s="67">
        <f>RES_hhdet_in!G154-RES_hhdet_in_new!G154</f>
        <v>149.79518460912914</v>
      </c>
      <c r="H154" s="67">
        <f>RES_hhdet_in!H154-RES_hhdet_in_new!H154</f>
        <v>49.323792591058009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1307.7938331440491</v>
      </c>
      <c r="L154" s="67">
        <f>RES_hhdet_in!L154-RES_hhdet_in_new!L154</f>
        <v>2413.6742739966339</v>
      </c>
      <c r="M154" s="67">
        <f>RES_hhdet_in!M154-RES_hhdet_in_new!M154</f>
        <v>5460.5604491848953</v>
      </c>
      <c r="N154" s="67">
        <f>RES_hhdet_in!N154-RES_hhdet_in_new!N154</f>
        <v>3646.1857486791996</v>
      </c>
      <c r="O154" s="67">
        <f>RES_hhdet_in!O154-RES_hhdet_in_new!O154</f>
        <v>3843.4773398685029</v>
      </c>
      <c r="P154" s="67">
        <f>RES_hhdet_in!P154-RES_hhdet_in_new!P154</f>
        <v>115.16140356436335</v>
      </c>
      <c r="Q154" s="67">
        <f>RES_hhdet_in!Q154-RES_hhdet_in_new!Q154</f>
        <v>10667.386234566384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0</v>
      </c>
      <c r="D158" s="67">
        <f>RES_hhdet_in!D158-RES_hhdet_in_new!D158</f>
        <v>1276</v>
      </c>
      <c r="E158" s="67">
        <f>RES_hhdet_in!E158-RES_hhdet_in_new!E158</f>
        <v>255.17014070122909</v>
      </c>
      <c r="F158" s="67">
        <f>RES_hhdet_in!F158-RES_hhdet_in_new!F158</f>
        <v>281.65138420511693</v>
      </c>
      <c r="G158" s="67">
        <f>RES_hhdet_in!G158-RES_hhdet_in_new!G158</f>
        <v>122.52897004502631</v>
      </c>
      <c r="H158" s="67">
        <f>RES_hhdet_in!H158-RES_hhdet_in_new!H158</f>
        <v>0</v>
      </c>
      <c r="I158" s="67">
        <f>RES_hhdet_in!I158-RES_hhdet_in_new!I158</f>
        <v>0</v>
      </c>
      <c r="J158" s="67">
        <f>RES_hhdet_in!J158-RES_hhdet_in_new!J158</f>
        <v>0</v>
      </c>
      <c r="K158" s="67">
        <f>RES_hhdet_in!K158-RES_hhdet_in_new!K158</f>
        <v>0</v>
      </c>
      <c r="L158" s="67">
        <f>RES_hhdet_in!L158-RES_hhdet_in_new!L158</f>
        <v>0</v>
      </c>
      <c r="M158" s="67">
        <f>RES_hhdet_in!M158-RES_hhdet_in_new!M158</f>
        <v>0</v>
      </c>
      <c r="N158" s="67">
        <f>RES_hhdet_in!N158-RES_hhdet_in_new!N158</f>
        <v>0</v>
      </c>
      <c r="O158" s="67">
        <f>RES_hhdet_in!O158-RES_hhdet_in_new!O158</f>
        <v>0</v>
      </c>
      <c r="P158" s="67">
        <f>RES_hhdet_in!P158-RES_hhdet_in_new!P158</f>
        <v>0</v>
      </c>
      <c r="Q158" s="67">
        <f>RES_hhdet_in!Q158-RES_hhdet_in_new!Q158</f>
        <v>0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58378.389712176868</v>
      </c>
      <c r="D159" s="83">
        <f>RES_hhdet_in!D159-RES_hhdet_in_new!D159</f>
        <v>66855.791190306976</v>
      </c>
      <c r="E159" s="83">
        <f>RES_hhdet_in!E159-RES_hhdet_in_new!E159</f>
        <v>71062.934556201391</v>
      </c>
      <c r="F159" s="83">
        <f>RES_hhdet_in!F159-RES_hhdet_in_new!F159</f>
        <v>80343.790507485828</v>
      </c>
      <c r="G159" s="83">
        <f>RES_hhdet_in!G159-RES_hhdet_in_new!G159</f>
        <v>76830.586289589148</v>
      </c>
      <c r="H159" s="83">
        <f>RES_hhdet_in!H159-RES_hhdet_in_new!H159</f>
        <v>70507.783361176203</v>
      </c>
      <c r="I159" s="83">
        <f>RES_hhdet_in!I159-RES_hhdet_in_new!I159</f>
        <v>47651.758520881602</v>
      </c>
      <c r="J159" s="83">
        <f>RES_hhdet_in!J159-RES_hhdet_in_new!J159</f>
        <v>45247.101133831151</v>
      </c>
      <c r="K159" s="83">
        <f>RES_hhdet_in!K159-RES_hhdet_in_new!K159</f>
        <v>129144.02539186181</v>
      </c>
      <c r="L159" s="83">
        <f>RES_hhdet_in!L159-RES_hhdet_in_new!L159</f>
        <v>133365.26933546853</v>
      </c>
      <c r="M159" s="83">
        <f>RES_hhdet_in!M159-RES_hhdet_in_new!M159</f>
        <v>199493.38069490984</v>
      </c>
      <c r="N159" s="83">
        <f>RES_hhdet_in!N159-RES_hhdet_in_new!N159</f>
        <v>163021.33948037567</v>
      </c>
      <c r="O159" s="83">
        <f>RES_hhdet_in!O159-RES_hhdet_in_new!O159</f>
        <v>203130.55968745917</v>
      </c>
      <c r="P159" s="83">
        <f>RES_hhdet_in!P159-RES_hhdet_in_new!P159</f>
        <v>161172.37451850943</v>
      </c>
      <c r="Q159" s="83">
        <f>RES_hhdet_in!Q159-RES_hhdet_in_new!Q159</f>
        <v>185025.83647545113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7321.8251147217225</v>
      </c>
      <c r="D163" s="67">
        <f>RES_hhdet_in!D163-RES_hhdet_in_new!D163</f>
        <v>12354.02194829693</v>
      </c>
      <c r="E163" s="67">
        <f>RES_hhdet_in!E163-RES_hhdet_in_new!E163</f>
        <v>10726.327393257832</v>
      </c>
      <c r="F163" s="67">
        <f>RES_hhdet_in!F163-RES_hhdet_in_new!F163</f>
        <v>11270.779334882845</v>
      </c>
      <c r="G163" s="67">
        <f>RES_hhdet_in!G163-RES_hhdet_in_new!G163</f>
        <v>22236.598600839938</v>
      </c>
      <c r="H163" s="67">
        <f>RES_hhdet_in!H163-RES_hhdet_in_new!H163</f>
        <v>24832.04682534215</v>
      </c>
      <c r="I163" s="67">
        <f>RES_hhdet_in!I163-RES_hhdet_in_new!I163</f>
        <v>37655.607098759341</v>
      </c>
      <c r="J163" s="67">
        <f>RES_hhdet_in!J163-RES_hhdet_in_new!J163</f>
        <v>36034.168411432154</v>
      </c>
      <c r="K163" s="67">
        <f>RES_hhdet_in!K163-RES_hhdet_in_new!K163</f>
        <v>24249.270768945014</v>
      </c>
      <c r="L163" s="67">
        <f>RES_hhdet_in!L163-RES_hhdet_in_new!L163</f>
        <v>44468.49016247192</v>
      </c>
      <c r="M163" s="67">
        <f>RES_hhdet_in!M163-RES_hhdet_in_new!M163</f>
        <v>24738.392844722068</v>
      </c>
      <c r="N163" s="67">
        <f>RES_hhdet_in!N163-RES_hhdet_in_new!N163</f>
        <v>30976.539687254124</v>
      </c>
      <c r="O163" s="67">
        <f>RES_hhdet_in!O163-RES_hhdet_in_new!O163</f>
        <v>2476.4905302713487</v>
      </c>
      <c r="P163" s="67">
        <f>RES_hhdet_in!P163-RES_hhdet_in_new!P163</f>
        <v>16155.028811249649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819</v>
      </c>
      <c r="D165" s="67">
        <f>RES_hhdet_in!D165-RES_hhdet_in_new!D165</f>
        <v>523</v>
      </c>
      <c r="E165" s="67">
        <f>RES_hhdet_in!E165-RES_hhdet_in_new!E165</f>
        <v>283</v>
      </c>
      <c r="F165" s="67">
        <f>RES_hhdet_in!F165-RES_hhdet_in_new!F165</f>
        <v>765.75</v>
      </c>
      <c r="G165" s="67">
        <f>RES_hhdet_in!G165-RES_hhdet_in_new!G165</f>
        <v>2845.5</v>
      </c>
      <c r="H165" s="67">
        <f>RES_hhdet_in!H165-RES_hhdet_in_new!H165</f>
        <v>4491.25</v>
      </c>
      <c r="I165" s="67">
        <f>RES_hhdet_in!I165-RES_hhdet_in_new!I165</f>
        <v>5868</v>
      </c>
      <c r="J165" s="67">
        <f>RES_hhdet_in!J165-RES_hhdet_in_new!J165</f>
        <v>8742</v>
      </c>
      <c r="K165" s="67">
        <f>RES_hhdet_in!K165-RES_hhdet_in_new!K165</f>
        <v>2833.0000000000005</v>
      </c>
      <c r="L165" s="67">
        <f>RES_hhdet_in!L165-RES_hhdet_in_new!L165</f>
        <v>8691.0000000000036</v>
      </c>
      <c r="M165" s="67">
        <f>RES_hhdet_in!M165-RES_hhdet_in_new!M165</f>
        <v>0</v>
      </c>
      <c r="N165" s="67">
        <f>RES_hhdet_in!N165-RES_hhdet_in_new!N165</f>
        <v>3398.9999999999995</v>
      </c>
      <c r="O165" s="67">
        <f>RES_hhdet_in!O165-RES_hhdet_in_new!O165</f>
        <v>2476.4905302713487</v>
      </c>
      <c r="P165" s="67">
        <f>RES_hhdet_in!P165-RES_hhdet_in_new!P165</f>
        <v>4286.9999999999991</v>
      </c>
      <c r="Q165" s="67">
        <f>RES_hhdet_in!Q165-RES_hhdet_in_new!Q165</f>
        <v>6423.6521947620813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0</v>
      </c>
      <c r="D167" s="67">
        <f>RES_hhdet_in!D167-RES_hhdet_in_new!D167</f>
        <v>0</v>
      </c>
      <c r="E167" s="67">
        <f>RES_hhdet_in!E167-RES_hhdet_in_new!E167</f>
        <v>0</v>
      </c>
      <c r="F167" s="67">
        <f>RES_hhdet_in!F167-RES_hhdet_in_new!F167</f>
        <v>0</v>
      </c>
      <c r="G167" s="67">
        <f>RES_hhdet_in!G167-RES_hhdet_in_new!G167</f>
        <v>0</v>
      </c>
      <c r="H167" s="67">
        <f>RES_hhdet_in!H167-RES_hhdet_in_new!H167</f>
        <v>0</v>
      </c>
      <c r="I167" s="67">
        <f>RES_hhdet_in!I167-RES_hhdet_in_new!I167</f>
        <v>0</v>
      </c>
      <c r="J167" s="67">
        <f>RES_hhdet_in!J167-RES_hhdet_in_new!J167</f>
        <v>0</v>
      </c>
      <c r="K167" s="67">
        <f>RES_hhdet_in!K167-RES_hhdet_in_new!K167</f>
        <v>0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82546.985938616359</v>
      </c>
      <c r="D171" s="67">
        <f>RES_hhdet_in!D171-RES_hhdet_in_new!D171</f>
        <v>81413.50092467686</v>
      </c>
      <c r="E171" s="67">
        <f>RES_hhdet_in!E171-RES_hhdet_in_new!E171</f>
        <v>80463.600733026702</v>
      </c>
      <c r="F171" s="67">
        <f>RES_hhdet_in!F171-RES_hhdet_in_new!F171</f>
        <v>80393.189655026683</v>
      </c>
      <c r="G171" s="67">
        <f>RES_hhdet_in!G171-RES_hhdet_in_new!G171</f>
        <v>80206.135131946416</v>
      </c>
      <c r="H171" s="67">
        <f>RES_hhdet_in!H171-RES_hhdet_in_new!H171</f>
        <v>75129.124600656185</v>
      </c>
      <c r="I171" s="67">
        <f>RES_hhdet_in!I171-RES_hhdet_in_new!I171</f>
        <v>80889.235439202661</v>
      </c>
      <c r="J171" s="67">
        <f>RES_hhdet_in!J171-RES_hhdet_in_new!J171</f>
        <v>75967.077214123608</v>
      </c>
      <c r="K171" s="67">
        <f>RES_hhdet_in!K171-RES_hhdet_in_new!K171</f>
        <v>79747.420785615861</v>
      </c>
      <c r="L171" s="67">
        <f>RES_hhdet_in!L171-RES_hhdet_in_new!L171</f>
        <v>101560.12024032559</v>
      </c>
      <c r="M171" s="67">
        <f>RES_hhdet_in!M171-RES_hhdet_in_new!M171</f>
        <v>80117.843957035919</v>
      </c>
      <c r="N171" s="67">
        <f>RES_hhdet_in!N171-RES_hhdet_in_new!N171</f>
        <v>89663.622113232996</v>
      </c>
      <c r="O171" s="67">
        <f>RES_hhdet_in!O171-RES_hhdet_in_new!O171</f>
        <v>75014.077690415375</v>
      </c>
      <c r="P171" s="67">
        <f>RES_hhdet_in!P171-RES_hhdet_in_new!P171</f>
        <v>94344.896094363037</v>
      </c>
      <c r="Q171" s="67">
        <f>RES_hhdet_in!Q171-RES_hhdet_in_new!Q171</f>
        <v>68768.206568998488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2506.8391761053604</v>
      </c>
      <c r="D172" s="67">
        <f>RES_hhdet_in!D172-RES_hhdet_in_new!D172</f>
        <v>5431.3681412660844</v>
      </c>
      <c r="E172" s="67">
        <f>RES_hhdet_in!E172-RES_hhdet_in_new!E172</f>
        <v>5391.2719360666215</v>
      </c>
      <c r="F172" s="67">
        <f>RES_hhdet_in!F172-RES_hhdet_in_new!F172</f>
        <v>3050.5896798561448</v>
      </c>
      <c r="G172" s="67">
        <f>RES_hhdet_in!G172-RES_hhdet_in_new!G172</f>
        <v>5377.6282240428663</v>
      </c>
      <c r="H172" s="67">
        <f>RES_hhdet_in!H172-RES_hhdet_in_new!H172</f>
        <v>3738.9222246859599</v>
      </c>
      <c r="I172" s="67">
        <f>RES_hhdet_in!I172-RES_hhdet_in_new!I172</f>
        <v>5510.4964051101815</v>
      </c>
      <c r="J172" s="67">
        <f>RES_hhdet_in!J172-RES_hhdet_in_new!J172</f>
        <v>4438.8411973085449</v>
      </c>
      <c r="K172" s="67">
        <f>RES_hhdet_in!K172-RES_hhdet_in_new!K172</f>
        <v>727.97787032878659</v>
      </c>
      <c r="L172" s="67">
        <f>RES_hhdet_in!L172-RES_hhdet_in_new!L172</f>
        <v>6585.8699221462784</v>
      </c>
      <c r="M172" s="67">
        <f>RES_hhdet_in!M172-RES_hhdet_in_new!M172</f>
        <v>6753.0488876861837</v>
      </c>
      <c r="N172" s="67">
        <f>RES_hhdet_in!N172-RES_hhdet_in_new!N172</f>
        <v>2254.4175740211513</v>
      </c>
      <c r="O172" s="67">
        <f>RES_hhdet_in!O172-RES_hhdet_in_new!O172</f>
        <v>5824.9128398559606</v>
      </c>
      <c r="P172" s="67">
        <f>RES_hhdet_in!P172-RES_hhdet_in_new!P172</f>
        <v>2279.3553217675499</v>
      </c>
      <c r="Q172" s="67">
        <f>RES_hhdet_in!Q172-RES_hhdet_in_new!Q172</f>
        <v>15685.573257265929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0</v>
      </c>
      <c r="D176" s="67">
        <f>RES_hhdet_in!D176-RES_hhdet_in_new!D176</f>
        <v>3862.0000000000045</v>
      </c>
      <c r="E176" s="67">
        <f>RES_hhdet_in!E176-RES_hhdet_in_new!E176</f>
        <v>31.716808451761153</v>
      </c>
      <c r="F176" s="67">
        <f>RES_hhdet_in!F176-RES_hhdet_in_new!F176</f>
        <v>31.945095461968975</v>
      </c>
      <c r="G176" s="67">
        <f>RES_hhdet_in!G176-RES_hhdet_in_new!G176</f>
        <v>42.413029275278681</v>
      </c>
      <c r="H176" s="67">
        <f>RES_hhdet_in!H176-RES_hhdet_in_new!H176</f>
        <v>0</v>
      </c>
      <c r="I176" s="67">
        <f>RES_hhdet_in!I176-RES_hhdet_in_new!I176</f>
        <v>0</v>
      </c>
      <c r="J176" s="67">
        <f>RES_hhdet_in!J176-RES_hhdet_in_new!J176</f>
        <v>0</v>
      </c>
      <c r="K176" s="67">
        <f>RES_hhdet_in!K176-RES_hhdet_in_new!K176</f>
        <v>0</v>
      </c>
      <c r="L176" s="67">
        <f>RES_hhdet_in!L176-RES_hhdet_in_new!L176</f>
        <v>0</v>
      </c>
      <c r="M176" s="67">
        <f>RES_hhdet_in!M176-RES_hhdet_in_new!M176</f>
        <v>0</v>
      </c>
      <c r="N176" s="67">
        <f>RES_hhdet_in!N176-RES_hhdet_in_new!N176</f>
        <v>0</v>
      </c>
      <c r="O176" s="67">
        <f>RES_hhdet_in!O176-RES_hhdet_in_new!O176</f>
        <v>0</v>
      </c>
      <c r="P176" s="67">
        <f>RES_hhdet_in!P176-RES_hhdet_in_new!P176</f>
        <v>0</v>
      </c>
      <c r="Q176" s="67">
        <f>RES_hhdet_in!Q176-RES_hhdet_in_new!Q176</f>
        <v>0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85053.825114721723</v>
      </c>
      <c r="D177" s="83">
        <f>RES_hhdet_in!D177-RES_hhdet_in_new!D177</f>
        <v>77967.046365008413</v>
      </c>
      <c r="E177" s="83">
        <f>RES_hhdet_in!E177-RES_hhdet_in_new!E177</f>
        <v>82121.044201709592</v>
      </c>
      <c r="F177" s="83">
        <f>RES_hhdet_in!F177-RES_hhdet_in_new!F177</f>
        <v>83836.72443034481</v>
      </c>
      <c r="G177" s="83">
        <f>RES_hhdet_in!G177-RES_hhdet_in_new!G177</f>
        <v>78145.011630115216</v>
      </c>
      <c r="H177" s="83">
        <f>RES_hhdet_in!H177-RES_hhdet_in_new!H177</f>
        <v>80874.046825342157</v>
      </c>
      <c r="I177" s="83">
        <f>RES_hhdet_in!I177-RES_hhdet_in_new!I177</f>
        <v>82027.357098759341</v>
      </c>
      <c r="J177" s="83">
        <f>RES_hhdet_in!J177-RES_hhdet_in_new!J177</f>
        <v>80405.918411432154</v>
      </c>
      <c r="K177" s="83">
        <f>RES_hhdet_in!K177-RES_hhdet_in_new!K177</f>
        <v>79631.770768945018</v>
      </c>
      <c r="L177" s="83">
        <f>RES_hhdet_in!L177-RES_hhdet_in_new!L177</f>
        <v>108107.96574576045</v>
      </c>
      <c r="M177" s="83">
        <f>RES_hhdet_in!M177-RES_hhdet_in_new!M177</f>
        <v>86839.176036270306</v>
      </c>
      <c r="N177" s="83">
        <f>RES_hhdet_in!N177-RES_hhdet_in_new!N177</f>
        <v>91886.094591792178</v>
      </c>
      <c r="O177" s="83">
        <f>RES_hhdet_in!O177-RES_hhdet_in_new!O177</f>
        <v>80796.577500996078</v>
      </c>
      <c r="P177" s="83">
        <f>RES_hhdet_in!P177-RES_hhdet_in_new!P177</f>
        <v>95377.628161150133</v>
      </c>
      <c r="Q177" s="83">
        <f>RES_hhdet_in!Q177-RES_hhdet_in_new!Q177</f>
        <v>86625.25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4098.3125000000009</v>
      </c>
      <c r="L45" s="67">
        <v>13430.687500000007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280.00000000000011</v>
      </c>
      <c r="L48" s="67">
        <v>1132.0000000000005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3282.9571517347263</v>
      </c>
      <c r="L50" s="67">
        <v>12538.042848265282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433.35534826527538</v>
      </c>
      <c r="L51" s="67">
        <v>892.64465173472513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351.99999999999949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29.999999999999986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4098.3125000000018</v>
      </c>
      <c r="L60" s="83">
        <v>13430.687500000005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0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20464.000000000011</v>
      </c>
      <c r="K64" s="67">
        <v>20155.000000000007</v>
      </c>
      <c r="L64" s="67">
        <v>0</v>
      </c>
      <c r="M64" s="67">
        <v>0</v>
      </c>
      <c r="N64" s="67">
        <v>0</v>
      </c>
      <c r="O64" s="67">
        <v>0</v>
      </c>
      <c r="P64" s="67">
        <v>3079.0000000000014</v>
      </c>
      <c r="Q64" s="67">
        <v>24.000000000000014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1103.0000000000005</v>
      </c>
      <c r="K67" s="67">
        <v>1114.0000000000005</v>
      </c>
      <c r="L67" s="67">
        <v>0</v>
      </c>
      <c r="M67" s="67">
        <v>0</v>
      </c>
      <c r="N67" s="67">
        <v>0</v>
      </c>
      <c r="O67" s="67">
        <v>0</v>
      </c>
      <c r="P67" s="67">
        <v>1949.0000000000011</v>
      </c>
      <c r="Q67" s="67">
        <v>24.000000000000014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18592.896351022682</v>
      </c>
      <c r="K69" s="67">
        <v>18038.180388305362</v>
      </c>
      <c r="L69" s="67">
        <v>0</v>
      </c>
      <c r="M69" s="67">
        <v>0</v>
      </c>
      <c r="N69" s="67">
        <v>0</v>
      </c>
      <c r="O69" s="67">
        <v>0</v>
      </c>
      <c r="P69" s="67">
        <v>1840.9693653486552</v>
      </c>
      <c r="Q69" s="67">
        <v>11.953895323319792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834.56276144839228</v>
      </c>
      <c r="K70" s="67">
        <v>2116.8196116946474</v>
      </c>
      <c r="L70" s="67">
        <v>0</v>
      </c>
      <c r="M70" s="67">
        <v>0</v>
      </c>
      <c r="N70" s="67">
        <v>0</v>
      </c>
      <c r="O70" s="67">
        <v>0</v>
      </c>
      <c r="P70" s="67">
        <v>261.57152218028148</v>
      </c>
      <c r="Q70" s="67">
        <v>12.046104676680221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967.15093027792682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889.84906972207409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69.389957251009491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86.610042748990566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20455.813862068389</v>
      </c>
      <c r="K78" s="67">
        <v>19641.000000000007</v>
      </c>
      <c r="L78" s="67">
        <v>0</v>
      </c>
      <c r="M78" s="67">
        <v>0</v>
      </c>
      <c r="N78" s="67">
        <v>0</v>
      </c>
      <c r="O78" s="67">
        <v>0</v>
      </c>
      <c r="P78" s="67">
        <v>2514.1861379316215</v>
      </c>
      <c r="Q78" s="67">
        <v>24.000000000000014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8.186137931620582</v>
      </c>
      <c r="K79" s="83">
        <v>514.00000000000023</v>
      </c>
      <c r="L79" s="83">
        <v>0</v>
      </c>
      <c r="M79" s="83">
        <v>0</v>
      </c>
      <c r="N79" s="83">
        <v>0</v>
      </c>
      <c r="O79" s="83">
        <v>0</v>
      </c>
      <c r="P79" s="83">
        <v>564.81386206837965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0</v>
      </c>
      <c r="D83" s="67">
        <v>0</v>
      </c>
      <c r="E83" s="67">
        <v>0</v>
      </c>
      <c r="F83" s="67">
        <v>23194.250000000007</v>
      </c>
      <c r="G83" s="67">
        <v>30305.125000000015</v>
      </c>
      <c r="H83" s="67">
        <v>19513.125000000007</v>
      </c>
      <c r="I83" s="67">
        <v>28858.125000000018</v>
      </c>
      <c r="J83" s="67">
        <v>25850.125000000015</v>
      </c>
      <c r="K83" s="67">
        <v>12497.125000000007</v>
      </c>
      <c r="L83" s="67">
        <v>0</v>
      </c>
      <c r="M83" s="67">
        <v>319412.12500000012</v>
      </c>
      <c r="N83" s="67">
        <v>0</v>
      </c>
      <c r="O83" s="67">
        <v>0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219.00000000000009</v>
      </c>
      <c r="G86" s="67">
        <v>967.00000000000045</v>
      </c>
      <c r="H86" s="67">
        <v>1159.0000000000005</v>
      </c>
      <c r="I86" s="67">
        <v>1873.0000000000009</v>
      </c>
      <c r="J86" s="67">
        <v>4008.0000000000018</v>
      </c>
      <c r="K86" s="67">
        <v>2002.0000000000009</v>
      </c>
      <c r="L86" s="67">
        <v>0</v>
      </c>
      <c r="M86" s="67">
        <v>33820.000000000015</v>
      </c>
      <c r="N86" s="67">
        <v>0</v>
      </c>
      <c r="O86" s="67">
        <v>0</v>
      </c>
      <c r="P86" s="67">
        <v>0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18903.250000000007</v>
      </c>
      <c r="G88" s="67">
        <v>30305.125000000015</v>
      </c>
      <c r="H88" s="67">
        <v>19513.125000000007</v>
      </c>
      <c r="I88" s="67">
        <v>24300.515552483728</v>
      </c>
      <c r="J88" s="67">
        <v>22613.973526921207</v>
      </c>
      <c r="K88" s="67">
        <v>11975.879506420641</v>
      </c>
      <c r="L88" s="67">
        <v>0</v>
      </c>
      <c r="M88" s="67">
        <v>288039.13141417457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3734.6094475162845</v>
      </c>
      <c r="J89" s="67">
        <v>3236.1514730788067</v>
      </c>
      <c r="K89" s="67">
        <v>521.24549357936576</v>
      </c>
      <c r="L89" s="67">
        <v>0</v>
      </c>
      <c r="M89" s="67">
        <v>27344.993585825559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3958.7285881892863</v>
      </c>
      <c r="G96" s="67">
        <v>0</v>
      </c>
      <c r="H96" s="67">
        <v>0</v>
      </c>
      <c r="I96" s="67">
        <v>759.27141181071602</v>
      </c>
      <c r="J96" s="67">
        <v>0</v>
      </c>
      <c r="K96" s="67">
        <v>0</v>
      </c>
      <c r="L96" s="67">
        <v>0</v>
      </c>
      <c r="M96" s="67">
        <v>3717.0000000000018</v>
      </c>
      <c r="N96" s="67">
        <v>0</v>
      </c>
      <c r="O96" s="67">
        <v>0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332.27141181071585</v>
      </c>
      <c r="G97" s="67">
        <v>0</v>
      </c>
      <c r="H97" s="67">
        <v>0</v>
      </c>
      <c r="I97" s="67">
        <v>63.728588189284345</v>
      </c>
      <c r="J97" s="67">
        <v>0</v>
      </c>
      <c r="K97" s="67">
        <v>0</v>
      </c>
      <c r="L97" s="67">
        <v>0</v>
      </c>
      <c r="M97" s="67">
        <v>311.00000000000011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0</v>
      </c>
      <c r="E103" s="83">
        <v>0</v>
      </c>
      <c r="F103" s="83">
        <v>23194.250000000007</v>
      </c>
      <c r="G103" s="83">
        <v>30305.125000000015</v>
      </c>
      <c r="H103" s="83">
        <v>19513.125000000007</v>
      </c>
      <c r="I103" s="83">
        <v>28858.125000000015</v>
      </c>
      <c r="J103" s="83">
        <v>25850.125000000011</v>
      </c>
      <c r="K103" s="83">
        <v>12497.125000000005</v>
      </c>
      <c r="L103" s="83">
        <v>0</v>
      </c>
      <c r="M103" s="83">
        <v>319412.12500000017</v>
      </c>
      <c r="N103" s="83">
        <v>0</v>
      </c>
      <c r="O103" s="83">
        <v>0</v>
      </c>
      <c r="P103" s="83">
        <v>0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170553.06250000006</v>
      </c>
      <c r="D126" s="67">
        <v>174141.06250000006</v>
      </c>
      <c r="E126" s="67">
        <v>139170.06250000006</v>
      </c>
      <c r="F126" s="67">
        <v>222950.06250000009</v>
      </c>
      <c r="G126" s="67">
        <v>82421.062500000044</v>
      </c>
      <c r="H126" s="67">
        <v>166517.06250000006</v>
      </c>
      <c r="I126" s="67">
        <v>164882.06250000006</v>
      </c>
      <c r="J126" s="67">
        <v>56992.062500000029</v>
      </c>
      <c r="K126" s="67">
        <v>167757.06250000009</v>
      </c>
      <c r="L126" s="67">
        <v>207332.06250000012</v>
      </c>
      <c r="M126" s="67">
        <v>0</v>
      </c>
      <c r="N126" s="67">
        <v>95512.062500000044</v>
      </c>
      <c r="O126" s="67">
        <v>177082.06250000006</v>
      </c>
      <c r="P126" s="67">
        <v>82892.062500000044</v>
      </c>
      <c r="Q126" s="67">
        <v>26915.187500000015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8739.0000000000036</v>
      </c>
      <c r="K129" s="67">
        <v>18604.000000000007</v>
      </c>
      <c r="L129" s="67">
        <v>39747.000000000022</v>
      </c>
      <c r="M129" s="67">
        <v>0</v>
      </c>
      <c r="N129" s="67">
        <v>18580.000000000007</v>
      </c>
      <c r="O129" s="67">
        <v>36102.000000000015</v>
      </c>
      <c r="P129" s="67">
        <v>36761.812500000015</v>
      </c>
      <c r="Q129" s="67">
        <v>26915.187500000011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170553.06250000006</v>
      </c>
      <c r="D131" s="67">
        <v>174141.06250000006</v>
      </c>
      <c r="E131" s="67">
        <v>133367.71450599883</v>
      </c>
      <c r="F131" s="67">
        <v>213489.89241067771</v>
      </c>
      <c r="G131" s="67">
        <v>64191.212603173182</v>
      </c>
      <c r="H131" s="67">
        <v>157992.34947238976</v>
      </c>
      <c r="I131" s="67">
        <v>114660.16747232979</v>
      </c>
      <c r="J131" s="67">
        <v>43898.201156649498</v>
      </c>
      <c r="K131" s="67">
        <v>161595.47616839554</v>
      </c>
      <c r="L131" s="67">
        <v>184861.74539423766</v>
      </c>
      <c r="M131" s="67">
        <v>0</v>
      </c>
      <c r="N131" s="67">
        <v>93660.695111671725</v>
      </c>
      <c r="O131" s="67">
        <v>160054.83889436154</v>
      </c>
      <c r="P131" s="67">
        <v>64442.473293332761</v>
      </c>
      <c r="Q131" s="67">
        <v>6766.1085167825695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5802.3479940012357</v>
      </c>
      <c r="F132" s="67">
        <v>9460.1700893223679</v>
      </c>
      <c r="G132" s="67">
        <v>18229.849896826861</v>
      </c>
      <c r="H132" s="67">
        <v>8524.7130276103126</v>
      </c>
      <c r="I132" s="67">
        <v>50221.89502767026</v>
      </c>
      <c r="J132" s="67">
        <v>13093.861343350529</v>
      </c>
      <c r="K132" s="67">
        <v>6161.5863316045297</v>
      </c>
      <c r="L132" s="67">
        <v>22470.317105762453</v>
      </c>
      <c r="M132" s="67">
        <v>0</v>
      </c>
      <c r="N132" s="67">
        <v>1851.3673883283147</v>
      </c>
      <c r="O132" s="67">
        <v>7793.5636855363264</v>
      </c>
      <c r="P132" s="67">
        <v>1967.2349515274998</v>
      </c>
      <c r="Q132" s="67">
        <v>567.09315845938715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9117.7333800165652</v>
      </c>
      <c r="P135" s="67">
        <v>14453.339051852872</v>
      </c>
      <c r="Q135" s="67">
        <v>18223.927568130581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3.0322447946139119E-14</v>
      </c>
      <c r="E136" s="67">
        <v>1.9347117385852378E-13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115.92654008562596</v>
      </c>
      <c r="P136" s="67">
        <v>2029.0152032869012</v>
      </c>
      <c r="Q136" s="67">
        <v>1358.0582566274745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170553.06250000006</v>
      </c>
      <c r="D141" s="83">
        <v>174141.06250000006</v>
      </c>
      <c r="E141" s="83">
        <v>139170.06250000006</v>
      </c>
      <c r="F141" s="83">
        <v>222950.06250000009</v>
      </c>
      <c r="G141" s="83">
        <v>82421.062500000029</v>
      </c>
      <c r="H141" s="83">
        <v>166517.06250000009</v>
      </c>
      <c r="I141" s="83">
        <v>164882.06250000006</v>
      </c>
      <c r="J141" s="83">
        <v>56992.062500000029</v>
      </c>
      <c r="K141" s="83">
        <v>167757.06250000009</v>
      </c>
      <c r="L141" s="83">
        <v>207332.06250000009</v>
      </c>
      <c r="M141" s="83">
        <v>0</v>
      </c>
      <c r="N141" s="83">
        <v>95512.062500000029</v>
      </c>
      <c r="O141" s="83">
        <v>177082.06250000006</v>
      </c>
      <c r="P141" s="83">
        <v>82892.062500000044</v>
      </c>
      <c r="Q141" s="83">
        <v>26915.187500000011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18147.062500000007</v>
      </c>
      <c r="C145" s="67">
        <v>74146.062500000029</v>
      </c>
      <c r="D145" s="67">
        <v>92291.062500000044</v>
      </c>
      <c r="E145" s="67">
        <v>102954.06250000004</v>
      </c>
      <c r="F145" s="67">
        <v>105031.06250000004</v>
      </c>
      <c r="G145" s="67">
        <v>103003.06250000004</v>
      </c>
      <c r="H145" s="67">
        <v>84099.062500000044</v>
      </c>
      <c r="I145" s="67">
        <v>59090.062500000036</v>
      </c>
      <c r="J145" s="67">
        <v>57131.062500000029</v>
      </c>
      <c r="K145" s="67">
        <v>93908.062500000029</v>
      </c>
      <c r="L145" s="67">
        <v>53151.062500000029</v>
      </c>
      <c r="M145" s="67">
        <v>116604.06250000007</v>
      </c>
      <c r="N145" s="67">
        <v>81094.062500000029</v>
      </c>
      <c r="O145" s="67">
        <v>184075.06250000006</v>
      </c>
      <c r="P145" s="67">
        <v>135785.06250000006</v>
      </c>
      <c r="Q145" s="67">
        <v>228572.06250000012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7501.2000000000153</v>
      </c>
      <c r="I147" s="67">
        <v>8863.0000000000036</v>
      </c>
      <c r="J147" s="67">
        <v>8569.0000000000036</v>
      </c>
      <c r="K147" s="67">
        <v>14086.000000000007</v>
      </c>
      <c r="L147" s="67">
        <v>7972.0000000000036</v>
      </c>
      <c r="M147" s="67">
        <v>17490.000000000007</v>
      </c>
      <c r="N147" s="67">
        <v>12164.000000000007</v>
      </c>
      <c r="O147" s="67">
        <v>27611.000000000015</v>
      </c>
      <c r="P147" s="67">
        <v>20367.000000000007</v>
      </c>
      <c r="Q147" s="67">
        <v>34285.000000000015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16949.092891462067</v>
      </c>
      <c r="C153" s="67">
        <v>74120.401437705092</v>
      </c>
      <c r="D153" s="67">
        <v>91158.220129009031</v>
      </c>
      <c r="E153" s="67">
        <v>98017.505127295255</v>
      </c>
      <c r="F153" s="67">
        <v>102927.38093511904</v>
      </c>
      <c r="G153" s="67">
        <v>99292.197966803564</v>
      </c>
      <c r="H153" s="67">
        <v>83983.901096435671</v>
      </c>
      <c r="I153" s="67">
        <v>49646.306936266512</v>
      </c>
      <c r="J153" s="67">
        <v>47698.939242346445</v>
      </c>
      <c r="K153" s="67">
        <v>86785.504412833252</v>
      </c>
      <c r="L153" s="67">
        <v>45857.435255859804</v>
      </c>
      <c r="M153" s="67">
        <v>103273.67665335277</v>
      </c>
      <c r="N153" s="67">
        <v>72517.387079732987</v>
      </c>
      <c r="O153" s="67">
        <v>166465.72779212083</v>
      </c>
      <c r="P153" s="67">
        <v>122615.79613903892</v>
      </c>
      <c r="Q153" s="67">
        <v>204885.52690461942</v>
      </c>
    </row>
    <row r="154" spans="1:17" ht="12" customHeight="1" x14ac:dyDescent="0.25">
      <c r="A154" s="23" t="s">
        <v>141</v>
      </c>
      <c r="B154" s="67">
        <v>1197.969608537941</v>
      </c>
      <c r="C154" s="67">
        <v>25.661062294935423</v>
      </c>
      <c r="D154" s="67">
        <v>1132.8423709910135</v>
      </c>
      <c r="E154" s="67">
        <v>4936.5573727047831</v>
      </c>
      <c r="F154" s="67">
        <v>2103.6815648810052</v>
      </c>
      <c r="G154" s="67">
        <v>3710.8645331964835</v>
      </c>
      <c r="H154" s="67">
        <v>115.16140356436614</v>
      </c>
      <c r="I154" s="67">
        <v>9443.7555637335245</v>
      </c>
      <c r="J154" s="67">
        <v>9432.1232576535822</v>
      </c>
      <c r="K154" s="67">
        <v>7122.5580871667835</v>
      </c>
      <c r="L154" s="67">
        <v>7293.6272441402234</v>
      </c>
      <c r="M154" s="67">
        <v>13330.385846647298</v>
      </c>
      <c r="N154" s="67">
        <v>8576.6754202670454</v>
      </c>
      <c r="O154" s="67">
        <v>17609.334707879221</v>
      </c>
      <c r="P154" s="67">
        <v>13169.266360961141</v>
      </c>
      <c r="Q154" s="67">
        <v>23686.535595380697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>
        <v>18147.062500000007</v>
      </c>
      <c r="C159" s="83">
        <v>74146.062500000029</v>
      </c>
      <c r="D159" s="83">
        <v>92291.062500000044</v>
      </c>
      <c r="E159" s="83">
        <v>102954.06250000004</v>
      </c>
      <c r="F159" s="83">
        <v>105031.06250000003</v>
      </c>
      <c r="G159" s="83">
        <v>103003.06250000003</v>
      </c>
      <c r="H159" s="83">
        <v>84099.062500000044</v>
      </c>
      <c r="I159" s="83">
        <v>59090.062500000022</v>
      </c>
      <c r="J159" s="83">
        <v>57131.062500000029</v>
      </c>
      <c r="K159" s="83">
        <v>93908.062500000044</v>
      </c>
      <c r="L159" s="83">
        <v>53151.062500000029</v>
      </c>
      <c r="M159" s="83">
        <v>116604.06250000007</v>
      </c>
      <c r="N159" s="83">
        <v>81094.062500000044</v>
      </c>
      <c r="O159" s="83">
        <v>184075.06250000009</v>
      </c>
      <c r="P159" s="83">
        <v>135785.06250000006</v>
      </c>
      <c r="Q159" s="83">
        <v>228572.06250000012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73319.500000000029</v>
      </c>
      <c r="C163" s="67">
        <v>11010.750000000005</v>
      </c>
      <c r="D163" s="67">
        <v>19305.750000000007</v>
      </c>
      <c r="E163" s="67">
        <v>17760.750000000007</v>
      </c>
      <c r="F163" s="67">
        <v>16569.750000000011</v>
      </c>
      <c r="G163" s="67">
        <v>33990.750000000015</v>
      </c>
      <c r="H163" s="67">
        <v>34706.750000000015</v>
      </c>
      <c r="I163" s="67">
        <v>57676.750000000029</v>
      </c>
      <c r="J163" s="67">
        <v>56910.750000000036</v>
      </c>
      <c r="K163" s="67">
        <v>49585.750000000022</v>
      </c>
      <c r="L163" s="67">
        <v>73307.750000000044</v>
      </c>
      <c r="M163" s="67">
        <v>32883.750000000015</v>
      </c>
      <c r="N163" s="67">
        <v>51058.750000000022</v>
      </c>
      <c r="O163" s="67">
        <v>4999.7500000000018</v>
      </c>
      <c r="P163" s="67">
        <v>32691.750000000015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1741.0000000000007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13081.250000000005</v>
      </c>
      <c r="K165" s="67">
        <v>5793.0000000000027</v>
      </c>
      <c r="L165" s="67">
        <v>14327.000000000007</v>
      </c>
      <c r="M165" s="67">
        <v>0</v>
      </c>
      <c r="N165" s="67">
        <v>5603.0000000000018</v>
      </c>
      <c r="O165" s="67">
        <v>4999.7500000000018</v>
      </c>
      <c r="P165" s="67">
        <v>8675.0000000000036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68346.210896588644</v>
      </c>
      <c r="C171" s="67">
        <v>11010.750000000005</v>
      </c>
      <c r="D171" s="67">
        <v>17699.359394322153</v>
      </c>
      <c r="E171" s="67">
        <v>16083.813760303521</v>
      </c>
      <c r="F171" s="67">
        <v>16238.167993333536</v>
      </c>
      <c r="G171" s="67">
        <v>31476.955011205428</v>
      </c>
      <c r="H171" s="67">
        <v>34480.943596209625</v>
      </c>
      <c r="I171" s="67">
        <v>46964.465846145482</v>
      </c>
      <c r="J171" s="67">
        <v>49513.743769161127</v>
      </c>
      <c r="K171" s="67">
        <v>47078.846091730062</v>
      </c>
      <c r="L171" s="67">
        <v>67529.274654103065</v>
      </c>
      <c r="M171" s="67">
        <v>31358.200834350966</v>
      </c>
      <c r="N171" s="67">
        <v>48432.08246819226</v>
      </c>
      <c r="O171" s="67">
        <v>4773.9427164137778</v>
      </c>
      <c r="P171" s="67">
        <v>31039.24296794058</v>
      </c>
      <c r="Q171" s="67">
        <v>0</v>
      </c>
    </row>
    <row r="172" spans="1:17" ht="12" customHeight="1" x14ac:dyDescent="0.25">
      <c r="A172" s="23" t="s">
        <v>141</v>
      </c>
      <c r="B172" s="67">
        <v>4973.2891034113891</v>
      </c>
      <c r="C172" s="67">
        <v>0</v>
      </c>
      <c r="D172" s="67">
        <v>1606.3906056778533</v>
      </c>
      <c r="E172" s="67">
        <v>1676.9362396964862</v>
      </c>
      <c r="F172" s="67">
        <v>331.58200666647377</v>
      </c>
      <c r="G172" s="67">
        <v>2513.7949887945897</v>
      </c>
      <c r="H172" s="67">
        <v>225.80640379038681</v>
      </c>
      <c r="I172" s="67">
        <v>10712.284153854544</v>
      </c>
      <c r="J172" s="67">
        <v>7397.0062308389079</v>
      </c>
      <c r="K172" s="67">
        <v>2506.9039082699614</v>
      </c>
      <c r="L172" s="67">
        <v>5778.4753458969735</v>
      </c>
      <c r="M172" s="67">
        <v>1525.5491656490456</v>
      </c>
      <c r="N172" s="67">
        <v>2626.6675318077596</v>
      </c>
      <c r="O172" s="67">
        <v>225.80728358622386</v>
      </c>
      <c r="P172" s="67">
        <v>1652.5070320594352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73319.500000000029</v>
      </c>
      <c r="C177" s="83">
        <v>11010.750000000005</v>
      </c>
      <c r="D177" s="83">
        <v>19305.750000000007</v>
      </c>
      <c r="E177" s="83">
        <v>17760.750000000007</v>
      </c>
      <c r="F177" s="83">
        <v>16569.750000000007</v>
      </c>
      <c r="G177" s="83">
        <v>33990.750000000015</v>
      </c>
      <c r="H177" s="83">
        <v>34706.750000000015</v>
      </c>
      <c r="I177" s="83">
        <v>57676.750000000022</v>
      </c>
      <c r="J177" s="83">
        <v>56910.750000000029</v>
      </c>
      <c r="K177" s="83">
        <v>49585.750000000022</v>
      </c>
      <c r="L177" s="83">
        <v>73307.750000000029</v>
      </c>
      <c r="M177" s="83">
        <v>32883.750000000015</v>
      </c>
      <c r="N177" s="83">
        <v>51058.750000000022</v>
      </c>
      <c r="O177" s="83">
        <v>4999.7500000000018</v>
      </c>
      <c r="P177" s="83">
        <v>32691.750000000015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4">SUM(C10:C12,C15:C16)</f>
        <v>0</v>
      </c>
      <c r="D9" s="157">
        <f t="shared" si="4"/>
        <v>0</v>
      </c>
      <c r="E9" s="157">
        <f t="shared" si="4"/>
        <v>0</v>
      </c>
      <c r="F9" s="157">
        <f t="shared" si="4"/>
        <v>0</v>
      </c>
      <c r="G9" s="157">
        <f t="shared" si="4"/>
        <v>0</v>
      </c>
      <c r="H9" s="157">
        <f t="shared" si="4"/>
        <v>0</v>
      </c>
      <c r="I9" s="157">
        <f t="shared" si="4"/>
        <v>0</v>
      </c>
      <c r="J9" s="157">
        <f t="shared" si="4"/>
        <v>0</v>
      </c>
      <c r="K9" s="157">
        <f t="shared" si="4"/>
        <v>0</v>
      </c>
      <c r="L9" s="157">
        <f t="shared" si="4"/>
        <v>0</v>
      </c>
      <c r="M9" s="157">
        <f t="shared" si="4"/>
        <v>0</v>
      </c>
      <c r="N9" s="157">
        <f t="shared" si="4"/>
        <v>0</v>
      </c>
      <c r="O9" s="157">
        <f t="shared" si="4"/>
        <v>0</v>
      </c>
      <c r="P9" s="157">
        <f t="shared" si="4"/>
        <v>0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7">SUM(C20:C22)</f>
        <v>0</v>
      </c>
      <c r="D19" s="157">
        <f t="shared" si="7"/>
        <v>0</v>
      </c>
      <c r="E19" s="157">
        <f t="shared" si="7"/>
        <v>0</v>
      </c>
      <c r="F19" s="157">
        <f t="shared" si="7"/>
        <v>0</v>
      </c>
      <c r="G19" s="157">
        <f t="shared" si="7"/>
        <v>0</v>
      </c>
      <c r="H19" s="157">
        <f t="shared" si="7"/>
        <v>0</v>
      </c>
      <c r="I19" s="157">
        <f t="shared" si="7"/>
        <v>0</v>
      </c>
      <c r="J19" s="157">
        <f t="shared" si="7"/>
        <v>0</v>
      </c>
      <c r="K19" s="157">
        <f t="shared" si="7"/>
        <v>0</v>
      </c>
      <c r="L19" s="157">
        <f t="shared" si="7"/>
        <v>0</v>
      </c>
      <c r="M19" s="157">
        <f t="shared" si="7"/>
        <v>0</v>
      </c>
      <c r="N19" s="157">
        <f t="shared" si="7"/>
        <v>0</v>
      </c>
      <c r="O19" s="157">
        <f t="shared" si="7"/>
        <v>0</v>
      </c>
      <c r="P19" s="157">
        <f t="shared" si="7"/>
        <v>0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970.66282971309715</v>
      </c>
      <c r="C43" s="168">
        <f t="shared" si="16"/>
        <v>914.0667415218669</v>
      </c>
      <c r="D43" s="168">
        <f t="shared" si="16"/>
        <v>818.08892606696497</v>
      </c>
      <c r="E43" s="168">
        <f t="shared" si="16"/>
        <v>780.47394360074372</v>
      </c>
      <c r="F43" s="168">
        <f t="shared" si="16"/>
        <v>557.17890753275879</v>
      </c>
      <c r="G43" s="168">
        <f t="shared" si="16"/>
        <v>462.78200052336427</v>
      </c>
      <c r="H43" s="168">
        <f t="shared" si="16"/>
        <v>273.09194244799295</v>
      </c>
      <c r="I43" s="168">
        <f t="shared" si="16"/>
        <v>160.08336555578626</v>
      </c>
      <c r="J43" s="168">
        <f t="shared" si="16"/>
        <v>103.81491955971703</v>
      </c>
      <c r="K43" s="168">
        <f t="shared" si="16"/>
        <v>85.938158221526734</v>
      </c>
      <c r="L43" s="168">
        <f t="shared" si="16"/>
        <v>75.566224620575781</v>
      </c>
      <c r="M43" s="168">
        <f t="shared" si="16"/>
        <v>55.984272486555774</v>
      </c>
      <c r="N43" s="168">
        <f t="shared" si="16"/>
        <v>43.323569160634612</v>
      </c>
      <c r="O43" s="168">
        <f t="shared" si="16"/>
        <v>47.270249380933848</v>
      </c>
      <c r="P43" s="168">
        <f t="shared" si="16"/>
        <v>32.583333048532083</v>
      </c>
      <c r="Q43" s="168">
        <f t="shared" si="16"/>
        <v>32.990629824825866</v>
      </c>
    </row>
    <row r="44" spans="1:17" ht="12.95" customHeight="1" x14ac:dyDescent="0.25">
      <c r="A44" s="158" t="s">
        <v>65</v>
      </c>
      <c r="B44" s="157">
        <f t="shared" ref="B44" si="17">SUM(B45:B46)</f>
        <v>778.16198625326524</v>
      </c>
      <c r="C44" s="157">
        <f t="shared" ref="C44:Q44" si="18">SUM(C45:C46)</f>
        <v>739.82261158164454</v>
      </c>
      <c r="D44" s="157">
        <f t="shared" si="18"/>
        <v>656.9348635507688</v>
      </c>
      <c r="E44" s="157">
        <f t="shared" si="18"/>
        <v>625.53134104052447</v>
      </c>
      <c r="F44" s="157">
        <f t="shared" si="18"/>
        <v>440.70558653972341</v>
      </c>
      <c r="G44" s="157">
        <f t="shared" si="18"/>
        <v>368.64145370734809</v>
      </c>
      <c r="H44" s="157">
        <f t="shared" si="18"/>
        <v>215.32508679288946</v>
      </c>
      <c r="I44" s="157">
        <f t="shared" si="18"/>
        <v>124.83658552004437</v>
      </c>
      <c r="J44" s="157">
        <f t="shared" si="18"/>
        <v>80.931900717062078</v>
      </c>
      <c r="K44" s="157">
        <f t="shared" si="18"/>
        <v>64.181096626353877</v>
      </c>
      <c r="L44" s="157">
        <f t="shared" si="18"/>
        <v>61.424910535886426</v>
      </c>
      <c r="M44" s="157">
        <f t="shared" si="18"/>
        <v>44.207931485728032</v>
      </c>
      <c r="N44" s="157">
        <f t="shared" si="18"/>
        <v>34.259027270028888</v>
      </c>
      <c r="O44" s="157">
        <f t="shared" si="18"/>
        <v>36.994368215278577</v>
      </c>
      <c r="P44" s="157">
        <f t="shared" si="18"/>
        <v>25.215534687225887</v>
      </c>
      <c r="Q44" s="157">
        <f t="shared" si="18"/>
        <v>25.702980414808696</v>
      </c>
    </row>
    <row r="45" spans="1:17" ht="12" customHeight="1" x14ac:dyDescent="0.25">
      <c r="A45" s="23" t="s">
        <v>166</v>
      </c>
      <c r="B45" s="156">
        <v>769.91553152324559</v>
      </c>
      <c r="C45" s="156">
        <v>735.74030975633673</v>
      </c>
      <c r="D45" s="156">
        <v>651.4896558641633</v>
      </c>
      <c r="E45" s="156">
        <v>616.83242772776759</v>
      </c>
      <c r="F45" s="156">
        <v>431.59817861387876</v>
      </c>
      <c r="G45" s="156">
        <v>359.64758567743206</v>
      </c>
      <c r="H45" s="156">
        <v>209.79079260176692</v>
      </c>
      <c r="I45" s="156">
        <v>122.69293111253096</v>
      </c>
      <c r="J45" s="156">
        <v>80.185853944903926</v>
      </c>
      <c r="K45" s="156">
        <v>62.97023272563785</v>
      </c>
      <c r="L45" s="156">
        <v>60.273357560616851</v>
      </c>
      <c r="M45" s="156">
        <v>43.565396081423103</v>
      </c>
      <c r="N45" s="156">
        <v>33.825886624391899</v>
      </c>
      <c r="O45" s="156">
        <v>35.994298104102128</v>
      </c>
      <c r="P45" s="156">
        <v>24.547227770535677</v>
      </c>
      <c r="Q45" s="156">
        <v>24.747145178312159</v>
      </c>
    </row>
    <row r="46" spans="1:17" ht="12" customHeight="1" x14ac:dyDescent="0.25">
      <c r="A46" s="23" t="s">
        <v>60</v>
      </c>
      <c r="B46" s="156">
        <v>8.2464547300196447</v>
      </c>
      <c r="C46" s="156">
        <v>4.0823018253077556</v>
      </c>
      <c r="D46" s="156">
        <v>5.4452076866055057</v>
      </c>
      <c r="E46" s="156">
        <v>8.6989133127569023</v>
      </c>
      <c r="F46" s="156">
        <v>9.1074079258446581</v>
      </c>
      <c r="G46" s="156">
        <v>8.9938680299160563</v>
      </c>
      <c r="H46" s="156">
        <v>5.5342941911225338</v>
      </c>
      <c r="I46" s="156">
        <v>2.1436544075134041</v>
      </c>
      <c r="J46" s="156">
        <v>0.74604677215815907</v>
      </c>
      <c r="K46" s="156">
        <v>1.2108639007160236</v>
      </c>
      <c r="L46" s="156">
        <v>1.1515529752695737</v>
      </c>
      <c r="M46" s="156">
        <v>0.6425354043049305</v>
      </c>
      <c r="N46" s="156">
        <v>0.43314064563698784</v>
      </c>
      <c r="O46" s="156">
        <v>1.0000701111764503</v>
      </c>
      <c r="P46" s="156">
        <v>0.66830691669021025</v>
      </c>
      <c r="Q46" s="156">
        <v>0.95583523649653523</v>
      </c>
    </row>
    <row r="47" spans="1:17" ht="12.95" customHeight="1" x14ac:dyDescent="0.25">
      <c r="A47" s="158" t="s">
        <v>112</v>
      </c>
      <c r="B47" s="157">
        <f t="shared" ref="B47:Q47" si="19">B48</f>
        <v>0.42408939808549689</v>
      </c>
      <c r="C47" s="157">
        <f t="shared" si="19"/>
        <v>0.38808188048264997</v>
      </c>
      <c r="D47" s="157">
        <f t="shared" si="19"/>
        <v>0.353629890990517</v>
      </c>
      <c r="E47" s="157">
        <f t="shared" si="19"/>
        <v>0.3253920348372874</v>
      </c>
      <c r="F47" s="157">
        <f t="shared" si="19"/>
        <v>0.23766910967820989</v>
      </c>
      <c r="G47" s="157">
        <f t="shared" si="19"/>
        <v>0.20778518012195568</v>
      </c>
      <c r="H47" s="157">
        <f t="shared" si="19"/>
        <v>0.13922879022673176</v>
      </c>
      <c r="I47" s="157">
        <f t="shared" si="19"/>
        <v>9.4821407293787255E-2</v>
      </c>
      <c r="J47" s="157">
        <f t="shared" si="19"/>
        <v>7.6786129429635211E-2</v>
      </c>
      <c r="K47" s="157">
        <f t="shared" si="19"/>
        <v>6.8466693412886359E-2</v>
      </c>
      <c r="L47" s="157">
        <f t="shared" si="19"/>
        <v>6.0916084166635701E-2</v>
      </c>
      <c r="M47" s="157">
        <f t="shared" si="19"/>
        <v>5.0575658613655761E-2</v>
      </c>
      <c r="N47" s="157">
        <f t="shared" si="19"/>
        <v>4.1286259691252679E-2</v>
      </c>
      <c r="O47" s="157">
        <f t="shared" si="19"/>
        <v>4.6649464322996118E-2</v>
      </c>
      <c r="P47" s="157">
        <f t="shared" si="19"/>
        <v>4.1896591743212724E-2</v>
      </c>
      <c r="Q47" s="157">
        <f t="shared" si="19"/>
        <v>4.7455203238203056E-2</v>
      </c>
    </row>
    <row r="48" spans="1:17" ht="12" customHeight="1" x14ac:dyDescent="0.25">
      <c r="A48" s="23" t="s">
        <v>60</v>
      </c>
      <c r="B48" s="156">
        <v>0.42408939808549689</v>
      </c>
      <c r="C48" s="156">
        <v>0.38808188048264997</v>
      </c>
      <c r="D48" s="156">
        <v>0.353629890990517</v>
      </c>
      <c r="E48" s="156">
        <v>0.3253920348372874</v>
      </c>
      <c r="F48" s="156">
        <v>0.23766910967820989</v>
      </c>
      <c r="G48" s="156">
        <v>0.20778518012195568</v>
      </c>
      <c r="H48" s="156">
        <v>0.13922879022673176</v>
      </c>
      <c r="I48" s="156">
        <v>9.4821407293787255E-2</v>
      </c>
      <c r="J48" s="156">
        <v>7.6786129429635211E-2</v>
      </c>
      <c r="K48" s="156">
        <v>6.8466693412886359E-2</v>
      </c>
      <c r="L48" s="156">
        <v>6.0916084166635701E-2</v>
      </c>
      <c r="M48" s="156">
        <v>5.0575658613655761E-2</v>
      </c>
      <c r="N48" s="156">
        <v>4.1286259691252679E-2</v>
      </c>
      <c r="O48" s="156">
        <v>4.6649464322996118E-2</v>
      </c>
      <c r="P48" s="156">
        <v>4.1896591743212724E-2</v>
      </c>
      <c r="Q48" s="156">
        <v>4.7455203238203056E-2</v>
      </c>
    </row>
    <row r="49" spans="1:17" ht="12" customHeight="1" x14ac:dyDescent="0.25">
      <c r="A49" s="158" t="s">
        <v>63</v>
      </c>
      <c r="B49" s="157">
        <f t="shared" ref="B49:Q49" si="20">SUM(B50:B51,B54:B55)</f>
        <v>151.99646062032792</v>
      </c>
      <c r="C49" s="157">
        <f t="shared" si="20"/>
        <v>137.90845984315413</v>
      </c>
      <c r="D49" s="157">
        <f t="shared" si="20"/>
        <v>127.17846569734039</v>
      </c>
      <c r="E49" s="157">
        <f t="shared" si="20"/>
        <v>121.43732327076448</v>
      </c>
      <c r="F49" s="157">
        <f t="shared" si="20"/>
        <v>90.641579933893325</v>
      </c>
      <c r="G49" s="157">
        <f t="shared" si="20"/>
        <v>72.79696965884439</v>
      </c>
      <c r="H49" s="157">
        <f t="shared" si="20"/>
        <v>44.672556883925459</v>
      </c>
      <c r="I49" s="157">
        <f t="shared" si="20"/>
        <v>27.385294955123769</v>
      </c>
      <c r="J49" s="157">
        <f t="shared" si="20"/>
        <v>17.767536335960333</v>
      </c>
      <c r="K49" s="157">
        <f t="shared" si="20"/>
        <v>16.898786905238168</v>
      </c>
      <c r="L49" s="157">
        <f t="shared" si="20"/>
        <v>10.601603566881069</v>
      </c>
      <c r="M49" s="157">
        <f t="shared" si="20"/>
        <v>8.8511433763425611</v>
      </c>
      <c r="N49" s="157">
        <f t="shared" si="20"/>
        <v>6.7424988570942102</v>
      </c>
      <c r="O49" s="157">
        <f t="shared" si="20"/>
        <v>7.7272091319826499</v>
      </c>
      <c r="P49" s="157">
        <f t="shared" si="20"/>
        <v>5.3366153031236889</v>
      </c>
      <c r="Q49" s="157">
        <f t="shared" si="20"/>
        <v>5.14131705123265</v>
      </c>
    </row>
    <row r="50" spans="1:17" ht="12" customHeight="1" x14ac:dyDescent="0.25">
      <c r="A50" s="167" t="s">
        <v>165</v>
      </c>
      <c r="B50" s="132">
        <v>108.7705870646772</v>
      </c>
      <c r="C50" s="132">
        <v>101.81226855255397</v>
      </c>
      <c r="D50" s="132">
        <v>94.1249054291373</v>
      </c>
      <c r="E50" s="132">
        <v>89.043374778375906</v>
      </c>
      <c r="F50" s="132">
        <v>68.06911854896839</v>
      </c>
      <c r="G50" s="132">
        <v>55.844577472806364</v>
      </c>
      <c r="H50" s="132">
        <v>38.492298873986208</v>
      </c>
      <c r="I50" s="132">
        <v>24.369041253907646</v>
      </c>
      <c r="J50" s="132">
        <v>16.025773962927392</v>
      </c>
      <c r="K50" s="132">
        <v>13.054667600420196</v>
      </c>
      <c r="L50" s="132">
        <v>9.730898438032856</v>
      </c>
      <c r="M50" s="132">
        <v>8.140075195899378</v>
      </c>
      <c r="N50" s="132">
        <v>5.7362823209333174</v>
      </c>
      <c r="O50" s="132">
        <v>6.5983658467157955</v>
      </c>
      <c r="P50" s="132">
        <v>4.8416811393351589</v>
      </c>
      <c r="Q50" s="132">
        <v>4.6533600182399262</v>
      </c>
    </row>
    <row r="51" spans="1:17" ht="12" customHeight="1" x14ac:dyDescent="0.25">
      <c r="A51" s="167" t="s">
        <v>164</v>
      </c>
      <c r="B51" s="132">
        <f t="shared" ref="B51:Q51" si="21">SUM(B52:B53)</f>
        <v>4.2691668478334348</v>
      </c>
      <c r="C51" s="132">
        <f t="shared" si="21"/>
        <v>2.7754872108859163</v>
      </c>
      <c r="D51" s="132">
        <f t="shared" si="21"/>
        <v>2.8843879620035278</v>
      </c>
      <c r="E51" s="132">
        <f t="shared" si="21"/>
        <v>3.0297685026575141</v>
      </c>
      <c r="F51" s="132">
        <f t="shared" si="21"/>
        <v>2.291679063202317</v>
      </c>
      <c r="G51" s="132">
        <f t="shared" si="21"/>
        <v>2.3475207520211532</v>
      </c>
      <c r="H51" s="132">
        <f t="shared" si="21"/>
        <v>1.5941726939612073</v>
      </c>
      <c r="I51" s="132">
        <f t="shared" si="21"/>
        <v>1.5138198164210608</v>
      </c>
      <c r="J51" s="132">
        <f t="shared" si="21"/>
        <v>1.1181970281436131</v>
      </c>
      <c r="K51" s="132">
        <f t="shared" si="21"/>
        <v>0.88004582196349568</v>
      </c>
      <c r="L51" s="132">
        <f t="shared" si="21"/>
        <v>0.70587598269622998</v>
      </c>
      <c r="M51" s="132">
        <f t="shared" si="21"/>
        <v>0.62717006753517424</v>
      </c>
      <c r="N51" s="132">
        <f t="shared" si="21"/>
        <v>0.44724741671915552</v>
      </c>
      <c r="O51" s="132">
        <f t="shared" si="21"/>
        <v>0.49617354464574387</v>
      </c>
      <c r="P51" s="132">
        <f t="shared" si="21"/>
        <v>0.36792076895003584</v>
      </c>
      <c r="Q51" s="132">
        <f t="shared" si="21"/>
        <v>0.35393219188705366</v>
      </c>
    </row>
    <row r="52" spans="1:17" ht="12" customHeight="1" x14ac:dyDescent="0.25">
      <c r="A52" s="166" t="s">
        <v>163</v>
      </c>
      <c r="B52" s="165">
        <v>3.8076394552353032</v>
      </c>
      <c r="C52" s="165">
        <v>2.4734916911088192</v>
      </c>
      <c r="D52" s="165">
        <v>2.5684887066993265</v>
      </c>
      <c r="E52" s="165">
        <v>2.6957474938565298</v>
      </c>
      <c r="F52" s="165">
        <v>2.0373428371526785</v>
      </c>
      <c r="G52" s="165">
        <v>2.0855148868734119</v>
      </c>
      <c r="H52" s="165">
        <v>1.4152485242468129</v>
      </c>
      <c r="I52" s="165">
        <v>1.3428376335615011</v>
      </c>
      <c r="J52" s="165">
        <v>0.99119209216868498</v>
      </c>
      <c r="K52" s="165">
        <v>0.78864967394190599</v>
      </c>
      <c r="L52" s="165">
        <v>0.6241225712231343</v>
      </c>
      <c r="M52" s="165">
        <v>0.5543702773098218</v>
      </c>
      <c r="N52" s="165">
        <v>0.39517341135936856</v>
      </c>
      <c r="O52" s="165">
        <v>0.44503490676324908</v>
      </c>
      <c r="P52" s="165">
        <v>0.3246137217203246</v>
      </c>
      <c r="Q52" s="165">
        <v>0.31200836276777094</v>
      </c>
    </row>
    <row r="53" spans="1:17" ht="12" customHeight="1" x14ac:dyDescent="0.25">
      <c r="A53" s="147" t="s">
        <v>59</v>
      </c>
      <c r="B53" s="164">
        <v>0.4615273925981318</v>
      </c>
      <c r="C53" s="164">
        <v>0.30199551977709704</v>
      </c>
      <c r="D53" s="164">
        <v>0.31589925530420115</v>
      </c>
      <c r="E53" s="164">
        <v>0.33402100880098412</v>
      </c>
      <c r="F53" s="164">
        <v>0.25433622604963829</v>
      </c>
      <c r="G53" s="164">
        <v>0.26200586514774149</v>
      </c>
      <c r="H53" s="164">
        <v>0.1789241697143944</v>
      </c>
      <c r="I53" s="164">
        <v>0.17098218285955963</v>
      </c>
      <c r="J53" s="164">
        <v>0.12700493597492801</v>
      </c>
      <c r="K53" s="164">
        <v>9.1396148021589685E-2</v>
      </c>
      <c r="L53" s="164">
        <v>8.1753411473095727E-2</v>
      </c>
      <c r="M53" s="164">
        <v>7.2799790225352407E-2</v>
      </c>
      <c r="N53" s="164">
        <v>5.2074005359786978E-2</v>
      </c>
      <c r="O53" s="164">
        <v>5.11386378824948E-2</v>
      </c>
      <c r="P53" s="164">
        <v>4.330704722971123E-2</v>
      </c>
      <c r="Q53" s="164">
        <v>4.1923829119282718E-2</v>
      </c>
    </row>
    <row r="54" spans="1:17" ht="12" customHeight="1" x14ac:dyDescent="0.25">
      <c r="A54" s="163" t="s">
        <v>142</v>
      </c>
      <c r="B54" s="162">
        <v>37.442225356223894</v>
      </c>
      <c r="C54" s="162">
        <v>32.408616339507248</v>
      </c>
      <c r="D54" s="162">
        <v>29.24458940918775</v>
      </c>
      <c r="E54" s="162">
        <v>28.372513802809255</v>
      </c>
      <c r="F54" s="162">
        <v>19.605710514875526</v>
      </c>
      <c r="G54" s="162">
        <v>14.006098259678195</v>
      </c>
      <c r="H54" s="162">
        <v>4.4009714972305272</v>
      </c>
      <c r="I54" s="162">
        <v>1.4131449187710299</v>
      </c>
      <c r="J54" s="162">
        <v>0.58207178488272615</v>
      </c>
      <c r="K54" s="162">
        <v>2.7724977856317228</v>
      </c>
      <c r="L54" s="162">
        <v>0.15366383912362205</v>
      </c>
      <c r="M54" s="162">
        <v>7.7795658656178712E-2</v>
      </c>
      <c r="N54" s="162">
        <v>0.51869313547540463</v>
      </c>
      <c r="O54" s="162">
        <v>0.58828277699183973</v>
      </c>
      <c r="P54" s="162">
        <v>0.11801557652056879</v>
      </c>
      <c r="Q54" s="162">
        <v>0.12458210383222286</v>
      </c>
    </row>
    <row r="55" spans="1:17" ht="12" customHeight="1" x14ac:dyDescent="0.25">
      <c r="A55" s="161" t="s">
        <v>141</v>
      </c>
      <c r="B55" s="160">
        <f t="shared" ref="B55:Q55" si="22">SUM(B56:B57)</f>
        <v>1.5144813515934015</v>
      </c>
      <c r="C55" s="160">
        <f t="shared" si="22"/>
        <v>0.91208774020701</v>
      </c>
      <c r="D55" s="160">
        <f t="shared" si="22"/>
        <v>0.92458289701179774</v>
      </c>
      <c r="E55" s="160">
        <f t="shared" si="22"/>
        <v>0.99166618692180464</v>
      </c>
      <c r="F55" s="160">
        <f t="shared" si="22"/>
        <v>0.67507180684708479</v>
      </c>
      <c r="G55" s="160">
        <f t="shared" si="22"/>
        <v>0.59877317433867827</v>
      </c>
      <c r="H55" s="160">
        <f t="shared" si="22"/>
        <v>0.18511381874751767</v>
      </c>
      <c r="I55" s="160">
        <f t="shared" si="22"/>
        <v>8.9288966024026917E-2</v>
      </c>
      <c r="J55" s="160">
        <f t="shared" si="22"/>
        <v>4.1493560006602585E-2</v>
      </c>
      <c r="K55" s="160">
        <f t="shared" si="22"/>
        <v>0.19157569722275244</v>
      </c>
      <c r="L55" s="160">
        <f t="shared" si="22"/>
        <v>1.1165307028360463E-2</v>
      </c>
      <c r="M55" s="160">
        <f t="shared" si="22"/>
        <v>6.1024542518314778E-3</v>
      </c>
      <c r="N55" s="160">
        <f t="shared" si="22"/>
        <v>4.0275983966332835E-2</v>
      </c>
      <c r="O55" s="160">
        <f t="shared" si="22"/>
        <v>4.4386963629271137E-2</v>
      </c>
      <c r="P55" s="160">
        <f t="shared" si="22"/>
        <v>8.997818317925595E-3</v>
      </c>
      <c r="Q55" s="160">
        <f t="shared" si="22"/>
        <v>9.4427372734477519E-3</v>
      </c>
    </row>
    <row r="56" spans="1:17" ht="12" customHeight="1" x14ac:dyDescent="0.25">
      <c r="A56" s="148" t="s">
        <v>60</v>
      </c>
      <c r="B56" s="156">
        <v>1.3106768671648907</v>
      </c>
      <c r="C56" s="156">
        <v>0.78734915250625093</v>
      </c>
      <c r="D56" s="156">
        <v>0.7979452687976627</v>
      </c>
      <c r="E56" s="156">
        <v>0.85887542322349864</v>
      </c>
      <c r="F56" s="156">
        <v>0.58686991170646841</v>
      </c>
      <c r="G56" s="156">
        <v>0.52300803242633953</v>
      </c>
      <c r="H56" s="156">
        <v>0.16184785252973022</v>
      </c>
      <c r="I56" s="156">
        <v>7.7822340456376621E-2</v>
      </c>
      <c r="J56" s="156">
        <v>3.6105471813726857E-2</v>
      </c>
      <c r="K56" s="156">
        <v>0.16742122978206592</v>
      </c>
      <c r="L56" s="156">
        <v>9.8532538064001942E-3</v>
      </c>
      <c r="M56" s="156">
        <v>5.3813538318559801E-3</v>
      </c>
      <c r="N56" s="156">
        <v>3.5650679562774713E-2</v>
      </c>
      <c r="O56" s="156">
        <v>3.9637244940494532E-2</v>
      </c>
      <c r="P56" s="156">
        <v>8.0185925964660412E-3</v>
      </c>
      <c r="Q56" s="156">
        <v>8.494234352197011E-3</v>
      </c>
    </row>
    <row r="57" spans="1:17" ht="12" customHeight="1" x14ac:dyDescent="0.25">
      <c r="A57" s="148" t="s">
        <v>59</v>
      </c>
      <c r="B57" s="156">
        <v>0.20380448442851079</v>
      </c>
      <c r="C57" s="156">
        <v>0.12473858770075909</v>
      </c>
      <c r="D57" s="156">
        <v>0.1266376282141351</v>
      </c>
      <c r="E57" s="156">
        <v>0.132790763698306</v>
      </c>
      <c r="F57" s="156">
        <v>8.8201895140616382E-2</v>
      </c>
      <c r="G57" s="156">
        <v>7.576514191233874E-2</v>
      </c>
      <c r="H57" s="156">
        <v>2.3265966217787454E-2</v>
      </c>
      <c r="I57" s="156">
        <v>1.1466625567650292E-2</v>
      </c>
      <c r="J57" s="156">
        <v>5.3880881928757302E-3</v>
      </c>
      <c r="K57" s="156">
        <v>2.4154467440686517E-2</v>
      </c>
      <c r="L57" s="156">
        <v>1.3120532219602675E-3</v>
      </c>
      <c r="M57" s="156">
        <v>7.2110041997549754E-4</v>
      </c>
      <c r="N57" s="156">
        <v>4.6253044035581186E-3</v>
      </c>
      <c r="O57" s="156">
        <v>4.7497186887766069E-3</v>
      </c>
      <c r="P57" s="156">
        <v>9.7922572145955357E-4</v>
      </c>
      <c r="Q57" s="156">
        <v>9.4850292125074078E-4</v>
      </c>
    </row>
    <row r="58" spans="1:17" ht="12" customHeight="1" x14ac:dyDescent="0.25">
      <c r="A58" s="158" t="s">
        <v>62</v>
      </c>
      <c r="B58" s="157">
        <f t="shared" ref="B58:Q58" si="23">SUM(B59:B60)</f>
        <v>40.080293441418505</v>
      </c>
      <c r="C58" s="157">
        <f t="shared" si="23"/>
        <v>35.947588216585636</v>
      </c>
      <c r="D58" s="157">
        <f t="shared" si="23"/>
        <v>33.621966927865294</v>
      </c>
      <c r="E58" s="157">
        <f t="shared" si="23"/>
        <v>33.179887254617434</v>
      </c>
      <c r="F58" s="157">
        <f t="shared" si="23"/>
        <v>25.594071949463785</v>
      </c>
      <c r="G58" s="157">
        <f t="shared" si="23"/>
        <v>21.135791977049838</v>
      </c>
      <c r="H58" s="157">
        <f t="shared" si="23"/>
        <v>12.955069980951313</v>
      </c>
      <c r="I58" s="157">
        <f t="shared" si="23"/>
        <v>7.7666636733243211</v>
      </c>
      <c r="J58" s="157">
        <f t="shared" si="23"/>
        <v>5.0386963772649809</v>
      </c>
      <c r="K58" s="157">
        <f t="shared" si="23"/>
        <v>4.7898079965217955</v>
      </c>
      <c r="L58" s="157">
        <f t="shared" si="23"/>
        <v>3.4787944336416476</v>
      </c>
      <c r="M58" s="157">
        <f t="shared" si="23"/>
        <v>2.8746219658715253</v>
      </c>
      <c r="N58" s="157">
        <f t="shared" si="23"/>
        <v>2.2807567738202597</v>
      </c>
      <c r="O58" s="157">
        <f t="shared" si="23"/>
        <v>2.5020225693496303</v>
      </c>
      <c r="P58" s="157">
        <f t="shared" si="23"/>
        <v>1.9892864664392906</v>
      </c>
      <c r="Q58" s="157">
        <f t="shared" si="23"/>
        <v>2.0988771555463126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0.11439592655454346</v>
      </c>
      <c r="E59" s="156">
        <v>0.21609643465712536</v>
      </c>
      <c r="F59" s="156">
        <v>0.15857931972798495</v>
      </c>
      <c r="G59" s="156">
        <v>6.3504142479042083E-2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40.080293441418505</v>
      </c>
      <c r="C60" s="57">
        <v>35.947588216585636</v>
      </c>
      <c r="D60" s="57">
        <v>33.507571001310751</v>
      </c>
      <c r="E60" s="57">
        <v>32.963790819960309</v>
      </c>
      <c r="F60" s="57">
        <v>25.435492629735801</v>
      </c>
      <c r="G60" s="57">
        <v>21.072287834570794</v>
      </c>
      <c r="H60" s="57">
        <v>12.955069980951313</v>
      </c>
      <c r="I60" s="57">
        <v>7.7666636733243211</v>
      </c>
      <c r="J60" s="57">
        <v>5.0386963772649809</v>
      </c>
      <c r="K60" s="57">
        <v>4.7898079965217955</v>
      </c>
      <c r="L60" s="57">
        <v>3.4787944336416476</v>
      </c>
      <c r="M60" s="57">
        <v>2.8746219658715253</v>
      </c>
      <c r="N60" s="57">
        <v>2.2807567738202597</v>
      </c>
      <c r="O60" s="57">
        <v>2.5020225693496303</v>
      </c>
      <c r="P60" s="57">
        <v>1.9892864664392906</v>
      </c>
      <c r="Q60" s="57">
        <v>2.0988771555463126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106.86429867017034</v>
      </c>
      <c r="C62" s="168">
        <f t="shared" ref="C62:Q62" si="24">SUM(C63,C66,C68,C77)</f>
        <v>123.36496789611959</v>
      </c>
      <c r="D62" s="168">
        <f t="shared" si="24"/>
        <v>78.712841266271099</v>
      </c>
      <c r="E62" s="168">
        <f t="shared" si="24"/>
        <v>72.10126615991922</v>
      </c>
      <c r="F62" s="168">
        <f t="shared" si="24"/>
        <v>72.191595533193762</v>
      </c>
      <c r="G62" s="168">
        <f t="shared" si="24"/>
        <v>73.828593335372787</v>
      </c>
      <c r="H62" s="168">
        <f t="shared" si="24"/>
        <v>58.644484993606767</v>
      </c>
      <c r="I62" s="168">
        <f t="shared" si="24"/>
        <v>56.087215545683016</v>
      </c>
      <c r="J62" s="168">
        <f t="shared" si="24"/>
        <v>114.53187322855028</v>
      </c>
      <c r="K62" s="168">
        <f t="shared" si="24"/>
        <v>143.96353189529924</v>
      </c>
      <c r="L62" s="168">
        <f t="shared" si="24"/>
        <v>151.57071290573464</v>
      </c>
      <c r="M62" s="168">
        <f t="shared" si="24"/>
        <v>87.037556837784862</v>
      </c>
      <c r="N62" s="168">
        <f t="shared" si="24"/>
        <v>80.050381499365713</v>
      </c>
      <c r="O62" s="168">
        <f t="shared" si="24"/>
        <v>74.375399057084309</v>
      </c>
      <c r="P62" s="168">
        <f t="shared" si="24"/>
        <v>75.400326721444458</v>
      </c>
      <c r="Q62" s="168">
        <f t="shared" si="24"/>
        <v>78.088484343676271</v>
      </c>
    </row>
    <row r="63" spans="1:17" ht="12.95" customHeight="1" x14ac:dyDescent="0.25">
      <c r="A63" s="158" t="s">
        <v>65</v>
      </c>
      <c r="B63" s="157">
        <f t="shared" ref="B63:Q63" si="25">SUM(B64:B65)</f>
        <v>82.814471174024504</v>
      </c>
      <c r="C63" s="157">
        <f t="shared" si="25"/>
        <v>96.588041476982525</v>
      </c>
      <c r="D63" s="157">
        <f t="shared" si="25"/>
        <v>61.085927514819694</v>
      </c>
      <c r="E63" s="157">
        <f t="shared" si="25"/>
        <v>55.570296927218969</v>
      </c>
      <c r="F63" s="157">
        <f t="shared" si="25"/>
        <v>55.580331161469559</v>
      </c>
      <c r="G63" s="157">
        <f t="shared" si="25"/>
        <v>57.252650158537875</v>
      </c>
      <c r="H63" s="157">
        <f t="shared" si="25"/>
        <v>45.099005603463098</v>
      </c>
      <c r="I63" s="157">
        <f t="shared" si="25"/>
        <v>42.576736075854811</v>
      </c>
      <c r="J63" s="157">
        <f t="shared" si="25"/>
        <v>85.486831877411277</v>
      </c>
      <c r="K63" s="157">
        <f t="shared" si="25"/>
        <v>108.86059013154011</v>
      </c>
      <c r="L63" s="157">
        <f t="shared" si="25"/>
        <v>121.16691364832531</v>
      </c>
      <c r="M63" s="157">
        <f t="shared" si="25"/>
        <v>67.386533168484732</v>
      </c>
      <c r="N63" s="157">
        <f t="shared" si="25"/>
        <v>63.31081371254357</v>
      </c>
      <c r="O63" s="157">
        <f t="shared" si="25"/>
        <v>57.814243774065268</v>
      </c>
      <c r="P63" s="157">
        <f t="shared" si="25"/>
        <v>57.596868382170996</v>
      </c>
      <c r="Q63" s="157">
        <f t="shared" si="25"/>
        <v>60.28287706027281</v>
      </c>
    </row>
    <row r="64" spans="1:17" ht="12" customHeight="1" x14ac:dyDescent="0.25">
      <c r="A64" s="23" t="s">
        <v>161</v>
      </c>
      <c r="B64" s="156">
        <v>81.879010557879965</v>
      </c>
      <c r="C64" s="156">
        <v>96.012183071546744</v>
      </c>
      <c r="D64" s="156">
        <v>60.535231616707144</v>
      </c>
      <c r="E64" s="156">
        <v>54.72969167508149</v>
      </c>
      <c r="F64" s="156">
        <v>54.322692979738434</v>
      </c>
      <c r="G64" s="156">
        <v>55.711653822453179</v>
      </c>
      <c r="H64" s="156">
        <v>43.813569478853516</v>
      </c>
      <c r="I64" s="156">
        <v>41.760114566507298</v>
      </c>
      <c r="J64" s="156">
        <v>84.586796564550482</v>
      </c>
      <c r="K64" s="156">
        <v>106.66542417930299</v>
      </c>
      <c r="L64" s="156">
        <v>118.83506443017058</v>
      </c>
      <c r="M64" s="156">
        <v>66.375314807141436</v>
      </c>
      <c r="N64" s="156">
        <v>62.484199936093567</v>
      </c>
      <c r="O64" s="156">
        <v>56.200888790662688</v>
      </c>
      <c r="P64" s="156">
        <v>56.018885441302032</v>
      </c>
      <c r="Q64" s="156">
        <v>57.96660985162498</v>
      </c>
    </row>
    <row r="65" spans="1:17" ht="12" customHeight="1" x14ac:dyDescent="0.25">
      <c r="A65" s="23" t="s">
        <v>60</v>
      </c>
      <c r="B65" s="156">
        <v>0.93546061614453346</v>
      </c>
      <c r="C65" s="156">
        <v>0.57585840543577638</v>
      </c>
      <c r="D65" s="156">
        <v>0.5506958981125526</v>
      </c>
      <c r="E65" s="156">
        <v>0.8406052521374755</v>
      </c>
      <c r="F65" s="156">
        <v>1.2576381817311229</v>
      </c>
      <c r="G65" s="156">
        <v>1.540996336084695</v>
      </c>
      <c r="H65" s="156">
        <v>1.2854361246095789</v>
      </c>
      <c r="I65" s="156">
        <v>0.81662150934751609</v>
      </c>
      <c r="J65" s="156">
        <v>0.90003531286078997</v>
      </c>
      <c r="K65" s="156">
        <v>2.1951659522371196</v>
      </c>
      <c r="L65" s="156">
        <v>2.3318492181547312</v>
      </c>
      <c r="M65" s="156">
        <v>1.0112183613432899</v>
      </c>
      <c r="N65" s="156">
        <v>0.82661377645000411</v>
      </c>
      <c r="O65" s="156">
        <v>1.6133549834025787</v>
      </c>
      <c r="P65" s="156">
        <v>1.577982940868967</v>
      </c>
      <c r="Q65" s="156">
        <v>2.3162672086478295</v>
      </c>
    </row>
    <row r="66" spans="1:17" ht="12.95" customHeight="1" x14ac:dyDescent="0.25">
      <c r="A66" s="158" t="s">
        <v>112</v>
      </c>
      <c r="B66" s="157">
        <f t="shared" ref="B66:Q66" si="26">B67</f>
        <v>4.8090935323681389E-2</v>
      </c>
      <c r="C66" s="157">
        <f t="shared" si="26"/>
        <v>5.3047432854222171E-2</v>
      </c>
      <c r="D66" s="157">
        <f t="shared" si="26"/>
        <v>3.3850910777682888E-2</v>
      </c>
      <c r="E66" s="157">
        <f t="shared" si="26"/>
        <v>3.0712328166253328E-2</v>
      </c>
      <c r="F66" s="157">
        <f t="shared" si="26"/>
        <v>3.0454611859926928E-2</v>
      </c>
      <c r="G66" s="157">
        <f t="shared" si="26"/>
        <v>3.2869815651435208E-2</v>
      </c>
      <c r="H66" s="157">
        <f t="shared" si="26"/>
        <v>3.0753867566159287E-2</v>
      </c>
      <c r="I66" s="157">
        <f t="shared" si="26"/>
        <v>3.4615649796986288E-2</v>
      </c>
      <c r="J66" s="157">
        <f t="shared" si="26"/>
        <v>7.3874511982560051E-2</v>
      </c>
      <c r="K66" s="157">
        <f t="shared" si="26"/>
        <v>0.10104576526758166</v>
      </c>
      <c r="L66" s="157">
        <f t="shared" si="26"/>
        <v>0.121518355117242</v>
      </c>
      <c r="M66" s="157">
        <f t="shared" si="26"/>
        <v>7.7339719330660972E-2</v>
      </c>
      <c r="N66" s="157">
        <f t="shared" si="26"/>
        <v>7.2853803957014809E-2</v>
      </c>
      <c r="O66" s="157">
        <f t="shared" si="26"/>
        <v>8.6312741441779472E-2</v>
      </c>
      <c r="P66" s="157">
        <f t="shared" si="26"/>
        <v>0.10411818601119681</v>
      </c>
      <c r="Q66" s="157">
        <f t="shared" si="26"/>
        <v>0.12365830030196046</v>
      </c>
    </row>
    <row r="67" spans="1:17" ht="12" customHeight="1" x14ac:dyDescent="0.25">
      <c r="A67" s="23" t="s">
        <v>60</v>
      </c>
      <c r="B67" s="156">
        <v>4.8090935323681389E-2</v>
      </c>
      <c r="C67" s="156">
        <v>5.3047432854222171E-2</v>
      </c>
      <c r="D67" s="156">
        <v>3.3850910777682888E-2</v>
      </c>
      <c r="E67" s="156">
        <v>3.0712328166253328E-2</v>
      </c>
      <c r="F67" s="156">
        <v>3.0454611859926928E-2</v>
      </c>
      <c r="G67" s="156">
        <v>3.2869815651435208E-2</v>
      </c>
      <c r="H67" s="156">
        <v>3.0753867566159287E-2</v>
      </c>
      <c r="I67" s="156">
        <v>3.4615649796986288E-2</v>
      </c>
      <c r="J67" s="156">
        <v>7.3874511982560051E-2</v>
      </c>
      <c r="K67" s="156">
        <v>0.10104576526758166</v>
      </c>
      <c r="L67" s="156">
        <v>0.121518355117242</v>
      </c>
      <c r="M67" s="156">
        <v>7.7339719330660972E-2</v>
      </c>
      <c r="N67" s="156">
        <v>7.2853803957014809E-2</v>
      </c>
      <c r="O67" s="156">
        <v>8.6312741441779472E-2</v>
      </c>
      <c r="P67" s="156">
        <v>0.10411818601119681</v>
      </c>
      <c r="Q67" s="156">
        <v>0.12365830030196046</v>
      </c>
    </row>
    <row r="68" spans="1:17" ht="12" customHeight="1" x14ac:dyDescent="0.25">
      <c r="A68" s="158" t="s">
        <v>63</v>
      </c>
      <c r="B68" s="157">
        <f>SUM(B69:B70,B73:B74)</f>
        <v>16.865219267010957</v>
      </c>
      <c r="C68" s="157">
        <f t="shared" ref="C68:Q68" si="27">SUM(C69:C70,C73:C74)</f>
        <v>18.789554846583947</v>
      </c>
      <c r="D68" s="157">
        <f t="shared" si="27"/>
        <v>12.31900641017166</v>
      </c>
      <c r="E68" s="157">
        <f t="shared" si="27"/>
        <v>11.557437897831099</v>
      </c>
      <c r="F68" s="157">
        <f t="shared" si="27"/>
        <v>11.536131944672531</v>
      </c>
      <c r="G68" s="157">
        <f t="shared" si="27"/>
        <v>11.500885496557402</v>
      </c>
      <c r="H68" s="157">
        <f t="shared" si="27"/>
        <v>9.3844842325371793</v>
      </c>
      <c r="I68" s="157">
        <f t="shared" si="27"/>
        <v>9.323417483023654</v>
      </c>
      <c r="J68" s="157">
        <f t="shared" si="27"/>
        <v>20.003206481411762</v>
      </c>
      <c r="K68" s="157">
        <f t="shared" si="27"/>
        <v>23.907246288320017</v>
      </c>
      <c r="L68" s="157">
        <f t="shared" si="27"/>
        <v>20.831597068602747</v>
      </c>
      <c r="M68" s="157">
        <f t="shared" si="27"/>
        <v>13.447332708272475</v>
      </c>
      <c r="N68" s="157">
        <f t="shared" si="27"/>
        <v>11.464801606209786</v>
      </c>
      <c r="O68" s="157">
        <f t="shared" si="27"/>
        <v>11.345193643016854</v>
      </c>
      <c r="P68" s="157">
        <f t="shared" si="27"/>
        <v>12.148361827757224</v>
      </c>
      <c r="Q68" s="157">
        <f t="shared" si="27"/>
        <v>12.156347163275756</v>
      </c>
    </row>
    <row r="69" spans="1:17" ht="12" customHeight="1" x14ac:dyDescent="0.25">
      <c r="A69" s="167" t="s">
        <v>160</v>
      </c>
      <c r="B69" s="132">
        <v>14.296991689381294</v>
      </c>
      <c r="C69" s="132">
        <v>16.368750965255217</v>
      </c>
      <c r="D69" s="132">
        <v>10.731553725539353</v>
      </c>
      <c r="E69" s="132">
        <v>9.7674074942835283</v>
      </c>
      <c r="F69" s="132">
        <v>10.258916557510705</v>
      </c>
      <c r="G69" s="132">
        <v>10.118415053435028</v>
      </c>
      <c r="H69" s="132">
        <v>8.4301947961248231</v>
      </c>
      <c r="I69" s="132">
        <v>8.2998722581857525</v>
      </c>
      <c r="J69" s="132">
        <v>17.028133129149477</v>
      </c>
      <c r="K69" s="132">
        <v>22.197209511572677</v>
      </c>
      <c r="L69" s="132">
        <v>19.313032466644405</v>
      </c>
      <c r="M69" s="132">
        <v>12.305218270605485</v>
      </c>
      <c r="N69" s="132">
        <v>10.3601338197426</v>
      </c>
      <c r="O69" s="132">
        <v>10.099053817110445</v>
      </c>
      <c r="P69" s="132">
        <v>10.598199760014506</v>
      </c>
      <c r="Q69" s="132">
        <v>10.635056288753635</v>
      </c>
    </row>
    <row r="70" spans="1:17" ht="12" customHeight="1" x14ac:dyDescent="0.25">
      <c r="A70" s="167" t="s">
        <v>159</v>
      </c>
      <c r="B70" s="132">
        <f>SUM(B71:B72)</f>
        <v>0.56561363813699128</v>
      </c>
      <c r="C70" s="132">
        <f t="shared" ref="C70:Q70" si="28">SUM(C71:C72)</f>
        <v>0.44957076094694348</v>
      </c>
      <c r="D70" s="132">
        <f t="shared" si="28"/>
        <v>0.33133163679735411</v>
      </c>
      <c r="E70" s="132">
        <f t="shared" si="28"/>
        <v>0.33487795040556234</v>
      </c>
      <c r="F70" s="132">
        <f t="shared" si="28"/>
        <v>0.34819226175132523</v>
      </c>
      <c r="G70" s="132">
        <f t="shared" si="28"/>
        <v>0.42884025186038394</v>
      </c>
      <c r="H70" s="132">
        <f t="shared" si="28"/>
        <v>0.35202453228808761</v>
      </c>
      <c r="I70" s="132">
        <f t="shared" si="28"/>
        <v>0.51970457460484609</v>
      </c>
      <c r="J70" s="132">
        <f t="shared" si="28"/>
        <v>1.1869209386844231</v>
      </c>
      <c r="K70" s="132">
        <f t="shared" si="28"/>
        <v>1.5279303099967028</v>
      </c>
      <c r="L70" s="132">
        <f t="shared" si="28"/>
        <v>1.412561114917583</v>
      </c>
      <c r="M70" s="132">
        <f t="shared" si="28"/>
        <v>0.95570902252938239</v>
      </c>
      <c r="N70" s="132">
        <f t="shared" si="28"/>
        <v>0.81406868150432166</v>
      </c>
      <c r="O70" s="132">
        <f t="shared" si="28"/>
        <v>0.77761408884981231</v>
      </c>
      <c r="P70" s="132">
        <f t="shared" si="28"/>
        <v>0.8114201888732463</v>
      </c>
      <c r="Q70" s="132">
        <f t="shared" si="28"/>
        <v>0.81494725769894816</v>
      </c>
    </row>
    <row r="71" spans="1:17" ht="12" customHeight="1" x14ac:dyDescent="0.25">
      <c r="A71" s="166" t="s">
        <v>109</v>
      </c>
      <c r="B71" s="165">
        <v>0.50060137942259952</v>
      </c>
      <c r="C71" s="165">
        <v>0.39756376356700318</v>
      </c>
      <c r="D71" s="165">
        <v>0.29275428679032867</v>
      </c>
      <c r="E71" s="165">
        <v>0.29563123894535609</v>
      </c>
      <c r="F71" s="165">
        <v>0.30711442426248148</v>
      </c>
      <c r="G71" s="165">
        <v>0.37796414207383761</v>
      </c>
      <c r="H71" s="165">
        <v>0.31002930999774664</v>
      </c>
      <c r="I71" s="165">
        <v>0.4573162677528993</v>
      </c>
      <c r="J71" s="165">
        <v>1.0533579296518807</v>
      </c>
      <c r="K71" s="165">
        <v>1.3409414154989743</v>
      </c>
      <c r="L71" s="165">
        <v>1.2387140630078475</v>
      </c>
      <c r="M71" s="165">
        <v>0.83788748434382065</v>
      </c>
      <c r="N71" s="165">
        <v>0.71347617689088416</v>
      </c>
      <c r="O71" s="165">
        <v>0.68113146988513018</v>
      </c>
      <c r="P71" s="165">
        <v>0.71033882407742144</v>
      </c>
      <c r="Q71" s="165">
        <v>0.71298319366449359</v>
      </c>
    </row>
    <row r="72" spans="1:17" ht="12" customHeight="1" x14ac:dyDescent="0.25">
      <c r="A72" s="147" t="s">
        <v>59</v>
      </c>
      <c r="B72" s="164">
        <v>6.5012258714391785E-2</v>
      </c>
      <c r="C72" s="164">
        <v>5.2006997379940315E-2</v>
      </c>
      <c r="D72" s="164">
        <v>3.8577350007025425E-2</v>
      </c>
      <c r="E72" s="164">
        <v>3.9246711460206279E-2</v>
      </c>
      <c r="F72" s="164">
        <v>4.1077837488843735E-2</v>
      </c>
      <c r="G72" s="164">
        <v>5.0876109786546324E-2</v>
      </c>
      <c r="H72" s="164">
        <v>4.1995222290340986E-2</v>
      </c>
      <c r="I72" s="164">
        <v>6.2388306851946754E-2</v>
      </c>
      <c r="J72" s="164">
        <v>0.1335630090325424</v>
      </c>
      <c r="K72" s="164">
        <v>0.1869888944977284</v>
      </c>
      <c r="L72" s="164">
        <v>0.17384705190973543</v>
      </c>
      <c r="M72" s="164">
        <v>0.11782153818556172</v>
      </c>
      <c r="N72" s="164">
        <v>0.10059250461343747</v>
      </c>
      <c r="O72" s="164">
        <v>9.6482618964682118E-2</v>
      </c>
      <c r="P72" s="164">
        <v>0.1010813647958249</v>
      </c>
      <c r="Q72" s="164">
        <v>0.10196406403445459</v>
      </c>
    </row>
    <row r="73" spans="1:17" ht="12" customHeight="1" x14ac:dyDescent="0.25">
      <c r="A73" s="163" t="s">
        <v>142</v>
      </c>
      <c r="B73" s="162">
        <v>1.9248289008024075</v>
      </c>
      <c r="C73" s="162">
        <v>1.9173480236008074</v>
      </c>
      <c r="D73" s="162">
        <v>1.2175232408270649</v>
      </c>
      <c r="E73" s="162">
        <v>1.4060779804938821</v>
      </c>
      <c r="F73" s="162">
        <v>0.89809493033276577</v>
      </c>
      <c r="G73" s="162">
        <v>0.91457976684859599</v>
      </c>
      <c r="H73" s="162">
        <v>0.5778757316937666</v>
      </c>
      <c r="I73" s="162">
        <v>0.47383763745616314</v>
      </c>
      <c r="J73" s="162">
        <v>1.6693622789303888</v>
      </c>
      <c r="K73" s="162">
        <v>0.17041882474500722</v>
      </c>
      <c r="L73" s="162">
        <v>9.8825789665382885E-2</v>
      </c>
      <c r="M73" s="162">
        <v>0.17313921024232254</v>
      </c>
      <c r="N73" s="162">
        <v>0.26950216098049951</v>
      </c>
      <c r="O73" s="162">
        <v>0.43567938397093575</v>
      </c>
      <c r="P73" s="162">
        <v>0.6870769865923525</v>
      </c>
      <c r="Q73" s="162">
        <v>0.65724138300124413</v>
      </c>
    </row>
    <row r="74" spans="1:17" ht="12" customHeight="1" x14ac:dyDescent="0.25">
      <c r="A74" s="161" t="s">
        <v>141</v>
      </c>
      <c r="B74" s="160">
        <f>SUM(B75:B76)</f>
        <v>7.7785038690266872E-2</v>
      </c>
      <c r="C74" s="160">
        <f t="shared" ref="C74:Q74" si="29">SUM(C75:C76)</f>
        <v>5.3885096780978421E-2</v>
      </c>
      <c r="D74" s="160">
        <f t="shared" si="29"/>
        <v>3.8597807007887563E-2</v>
      </c>
      <c r="E74" s="160">
        <f t="shared" si="29"/>
        <v>4.907447264812579E-2</v>
      </c>
      <c r="F74" s="160">
        <f t="shared" si="29"/>
        <v>3.0928195077734161E-2</v>
      </c>
      <c r="G74" s="160">
        <f t="shared" si="29"/>
        <v>3.9050424413392071E-2</v>
      </c>
      <c r="H74" s="160">
        <f t="shared" si="29"/>
        <v>2.4389172430502978E-2</v>
      </c>
      <c r="I74" s="160">
        <f t="shared" si="29"/>
        <v>3.0003012776890773E-2</v>
      </c>
      <c r="J74" s="160">
        <f t="shared" si="29"/>
        <v>0.11879013464747375</v>
      </c>
      <c r="K74" s="160">
        <f t="shared" si="29"/>
        <v>1.1687642005632109E-2</v>
      </c>
      <c r="L74" s="160">
        <f t="shared" si="29"/>
        <v>7.177697375374585E-3</v>
      </c>
      <c r="M74" s="160">
        <f t="shared" si="29"/>
        <v>1.3266204895285818E-2</v>
      </c>
      <c r="N74" s="160">
        <f t="shared" si="29"/>
        <v>2.1096943982364814E-2</v>
      </c>
      <c r="O74" s="160">
        <f t="shared" si="29"/>
        <v>3.2846353085660647E-2</v>
      </c>
      <c r="P74" s="160">
        <f t="shared" si="29"/>
        <v>5.1664892277121149E-2</v>
      </c>
      <c r="Q74" s="160">
        <f t="shared" si="29"/>
        <v>4.9102233821928305E-2</v>
      </c>
    </row>
    <row r="75" spans="1:17" ht="12" customHeight="1" x14ac:dyDescent="0.25">
      <c r="A75" s="148" t="s">
        <v>60</v>
      </c>
      <c r="B75" s="156">
        <v>6.7317468594509294E-2</v>
      </c>
      <c r="C75" s="156">
        <v>4.6515684196776354E-2</v>
      </c>
      <c r="D75" s="156">
        <v>3.3311169379673426E-2</v>
      </c>
      <c r="E75" s="156">
        <v>4.2503071115051125E-2</v>
      </c>
      <c r="F75" s="156">
        <v>2.6887253963816842E-2</v>
      </c>
      <c r="G75" s="156">
        <v>3.410921950606563E-2</v>
      </c>
      <c r="H75" s="156">
        <v>2.132382773777736E-2</v>
      </c>
      <c r="I75" s="156">
        <v>2.6149979992062044E-2</v>
      </c>
      <c r="J75" s="156">
        <v>0.10336480787815522</v>
      </c>
      <c r="K75" s="156">
        <v>1.0214027281133993E-2</v>
      </c>
      <c r="L75" s="156">
        <v>6.3342345898286983E-3</v>
      </c>
      <c r="M75" s="156">
        <v>1.1698595286643432E-2</v>
      </c>
      <c r="N75" s="156">
        <v>1.8674165485262944E-2</v>
      </c>
      <c r="O75" s="156">
        <v>2.9331561255965956E-2</v>
      </c>
      <c r="P75" s="156">
        <v>4.6042241360353391E-2</v>
      </c>
      <c r="Q75" s="156">
        <v>4.4170018631424453E-2</v>
      </c>
    </row>
    <row r="76" spans="1:17" ht="12" customHeight="1" x14ac:dyDescent="0.25">
      <c r="A76" s="148" t="s">
        <v>59</v>
      </c>
      <c r="B76" s="156">
        <v>1.0467570095757576E-2</v>
      </c>
      <c r="C76" s="156">
        <v>7.3694125842020701E-3</v>
      </c>
      <c r="D76" s="156">
        <v>5.2866376282141346E-3</v>
      </c>
      <c r="E76" s="156">
        <v>6.5714015330746644E-3</v>
      </c>
      <c r="F76" s="156">
        <v>4.0409411139173193E-3</v>
      </c>
      <c r="G76" s="156">
        <v>4.9412049073264408E-3</v>
      </c>
      <c r="H76" s="156">
        <v>3.0653446927256188E-3</v>
      </c>
      <c r="I76" s="156">
        <v>3.8530327848287282E-3</v>
      </c>
      <c r="J76" s="156">
        <v>1.5425326769318523E-2</v>
      </c>
      <c r="K76" s="156">
        <v>1.4736147244981165E-3</v>
      </c>
      <c r="L76" s="156">
        <v>8.434627855458866E-4</v>
      </c>
      <c r="M76" s="156">
        <v>1.5676096086423858E-3</v>
      </c>
      <c r="N76" s="156">
        <v>2.4227784971018714E-3</v>
      </c>
      <c r="O76" s="156">
        <v>3.514791829694689E-3</v>
      </c>
      <c r="P76" s="156">
        <v>5.6226509167677588E-3</v>
      </c>
      <c r="Q76" s="156">
        <v>4.9322151905038499E-3</v>
      </c>
    </row>
    <row r="77" spans="1:17" ht="12" customHeight="1" x14ac:dyDescent="0.25">
      <c r="A77" s="158" t="s">
        <v>62</v>
      </c>
      <c r="B77" s="157">
        <f>SUM(B78:B79)</f>
        <v>7.1365172938111963</v>
      </c>
      <c r="C77" s="157">
        <f t="shared" ref="C77:Q77" si="30">SUM(C78:C79)</f>
        <v>7.934324139698905</v>
      </c>
      <c r="D77" s="157">
        <f t="shared" si="30"/>
        <v>5.2740564305020596</v>
      </c>
      <c r="E77" s="157">
        <f t="shared" si="30"/>
        <v>4.9428190067028996</v>
      </c>
      <c r="F77" s="157">
        <f t="shared" si="30"/>
        <v>5.0446778151917471</v>
      </c>
      <c r="G77" s="157">
        <f t="shared" si="30"/>
        <v>5.0421878646260723</v>
      </c>
      <c r="H77" s="157">
        <f t="shared" si="30"/>
        <v>4.1302412900403276</v>
      </c>
      <c r="I77" s="157">
        <f t="shared" si="30"/>
        <v>4.1524463370075697</v>
      </c>
      <c r="J77" s="157">
        <f t="shared" si="30"/>
        <v>8.9679603577446727</v>
      </c>
      <c r="K77" s="157">
        <f t="shared" si="30"/>
        <v>11.094649710171529</v>
      </c>
      <c r="L77" s="157">
        <f t="shared" si="30"/>
        <v>9.4506838336893271</v>
      </c>
      <c r="M77" s="157">
        <f t="shared" si="30"/>
        <v>6.1263512416970007</v>
      </c>
      <c r="N77" s="157">
        <f t="shared" si="30"/>
        <v>5.201912376655339</v>
      </c>
      <c r="O77" s="157">
        <f t="shared" si="30"/>
        <v>5.1296488985604034</v>
      </c>
      <c r="P77" s="157">
        <f t="shared" si="30"/>
        <v>5.550978325505044</v>
      </c>
      <c r="Q77" s="157">
        <f t="shared" si="30"/>
        <v>5.5256018198257326</v>
      </c>
    </row>
    <row r="78" spans="1:17" ht="12" customHeight="1" x14ac:dyDescent="0.25">
      <c r="A78" s="23" t="s">
        <v>109</v>
      </c>
      <c r="B78" s="156">
        <v>6.246290976738611</v>
      </c>
      <c r="C78" s="156">
        <v>7.0273821996310213</v>
      </c>
      <c r="D78" s="156">
        <v>4.74360037096318</v>
      </c>
      <c r="E78" s="156">
        <v>4.3750495916896082</v>
      </c>
      <c r="F78" s="156">
        <v>4.6766960384883687</v>
      </c>
      <c r="G78" s="156">
        <v>4.6917740421132939</v>
      </c>
      <c r="H78" s="156">
        <v>3.8970764150239088</v>
      </c>
      <c r="I78" s="156">
        <v>3.9887069075540467</v>
      </c>
      <c r="J78" s="156">
        <v>8.2700223766481802</v>
      </c>
      <c r="K78" s="156">
        <v>10.675554893625332</v>
      </c>
      <c r="L78" s="156">
        <v>9.3422222356257709</v>
      </c>
      <c r="M78" s="156">
        <v>6.0768165534332015</v>
      </c>
      <c r="N78" s="156">
        <v>5.0470136201221498</v>
      </c>
      <c r="O78" s="156">
        <v>4.8169444846428071</v>
      </c>
      <c r="P78" s="156">
        <v>5.3318496314323625</v>
      </c>
      <c r="Q78" s="156">
        <v>5.3960989045951111</v>
      </c>
    </row>
    <row r="79" spans="1:17" ht="12" customHeight="1" x14ac:dyDescent="0.25">
      <c r="A79" s="29" t="s">
        <v>140</v>
      </c>
      <c r="B79" s="57">
        <v>0.89022631707258559</v>
      </c>
      <c r="C79" s="57">
        <v>0.90694194006788331</v>
      </c>
      <c r="D79" s="57">
        <v>0.53045605953887998</v>
      </c>
      <c r="E79" s="57">
        <v>0.56776941501329148</v>
      </c>
      <c r="F79" s="57">
        <v>0.36798177670337812</v>
      </c>
      <c r="G79" s="57">
        <v>0.35041382251277831</v>
      </c>
      <c r="H79" s="57">
        <v>0.23316487501641844</v>
      </c>
      <c r="I79" s="57">
        <v>0.16373942945352288</v>
      </c>
      <c r="J79" s="57">
        <v>0.69793798109649197</v>
      </c>
      <c r="K79" s="57">
        <v>0.41909481654619662</v>
      </c>
      <c r="L79" s="57">
        <v>0.10846159806355543</v>
      </c>
      <c r="M79" s="57">
        <v>4.9534688263799143E-2</v>
      </c>
      <c r="N79" s="57">
        <v>0.15489875653318891</v>
      </c>
      <c r="O79" s="57">
        <v>0.31270441391759607</v>
      </c>
      <c r="P79" s="57">
        <v>0.21912869407268193</v>
      </c>
      <c r="Q79" s="57">
        <v>0.1295029152306218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656.91322452549343</v>
      </c>
      <c r="C81" s="168">
        <f t="shared" ref="C81:Q81" si="31">SUM(C82,C85,C87,C100)</f>
        <v>592.48228585672359</v>
      </c>
      <c r="D81" s="168">
        <f t="shared" si="31"/>
        <v>603.74629153275578</v>
      </c>
      <c r="E81" s="168">
        <f t="shared" si="31"/>
        <v>615.86547496423873</v>
      </c>
      <c r="F81" s="168">
        <f t="shared" si="31"/>
        <v>611.69188350604645</v>
      </c>
      <c r="G81" s="168">
        <f t="shared" si="31"/>
        <v>670.86928736920686</v>
      </c>
      <c r="H81" s="168">
        <f t="shared" si="31"/>
        <v>638.52643896064819</v>
      </c>
      <c r="I81" s="168">
        <f t="shared" si="31"/>
        <v>642.22644683370515</v>
      </c>
      <c r="J81" s="168">
        <f t="shared" si="31"/>
        <v>655.04865974497409</v>
      </c>
      <c r="K81" s="168">
        <f t="shared" si="31"/>
        <v>657.39037675595296</v>
      </c>
      <c r="L81" s="168">
        <f t="shared" si="31"/>
        <v>655.11968650991059</v>
      </c>
      <c r="M81" s="168">
        <f t="shared" si="31"/>
        <v>1239.4989259043375</v>
      </c>
      <c r="N81" s="168">
        <f t="shared" si="31"/>
        <v>1254.2434348716004</v>
      </c>
      <c r="O81" s="168">
        <f t="shared" si="31"/>
        <v>1031.7498504798643</v>
      </c>
      <c r="P81" s="168">
        <f t="shared" si="31"/>
        <v>967.13605798038907</v>
      </c>
      <c r="Q81" s="168">
        <f t="shared" si="31"/>
        <v>983.60235380821098</v>
      </c>
    </row>
    <row r="82" spans="1:17" ht="12.95" customHeight="1" x14ac:dyDescent="0.25">
      <c r="A82" s="158" t="s">
        <v>65</v>
      </c>
      <c r="B82" s="157">
        <f t="shared" ref="B82" si="32">SUM(B83:B84)</f>
        <v>533.13348182370214</v>
      </c>
      <c r="C82" s="157">
        <f t="shared" ref="C82:Q82" si="33">SUM(C83:C84)</f>
        <v>485.10970193388806</v>
      </c>
      <c r="D82" s="157">
        <f t="shared" si="33"/>
        <v>490.26986086244142</v>
      </c>
      <c r="E82" s="157">
        <f t="shared" si="33"/>
        <v>499.13292421801151</v>
      </c>
      <c r="F82" s="157">
        <f t="shared" si="33"/>
        <v>489.83724584495326</v>
      </c>
      <c r="G82" s="157">
        <f t="shared" si="33"/>
        <v>542.60006439725203</v>
      </c>
      <c r="H82" s="157">
        <f t="shared" si="33"/>
        <v>509.39368097620519</v>
      </c>
      <c r="I82" s="157">
        <f t="shared" si="33"/>
        <v>508.76290362397924</v>
      </c>
      <c r="J82" s="157">
        <f t="shared" si="33"/>
        <v>519.49317493529418</v>
      </c>
      <c r="K82" s="157">
        <f t="shared" si="33"/>
        <v>517.91534624283429</v>
      </c>
      <c r="L82" s="157">
        <f t="shared" si="33"/>
        <v>537.2470260448755</v>
      </c>
      <c r="M82" s="157">
        <f t="shared" si="33"/>
        <v>991.64845571986382</v>
      </c>
      <c r="N82" s="157">
        <f t="shared" si="33"/>
        <v>1019.8166086975176</v>
      </c>
      <c r="O82" s="157">
        <f t="shared" si="33"/>
        <v>819.94425375834862</v>
      </c>
      <c r="P82" s="157">
        <f t="shared" si="33"/>
        <v>754.72193971786692</v>
      </c>
      <c r="Q82" s="157">
        <f t="shared" si="33"/>
        <v>771.65217240868742</v>
      </c>
    </row>
    <row r="83" spans="1:17" ht="12" customHeight="1" x14ac:dyDescent="0.25">
      <c r="A83" s="23" t="s">
        <v>157</v>
      </c>
      <c r="B83" s="156">
        <v>531.25193452397741</v>
      </c>
      <c r="C83" s="156">
        <v>484.22128903128925</v>
      </c>
      <c r="D83" s="156">
        <v>488.89498432976228</v>
      </c>
      <c r="E83" s="156">
        <v>496.75335465619554</v>
      </c>
      <c r="F83" s="156">
        <v>486.30598311779016</v>
      </c>
      <c r="G83" s="156">
        <v>537.91097777054176</v>
      </c>
      <c r="H83" s="156">
        <v>504.72283795729277</v>
      </c>
      <c r="I83" s="156">
        <v>505.64243579417274</v>
      </c>
      <c r="J83" s="156">
        <v>517.79129259382978</v>
      </c>
      <c r="K83" s="156">
        <v>514.65218476494124</v>
      </c>
      <c r="L83" s="156">
        <v>533.97847177101346</v>
      </c>
      <c r="M83" s="156">
        <v>986.79257580424837</v>
      </c>
      <c r="N83" s="156">
        <v>1015.4360329190794</v>
      </c>
      <c r="O83" s="156">
        <v>812.30271126859691</v>
      </c>
      <c r="P83" s="156">
        <v>747.83214910405241</v>
      </c>
      <c r="Q83" s="156">
        <v>761.69417871549012</v>
      </c>
    </row>
    <row r="84" spans="1:17" ht="12" customHeight="1" x14ac:dyDescent="0.25">
      <c r="A84" s="23" t="s">
        <v>60</v>
      </c>
      <c r="B84" s="156">
        <v>1.8815472997247127</v>
      </c>
      <c r="C84" s="156">
        <v>0.88841290259883721</v>
      </c>
      <c r="D84" s="156">
        <v>1.3748765326791625</v>
      </c>
      <c r="E84" s="156">
        <v>2.3795695618159742</v>
      </c>
      <c r="F84" s="156">
        <v>3.5312627271630808</v>
      </c>
      <c r="G84" s="156">
        <v>4.6890866267102655</v>
      </c>
      <c r="H84" s="156">
        <v>4.6708430189124233</v>
      </c>
      <c r="I84" s="156">
        <v>3.1204678298065147</v>
      </c>
      <c r="J84" s="156">
        <v>1.7018823414644479</v>
      </c>
      <c r="K84" s="156">
        <v>3.2631614778930773</v>
      </c>
      <c r="L84" s="156">
        <v>3.2685542738620166</v>
      </c>
      <c r="M84" s="156">
        <v>4.8558799156154109</v>
      </c>
      <c r="N84" s="156">
        <v>4.3805757784382067</v>
      </c>
      <c r="O84" s="156">
        <v>7.6415424897517132</v>
      </c>
      <c r="P84" s="156">
        <v>6.8897906138144549</v>
      </c>
      <c r="Q84" s="156">
        <v>9.9579936931972473</v>
      </c>
    </row>
    <row r="85" spans="1:17" ht="12.95" customHeight="1" x14ac:dyDescent="0.25">
      <c r="A85" s="158" t="s">
        <v>112</v>
      </c>
      <c r="B85" s="157">
        <f t="shared" ref="B85:Q85" si="34">B86</f>
        <v>0.24191854950875569</v>
      </c>
      <c r="C85" s="157">
        <f t="shared" si="34"/>
        <v>0.21101133717148779</v>
      </c>
      <c r="D85" s="157">
        <f t="shared" si="34"/>
        <v>0.21784798141079728</v>
      </c>
      <c r="E85" s="157">
        <f t="shared" si="34"/>
        <v>0.21555707293335666</v>
      </c>
      <c r="F85" s="157">
        <f t="shared" si="34"/>
        <v>0.22132621474298109</v>
      </c>
      <c r="G85" s="157">
        <f t="shared" si="34"/>
        <v>0.24566294137737799</v>
      </c>
      <c r="H85" s="157">
        <f t="shared" si="34"/>
        <v>0.27362981934052089</v>
      </c>
      <c r="I85" s="157">
        <f t="shared" si="34"/>
        <v>0.31816280355521021</v>
      </c>
      <c r="J85" s="157">
        <f t="shared" si="34"/>
        <v>0.35806437838458477</v>
      </c>
      <c r="K85" s="157">
        <f t="shared" si="34"/>
        <v>0.39716851586002777</v>
      </c>
      <c r="L85" s="157">
        <f t="shared" si="34"/>
        <v>0.43932654571903001</v>
      </c>
      <c r="M85" s="157">
        <f t="shared" si="34"/>
        <v>0.85890657228463807</v>
      </c>
      <c r="N85" s="157">
        <f t="shared" si="34"/>
        <v>0.88354390441805719</v>
      </c>
      <c r="O85" s="157">
        <f t="shared" si="34"/>
        <v>0.96410035187503884</v>
      </c>
      <c r="P85" s="157">
        <f t="shared" si="34"/>
        <v>1.0863181112219589</v>
      </c>
      <c r="Q85" s="157">
        <f t="shared" si="34"/>
        <v>1.278417399826052</v>
      </c>
    </row>
    <row r="86" spans="1:17" ht="12" customHeight="1" x14ac:dyDescent="0.25">
      <c r="A86" s="23" t="s">
        <v>60</v>
      </c>
      <c r="B86" s="156">
        <v>0.24191854950875569</v>
      </c>
      <c r="C86" s="156">
        <v>0.21101133717148779</v>
      </c>
      <c r="D86" s="156">
        <v>0.21784798141079728</v>
      </c>
      <c r="E86" s="156">
        <v>0.21555707293335666</v>
      </c>
      <c r="F86" s="156">
        <v>0.22132621474298109</v>
      </c>
      <c r="G86" s="156">
        <v>0.24566294137737799</v>
      </c>
      <c r="H86" s="156">
        <v>0.27362981934052089</v>
      </c>
      <c r="I86" s="156">
        <v>0.31816280355521021</v>
      </c>
      <c r="J86" s="156">
        <v>0.35806437838458477</v>
      </c>
      <c r="K86" s="156">
        <v>0.39716851586002777</v>
      </c>
      <c r="L86" s="156">
        <v>0.43932654571903001</v>
      </c>
      <c r="M86" s="156">
        <v>0.85890657228463807</v>
      </c>
      <c r="N86" s="156">
        <v>0.88354390441805719</v>
      </c>
      <c r="O86" s="156">
        <v>0.96410035187503884</v>
      </c>
      <c r="P86" s="156">
        <v>1.0863181112219589</v>
      </c>
      <c r="Q86" s="156">
        <v>1.278417399826052</v>
      </c>
    </row>
    <row r="87" spans="1:17" ht="12" customHeight="1" x14ac:dyDescent="0.25">
      <c r="A87" s="158" t="s">
        <v>63</v>
      </c>
      <c r="B87" s="157">
        <f>SUM(B88:B89,B92:B93,B96:B97)</f>
        <v>100.67557715967237</v>
      </c>
      <c r="C87" s="157">
        <f t="shared" ref="C87:Q87" si="35">SUM(C88:C89,C92:C93,C96:C97)</f>
        <v>87.584432121259198</v>
      </c>
      <c r="D87" s="157">
        <f t="shared" si="35"/>
        <v>92.460329077448179</v>
      </c>
      <c r="E87" s="157">
        <f t="shared" si="35"/>
        <v>94.520403858985986</v>
      </c>
      <c r="F87" s="157">
        <f t="shared" si="35"/>
        <v>97.970567023154686</v>
      </c>
      <c r="G87" s="157">
        <f t="shared" si="35"/>
        <v>102.55088442773784</v>
      </c>
      <c r="H87" s="157">
        <f t="shared" si="35"/>
        <v>102.92139151012113</v>
      </c>
      <c r="I87" s="157">
        <f t="shared" si="35"/>
        <v>106.73050836468596</v>
      </c>
      <c r="J87" s="157">
        <f t="shared" si="35"/>
        <v>108.43834353261866</v>
      </c>
      <c r="K87" s="157">
        <f t="shared" si="35"/>
        <v>109.88914178146783</v>
      </c>
      <c r="L87" s="157">
        <f t="shared" si="35"/>
        <v>91.889572360373165</v>
      </c>
      <c r="M87" s="157">
        <f t="shared" si="35"/>
        <v>192.66964149134046</v>
      </c>
      <c r="N87" s="157">
        <f t="shared" si="35"/>
        <v>180.58565569210248</v>
      </c>
      <c r="O87" s="157">
        <f t="shared" si="35"/>
        <v>159.29789462487665</v>
      </c>
      <c r="P87" s="157">
        <f t="shared" si="35"/>
        <v>160.21234115860827</v>
      </c>
      <c r="Q87" s="157">
        <f t="shared" si="35"/>
        <v>155.67525141113131</v>
      </c>
    </row>
    <row r="88" spans="1:17" ht="12" customHeight="1" x14ac:dyDescent="0.25">
      <c r="A88" s="167" t="s">
        <v>156</v>
      </c>
      <c r="B88" s="132">
        <v>81.912713762845286</v>
      </c>
      <c r="C88" s="132">
        <v>73.531807751818334</v>
      </c>
      <c r="D88" s="132">
        <v>78.465207801750338</v>
      </c>
      <c r="E88" s="132">
        <v>79.997916107999785</v>
      </c>
      <c r="F88" s="132">
        <v>82.932986531873112</v>
      </c>
      <c r="G88" s="132">
        <v>87.262453723766185</v>
      </c>
      <c r="H88" s="132">
        <v>87.94846144789085</v>
      </c>
      <c r="I88" s="132">
        <v>92.591447697283357</v>
      </c>
      <c r="J88" s="132">
        <v>94.293457169780098</v>
      </c>
      <c r="K88" s="132">
        <v>97.463365843309887</v>
      </c>
      <c r="L88" s="132">
        <v>78.92345561805935</v>
      </c>
      <c r="M88" s="132">
        <v>171.85678364243992</v>
      </c>
      <c r="N88" s="132">
        <v>162.62483327344347</v>
      </c>
      <c r="O88" s="132">
        <v>146.58950760289605</v>
      </c>
      <c r="P88" s="132">
        <v>147.88178994757706</v>
      </c>
      <c r="Q88" s="132">
        <v>141.85450213390223</v>
      </c>
    </row>
    <row r="89" spans="1:17" ht="12" customHeight="1" x14ac:dyDescent="0.25">
      <c r="A89" s="167" t="s">
        <v>155</v>
      </c>
      <c r="B89" s="132">
        <f>SUM(B90:B91)</f>
        <v>3.1654565633615781</v>
      </c>
      <c r="C89" s="132">
        <f t="shared" ref="C89:Q89" si="36">SUM(C90:C91)</f>
        <v>1.9732856626506947</v>
      </c>
      <c r="D89" s="132">
        <f t="shared" si="36"/>
        <v>2.3669121905330703</v>
      </c>
      <c r="E89" s="132">
        <f t="shared" si="36"/>
        <v>2.6791626672419668</v>
      </c>
      <c r="F89" s="132">
        <f t="shared" si="36"/>
        <v>2.7478586752829539</v>
      </c>
      <c r="G89" s="132">
        <f t="shared" si="36"/>
        <v>3.6100034486542301</v>
      </c>
      <c r="H89" s="132">
        <f t="shared" si="36"/>
        <v>3.5839101466418168</v>
      </c>
      <c r="I89" s="132">
        <f t="shared" si="36"/>
        <v>5.6592876308696223</v>
      </c>
      <c r="J89" s="132">
        <f t="shared" si="36"/>
        <v>6.4732677389101418</v>
      </c>
      <c r="K89" s="132">
        <f t="shared" si="36"/>
        <v>6.5445551025400137</v>
      </c>
      <c r="L89" s="132">
        <f t="shared" si="36"/>
        <v>5.6117089360473065</v>
      </c>
      <c r="M89" s="132">
        <f t="shared" si="36"/>
        <v>13.020524227313059</v>
      </c>
      <c r="N89" s="132">
        <f t="shared" si="36"/>
        <v>12.466862759751812</v>
      </c>
      <c r="O89" s="132">
        <f t="shared" si="36"/>
        <v>11.025637454700732</v>
      </c>
      <c r="P89" s="132">
        <f t="shared" si="36"/>
        <v>11.038463877218147</v>
      </c>
      <c r="Q89" s="132">
        <f t="shared" si="36"/>
        <v>10.612845987118943</v>
      </c>
    </row>
    <row r="90" spans="1:17" ht="12" customHeight="1" x14ac:dyDescent="0.25">
      <c r="A90" s="166" t="s">
        <v>55</v>
      </c>
      <c r="B90" s="165">
        <v>2.8675334144823239</v>
      </c>
      <c r="C90" s="165">
        <v>1.7863432168922626</v>
      </c>
      <c r="D90" s="165">
        <v>2.1411878684872647</v>
      </c>
      <c r="E90" s="165">
        <v>2.4219392358044729</v>
      </c>
      <c r="F90" s="165">
        <v>2.4822503503365989</v>
      </c>
      <c r="G90" s="165">
        <v>3.2590558951746122</v>
      </c>
      <c r="H90" s="165">
        <v>3.2335105948163512</v>
      </c>
      <c r="I90" s="165">
        <v>5.1024165085438957</v>
      </c>
      <c r="J90" s="165">
        <v>5.8326702363902987</v>
      </c>
      <c r="K90" s="165">
        <v>5.8877393917490375</v>
      </c>
      <c r="L90" s="165">
        <v>5.0619273966835268</v>
      </c>
      <c r="M90" s="165">
        <v>11.702415363982196</v>
      </c>
      <c r="N90" s="165">
        <v>11.199843999734952</v>
      </c>
      <c r="O90" s="165">
        <v>9.8883331470688027</v>
      </c>
      <c r="P90" s="165">
        <v>9.9120384182746744</v>
      </c>
      <c r="Q90" s="165">
        <v>9.511412778198542</v>
      </c>
    </row>
    <row r="91" spans="1:17" ht="12" customHeight="1" x14ac:dyDescent="0.25">
      <c r="A91" s="147" t="s">
        <v>59</v>
      </c>
      <c r="B91" s="164">
        <v>0.29792314887925408</v>
      </c>
      <c r="C91" s="164">
        <v>0.18694244575843208</v>
      </c>
      <c r="D91" s="164">
        <v>0.22572432204580584</v>
      </c>
      <c r="E91" s="164">
        <v>0.2572234314374941</v>
      </c>
      <c r="F91" s="164">
        <v>0.265608324946355</v>
      </c>
      <c r="G91" s="164">
        <v>0.35094755347961759</v>
      </c>
      <c r="H91" s="164">
        <v>0.35039955182546556</v>
      </c>
      <c r="I91" s="164">
        <v>0.55687112232572622</v>
      </c>
      <c r="J91" s="164">
        <v>0.64059750251984271</v>
      </c>
      <c r="K91" s="164">
        <v>0.65681571079097589</v>
      </c>
      <c r="L91" s="164">
        <v>0.54978153936377971</v>
      </c>
      <c r="M91" s="164">
        <v>1.3181088633308637</v>
      </c>
      <c r="N91" s="164">
        <v>1.2670187600168594</v>
      </c>
      <c r="O91" s="164">
        <v>1.1373043076319291</v>
      </c>
      <c r="P91" s="164">
        <v>1.1264254589434735</v>
      </c>
      <c r="Q91" s="164">
        <v>1.1014332089204009</v>
      </c>
    </row>
    <row r="92" spans="1:17" ht="12" customHeight="1" x14ac:dyDescent="0.25">
      <c r="A92" s="163" t="s">
        <v>144</v>
      </c>
      <c r="B92" s="162">
        <v>0</v>
      </c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</v>
      </c>
      <c r="M93" s="160">
        <f t="shared" si="37"/>
        <v>0</v>
      </c>
      <c r="N93" s="160">
        <f t="shared" si="37"/>
        <v>0</v>
      </c>
      <c r="O93" s="160">
        <f t="shared" si="37"/>
        <v>0</v>
      </c>
      <c r="P93" s="160">
        <f t="shared" si="37"/>
        <v>0</v>
      </c>
      <c r="Q93" s="160">
        <f t="shared" si="37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14.991082429315746</v>
      </c>
      <c r="C96" s="162">
        <v>11.748770133476661</v>
      </c>
      <c r="D96" s="162">
        <v>11.271785907309074</v>
      </c>
      <c r="E96" s="162">
        <v>11.443266364322405</v>
      </c>
      <c r="F96" s="162">
        <v>11.880678995384066</v>
      </c>
      <c r="G96" s="162">
        <v>11.19945692624699</v>
      </c>
      <c r="H96" s="162">
        <v>10.929527906997791</v>
      </c>
      <c r="I96" s="162">
        <v>7.9754823977789835</v>
      </c>
      <c r="J96" s="162">
        <v>7.1625519191616993</v>
      </c>
      <c r="K96" s="162">
        <v>5.500864312086807</v>
      </c>
      <c r="L96" s="162">
        <v>6.8562224402868015</v>
      </c>
      <c r="M96" s="162">
        <v>7.2338263954959565</v>
      </c>
      <c r="N96" s="162">
        <v>5.0975015038100091</v>
      </c>
      <c r="O96" s="162">
        <v>1.5646802440260215</v>
      </c>
      <c r="P96" s="162">
        <v>1.2018188984300118</v>
      </c>
      <c r="Q96" s="162">
        <v>2.9853694483659083</v>
      </c>
    </row>
    <row r="97" spans="1:17" ht="12" customHeight="1" x14ac:dyDescent="0.25">
      <c r="A97" s="161" t="s">
        <v>141</v>
      </c>
      <c r="B97" s="160">
        <f>SUM(B98:B99)</f>
        <v>0.60632440414977273</v>
      </c>
      <c r="C97" s="160">
        <f t="shared" ref="C97:Q97" si="38">SUM(C98:C99)</f>
        <v>0.33056857331351236</v>
      </c>
      <c r="D97" s="160">
        <f t="shared" si="38"/>
        <v>0.35642317785569322</v>
      </c>
      <c r="E97" s="160">
        <f t="shared" si="38"/>
        <v>0.40005871942181809</v>
      </c>
      <c r="F97" s="160">
        <f t="shared" si="38"/>
        <v>0.40904282061454428</v>
      </c>
      <c r="G97" s="160">
        <f t="shared" si="38"/>
        <v>0.47897032907043235</v>
      </c>
      <c r="H97" s="160">
        <f t="shared" si="38"/>
        <v>0.45949200859067629</v>
      </c>
      <c r="I97" s="160">
        <f t="shared" si="38"/>
        <v>0.50429063875397995</v>
      </c>
      <c r="J97" s="160">
        <f t="shared" si="38"/>
        <v>0.50906670476671878</v>
      </c>
      <c r="K97" s="160">
        <f t="shared" si="38"/>
        <v>0.38035652353111465</v>
      </c>
      <c r="L97" s="160">
        <f t="shared" si="38"/>
        <v>0.49818536597970264</v>
      </c>
      <c r="M97" s="160">
        <f t="shared" si="38"/>
        <v>0.55850722609153303</v>
      </c>
      <c r="N97" s="160">
        <f t="shared" si="38"/>
        <v>0.39645815509716736</v>
      </c>
      <c r="O97" s="160">
        <f t="shared" si="38"/>
        <v>0.11806932325386124</v>
      </c>
      <c r="P97" s="160">
        <f t="shared" si="38"/>
        <v>9.0268435383059994E-2</v>
      </c>
      <c r="Q97" s="160">
        <f t="shared" si="38"/>
        <v>0.22253384174425195</v>
      </c>
    </row>
    <row r="98" spans="1:17" ht="12" customHeight="1" x14ac:dyDescent="0.25">
      <c r="A98" s="148" t="s">
        <v>60</v>
      </c>
      <c r="B98" s="156">
        <v>0.52473103724950854</v>
      </c>
      <c r="C98" s="156">
        <v>0.28535948305206049</v>
      </c>
      <c r="D98" s="156">
        <v>0.30760485552887012</v>
      </c>
      <c r="E98" s="156">
        <v>0.34648816959689144</v>
      </c>
      <c r="F98" s="156">
        <v>0.35559909565679565</v>
      </c>
      <c r="G98" s="156">
        <v>0.41836431579353339</v>
      </c>
      <c r="H98" s="156">
        <v>0.40174091457972561</v>
      </c>
      <c r="I98" s="156">
        <v>0.43952886370657868</v>
      </c>
      <c r="J98" s="156">
        <v>0.44296255990898054</v>
      </c>
      <c r="K98" s="156">
        <v>0.33239997477951289</v>
      </c>
      <c r="L98" s="156">
        <v>0.43964280079033258</v>
      </c>
      <c r="M98" s="156">
        <v>0.49251086156768853</v>
      </c>
      <c r="N98" s="156">
        <v>0.35092879814513611</v>
      </c>
      <c r="O98" s="156">
        <v>0.10543507154171547</v>
      </c>
      <c r="P98" s="156">
        <v>8.0444590241965763E-2</v>
      </c>
      <c r="Q98" s="156">
        <v>0.20018078956677618</v>
      </c>
    </row>
    <row r="99" spans="1:17" ht="12" customHeight="1" x14ac:dyDescent="0.25">
      <c r="A99" s="148" t="s">
        <v>59</v>
      </c>
      <c r="B99" s="156">
        <v>8.1593366900264197E-2</v>
      </c>
      <c r="C99" s="156">
        <v>4.5209090261451867E-2</v>
      </c>
      <c r="D99" s="156">
        <v>4.8818322326823087E-2</v>
      </c>
      <c r="E99" s="156">
        <v>5.357054982492665E-2</v>
      </c>
      <c r="F99" s="156">
        <v>5.3443724957748608E-2</v>
      </c>
      <c r="G99" s="156">
        <v>6.060601327689899E-2</v>
      </c>
      <c r="H99" s="156">
        <v>5.7751094010950681E-2</v>
      </c>
      <c r="I99" s="156">
        <v>6.4761775047401243E-2</v>
      </c>
      <c r="J99" s="156">
        <v>6.6104144857738245E-2</v>
      </c>
      <c r="K99" s="156">
        <v>4.7956548751601775E-2</v>
      </c>
      <c r="L99" s="156">
        <v>5.8542565189370038E-2</v>
      </c>
      <c r="M99" s="156">
        <v>6.5996364523844456E-2</v>
      </c>
      <c r="N99" s="156">
        <v>4.5529356952031259E-2</v>
      </c>
      <c r="O99" s="156">
        <v>1.2634251712145775E-2</v>
      </c>
      <c r="P99" s="156">
        <v>9.8238451410942312E-3</v>
      </c>
      <c r="Q99" s="156">
        <v>2.2353052177475779E-2</v>
      </c>
    </row>
    <row r="100" spans="1:17" ht="12" customHeight="1" x14ac:dyDescent="0.25">
      <c r="A100" s="158" t="s">
        <v>62</v>
      </c>
      <c r="B100" s="157">
        <f>SUM(B101:B103)</f>
        <v>22.862246992610121</v>
      </c>
      <c r="C100" s="157">
        <f t="shared" ref="C100:Q100" si="39">SUM(C101:C103)</f>
        <v>19.577140464404781</v>
      </c>
      <c r="D100" s="157">
        <f t="shared" si="39"/>
        <v>20.798253611455365</v>
      </c>
      <c r="E100" s="157">
        <f t="shared" si="39"/>
        <v>21.996589814307871</v>
      </c>
      <c r="F100" s="157">
        <f t="shared" si="39"/>
        <v>23.662744423195445</v>
      </c>
      <c r="G100" s="157">
        <f t="shared" si="39"/>
        <v>25.472675602839594</v>
      </c>
      <c r="H100" s="157">
        <f t="shared" si="39"/>
        <v>25.937736654981386</v>
      </c>
      <c r="I100" s="157">
        <f t="shared" si="39"/>
        <v>26.414872041484692</v>
      </c>
      <c r="J100" s="157">
        <f t="shared" si="39"/>
        <v>26.759076898676671</v>
      </c>
      <c r="K100" s="157">
        <f t="shared" si="39"/>
        <v>29.188720215790777</v>
      </c>
      <c r="L100" s="157">
        <f t="shared" si="39"/>
        <v>25.543761558942979</v>
      </c>
      <c r="M100" s="157">
        <f t="shared" si="39"/>
        <v>54.321922120848804</v>
      </c>
      <c r="N100" s="157">
        <f t="shared" si="39"/>
        <v>52.957626577562195</v>
      </c>
      <c r="O100" s="157">
        <f t="shared" si="39"/>
        <v>51.543601744764004</v>
      </c>
      <c r="P100" s="157">
        <f t="shared" si="39"/>
        <v>51.115458992691821</v>
      </c>
      <c r="Q100" s="157">
        <f t="shared" si="39"/>
        <v>54.996512588566219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</v>
      </c>
      <c r="C102" s="156">
        <v>0</v>
      </c>
      <c r="D102" s="156">
        <v>7.0945841691096689E-2</v>
      </c>
      <c r="E102" s="156">
        <v>0.14377028101678135</v>
      </c>
      <c r="F102" s="156">
        <v>0.14756686696909713</v>
      </c>
      <c r="G102" s="156">
        <v>7.735709796583097E-2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>
        <v>22.862246992610121</v>
      </c>
      <c r="C103" s="57">
        <v>19.577140464404781</v>
      </c>
      <c r="D103" s="57">
        <v>20.72730776976427</v>
      </c>
      <c r="E103" s="57">
        <v>21.85281953329109</v>
      </c>
      <c r="F103" s="57">
        <v>23.515177556226348</v>
      </c>
      <c r="G103" s="57">
        <v>25.395318504873764</v>
      </c>
      <c r="H103" s="57">
        <v>25.937736654981386</v>
      </c>
      <c r="I103" s="57">
        <v>26.414872041484692</v>
      </c>
      <c r="J103" s="57">
        <v>26.759076898676671</v>
      </c>
      <c r="K103" s="57">
        <v>29.188720215790777</v>
      </c>
      <c r="L103" s="57">
        <v>25.543761558942979</v>
      </c>
      <c r="M103" s="57">
        <v>54.321922120848804</v>
      </c>
      <c r="N103" s="57">
        <v>52.957626577562195</v>
      </c>
      <c r="O103" s="57">
        <v>51.543601744764004</v>
      </c>
      <c r="P103" s="57">
        <v>51.115458992691821</v>
      </c>
      <c r="Q103" s="57">
        <v>54.996512588566219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2237.7231151583428</v>
      </c>
      <c r="C124" s="168">
        <f t="shared" ref="C124:Q124" si="48">SUM(C125,C128,C130,C139)</f>
        <v>2525.0115597023996</v>
      </c>
      <c r="D124" s="168">
        <f t="shared" si="48"/>
        <v>2541.6767664536633</v>
      </c>
      <c r="E124" s="168">
        <f t="shared" si="48"/>
        <v>2588.8593855580616</v>
      </c>
      <c r="F124" s="168">
        <f t="shared" si="48"/>
        <v>2641.9697660685233</v>
      </c>
      <c r="G124" s="168">
        <f t="shared" si="48"/>
        <v>2718.4911519488242</v>
      </c>
      <c r="H124" s="168">
        <f t="shared" si="48"/>
        <v>2739.9960226334465</v>
      </c>
      <c r="I124" s="168">
        <f t="shared" si="48"/>
        <v>2707.6976690055317</v>
      </c>
      <c r="J124" s="168">
        <f t="shared" si="48"/>
        <v>2644.7600777551029</v>
      </c>
      <c r="K124" s="168">
        <f t="shared" si="48"/>
        <v>2808.3351886091741</v>
      </c>
      <c r="L124" s="168">
        <f t="shared" si="48"/>
        <v>3476.2254704689972</v>
      </c>
      <c r="M124" s="168">
        <f t="shared" si="48"/>
        <v>2712.6475518964007</v>
      </c>
      <c r="N124" s="168">
        <f t="shared" si="48"/>
        <v>2952.0773056879966</v>
      </c>
      <c r="O124" s="168">
        <f t="shared" si="48"/>
        <v>2899.0052594776075</v>
      </c>
      <c r="P124" s="168">
        <f t="shared" si="48"/>
        <v>2701.3134414441533</v>
      </c>
      <c r="Q124" s="168">
        <f t="shared" si="48"/>
        <v>2749.5149638868743</v>
      </c>
    </row>
    <row r="125" spans="1:17" ht="12.95" customHeight="1" x14ac:dyDescent="0.25">
      <c r="A125" s="158" t="s">
        <v>65</v>
      </c>
      <c r="B125" s="157">
        <f t="shared" ref="B125" si="49">SUM(B126:B127)</f>
        <v>1799.5656230155355</v>
      </c>
      <c r="C125" s="157">
        <f t="shared" ref="C125:Q125" si="50">SUM(C126:C127)</f>
        <v>2052.3247414232146</v>
      </c>
      <c r="D125" s="157">
        <f t="shared" si="50"/>
        <v>2049.1836186436958</v>
      </c>
      <c r="E125" s="157">
        <f t="shared" si="50"/>
        <v>2082.3082755373493</v>
      </c>
      <c r="F125" s="157">
        <f t="shared" si="50"/>
        <v>2096.3006194482587</v>
      </c>
      <c r="G125" s="157">
        <f t="shared" si="50"/>
        <v>2174.5428533943777</v>
      </c>
      <c r="H125" s="157">
        <f t="shared" si="50"/>
        <v>2175.1275513429173</v>
      </c>
      <c r="I125" s="157">
        <f t="shared" si="50"/>
        <v>2131.3301330098438</v>
      </c>
      <c r="J125" s="157">
        <f t="shared" si="50"/>
        <v>2084.2289190691154</v>
      </c>
      <c r="K125" s="157">
        <f t="shared" si="50"/>
        <v>2190.2241472287965</v>
      </c>
      <c r="L125" s="157">
        <f t="shared" si="50"/>
        <v>2838.7651288016427</v>
      </c>
      <c r="M125" s="157">
        <f t="shared" si="50"/>
        <v>2154.7921526856753</v>
      </c>
      <c r="N125" s="157">
        <f t="shared" si="50"/>
        <v>2386.1020549544187</v>
      </c>
      <c r="O125" s="157">
        <f t="shared" si="50"/>
        <v>2288.4290343754478</v>
      </c>
      <c r="P125" s="157">
        <f t="shared" si="50"/>
        <v>2097.5633185137135</v>
      </c>
      <c r="Q125" s="157">
        <f t="shared" si="50"/>
        <v>2142.9103761015585</v>
      </c>
    </row>
    <row r="126" spans="1:17" ht="12" customHeight="1" x14ac:dyDescent="0.25">
      <c r="A126" s="23" t="s">
        <v>149</v>
      </c>
      <c r="B126" s="156">
        <v>1794.4402917203415</v>
      </c>
      <c r="C126" s="156">
        <v>2049.2810231654698</v>
      </c>
      <c r="D126" s="156">
        <v>2044.5953192697107</v>
      </c>
      <c r="E126" s="156">
        <v>2074.4591706932983</v>
      </c>
      <c r="F126" s="156">
        <v>2084.4624995053341</v>
      </c>
      <c r="G126" s="156">
        <v>2159.9913897988463</v>
      </c>
      <c r="H126" s="156">
        <v>2159.7793999840992</v>
      </c>
      <c r="I126" s="156">
        <v>2121.3676089174046</v>
      </c>
      <c r="J126" s="156">
        <v>2079.077949569893</v>
      </c>
      <c r="K126" s="156">
        <v>2179.8460937044965</v>
      </c>
      <c r="L126" s="156">
        <v>2825.9437652681777</v>
      </c>
      <c r="M126" s="156">
        <v>2147.2347166549694</v>
      </c>
      <c r="N126" s="156">
        <v>2378.806471193705</v>
      </c>
      <c r="O126" s="156">
        <v>2273.212885036688</v>
      </c>
      <c r="P126" s="156">
        <v>2083.8478018410938</v>
      </c>
      <c r="Q126" s="156">
        <v>2123.0453183860054</v>
      </c>
    </row>
    <row r="127" spans="1:17" ht="12" customHeight="1" x14ac:dyDescent="0.25">
      <c r="A127" s="23" t="s">
        <v>60</v>
      </c>
      <c r="B127" s="156">
        <v>5.1253312951939947</v>
      </c>
      <c r="C127" s="156">
        <v>3.0437182577449788</v>
      </c>
      <c r="D127" s="156">
        <v>4.5882993739851345</v>
      </c>
      <c r="E127" s="156">
        <v>7.8491048440510722</v>
      </c>
      <c r="F127" s="156">
        <v>11.83811994292437</v>
      </c>
      <c r="G127" s="156">
        <v>14.551463595531379</v>
      </c>
      <c r="H127" s="156">
        <v>15.348151358817963</v>
      </c>
      <c r="I127" s="156">
        <v>9.9625240924392671</v>
      </c>
      <c r="J127" s="156">
        <v>5.1509694992222927</v>
      </c>
      <c r="K127" s="156">
        <v>10.378053524300174</v>
      </c>
      <c r="L127" s="156">
        <v>12.821363533464952</v>
      </c>
      <c r="M127" s="156">
        <v>7.5574360307060306</v>
      </c>
      <c r="N127" s="156">
        <v>7.2955837607136687</v>
      </c>
      <c r="O127" s="156">
        <v>15.216149338759879</v>
      </c>
      <c r="P127" s="156">
        <v>13.715516672619605</v>
      </c>
      <c r="Q127" s="156">
        <v>19.865057715553146</v>
      </c>
    </row>
    <row r="128" spans="1:17" ht="12.95" customHeight="1" x14ac:dyDescent="0.25">
      <c r="A128" s="158" t="s">
        <v>112</v>
      </c>
      <c r="B128" s="157">
        <f t="shared" ref="B128:Q128" si="51">B129</f>
        <v>1.3178651239151336</v>
      </c>
      <c r="C128" s="157">
        <f t="shared" si="51"/>
        <v>1.4210516906474813</v>
      </c>
      <c r="D128" s="157">
        <f t="shared" si="51"/>
        <v>1.4536587366812612</v>
      </c>
      <c r="E128" s="157">
        <f t="shared" si="51"/>
        <v>1.434941556717674</v>
      </c>
      <c r="F128" s="157">
        <f t="shared" si="51"/>
        <v>1.5055446979700595</v>
      </c>
      <c r="G128" s="157">
        <f t="shared" si="51"/>
        <v>1.6135103789270664</v>
      </c>
      <c r="H128" s="157">
        <f t="shared" si="51"/>
        <v>1.8407822904086046</v>
      </c>
      <c r="I128" s="157">
        <f t="shared" si="51"/>
        <v>2.1405233946463622</v>
      </c>
      <c r="J128" s="157">
        <f t="shared" si="51"/>
        <v>2.3494294498626775</v>
      </c>
      <c r="K128" s="157">
        <f t="shared" si="51"/>
        <v>2.6899201135118491</v>
      </c>
      <c r="L128" s="157">
        <f t="shared" si="51"/>
        <v>3.6412415752216978</v>
      </c>
      <c r="M128" s="157">
        <f t="shared" si="51"/>
        <v>3.1965012442470826</v>
      </c>
      <c r="N128" s="157">
        <f t="shared" si="51"/>
        <v>3.4354334641563193</v>
      </c>
      <c r="O128" s="157">
        <f t="shared" si="51"/>
        <v>4.2391159541032266</v>
      </c>
      <c r="P128" s="157">
        <f t="shared" si="51"/>
        <v>4.6980346379262041</v>
      </c>
      <c r="Q128" s="157">
        <f t="shared" si="51"/>
        <v>5.3771772669981708</v>
      </c>
    </row>
    <row r="129" spans="1:17" ht="12" customHeight="1" x14ac:dyDescent="0.25">
      <c r="A129" s="23" t="s">
        <v>60</v>
      </c>
      <c r="B129" s="156">
        <v>1.3178651239151336</v>
      </c>
      <c r="C129" s="156">
        <v>1.4210516906474813</v>
      </c>
      <c r="D129" s="156">
        <v>1.4536587366812612</v>
      </c>
      <c r="E129" s="156">
        <v>1.434941556717674</v>
      </c>
      <c r="F129" s="156">
        <v>1.5055446979700595</v>
      </c>
      <c r="G129" s="156">
        <v>1.6135103789270664</v>
      </c>
      <c r="H129" s="156">
        <v>1.8407822904086046</v>
      </c>
      <c r="I129" s="156">
        <v>2.1405233946463622</v>
      </c>
      <c r="J129" s="156">
        <v>2.3494294498626775</v>
      </c>
      <c r="K129" s="156">
        <v>2.6899201135118491</v>
      </c>
      <c r="L129" s="156">
        <v>3.6412415752216978</v>
      </c>
      <c r="M129" s="156">
        <v>3.1965012442470826</v>
      </c>
      <c r="N129" s="156">
        <v>3.4354334641563193</v>
      </c>
      <c r="O129" s="156">
        <v>4.2391159541032266</v>
      </c>
      <c r="P129" s="156">
        <v>4.6980346379262041</v>
      </c>
      <c r="Q129" s="156">
        <v>5.3771772669981708</v>
      </c>
    </row>
    <row r="130" spans="1:17" ht="12" customHeight="1" x14ac:dyDescent="0.25">
      <c r="A130" s="158" t="s">
        <v>63</v>
      </c>
      <c r="B130" s="157">
        <f>SUM(B131:B132,B135:B136)</f>
        <v>312.28619517893668</v>
      </c>
      <c r="C130" s="157">
        <f t="shared" ref="C130:Q130" si="52">SUM(C131:C132,C135:C136)</f>
        <v>338.39970148191441</v>
      </c>
      <c r="D130" s="157">
        <f t="shared" si="52"/>
        <v>351.35611210510422</v>
      </c>
      <c r="E130" s="157">
        <f t="shared" si="52"/>
        <v>357.56451958529516</v>
      </c>
      <c r="F130" s="157">
        <f t="shared" si="52"/>
        <v>380.96852908697366</v>
      </c>
      <c r="G130" s="157">
        <f t="shared" si="52"/>
        <v>374.68509919244332</v>
      </c>
      <c r="H130" s="157">
        <f t="shared" si="52"/>
        <v>387.14516697948312</v>
      </c>
      <c r="I130" s="157">
        <f t="shared" si="52"/>
        <v>395.39392034402391</v>
      </c>
      <c r="J130" s="157">
        <f t="shared" si="52"/>
        <v>384.55965368411375</v>
      </c>
      <c r="K130" s="157">
        <f t="shared" si="52"/>
        <v>416.79893102814503</v>
      </c>
      <c r="L130" s="157">
        <f t="shared" si="52"/>
        <v>416.54089615742203</v>
      </c>
      <c r="M130" s="157">
        <f t="shared" si="52"/>
        <v>365.02537905451686</v>
      </c>
      <c r="N130" s="157">
        <f t="shared" si="52"/>
        <v>365.96269337103894</v>
      </c>
      <c r="O130" s="157">
        <f t="shared" si="52"/>
        <v>382.73719520806009</v>
      </c>
      <c r="P130" s="157">
        <f t="shared" si="52"/>
        <v>379.05783121763091</v>
      </c>
      <c r="Q130" s="157">
        <f t="shared" si="52"/>
        <v>369.69245635387722</v>
      </c>
    </row>
    <row r="131" spans="1:17" ht="12" customHeight="1" x14ac:dyDescent="0.25">
      <c r="A131" s="167" t="s">
        <v>148</v>
      </c>
      <c r="B131" s="132">
        <v>276.44512350539515</v>
      </c>
      <c r="C131" s="132">
        <v>305.46856431061502</v>
      </c>
      <c r="D131" s="132">
        <v>317.94773211907182</v>
      </c>
      <c r="E131" s="132">
        <v>323.86536439127553</v>
      </c>
      <c r="F131" s="132">
        <v>344.74695314239875</v>
      </c>
      <c r="G131" s="132">
        <v>340.17849952976422</v>
      </c>
      <c r="H131" s="132">
        <v>355.56441214713107</v>
      </c>
      <c r="I131" s="132">
        <v>366.43258864444948</v>
      </c>
      <c r="J131" s="132">
        <v>354.23046287071793</v>
      </c>
      <c r="K131" s="132">
        <v>380.76398104670284</v>
      </c>
      <c r="L131" s="132">
        <v>383.1898025909698</v>
      </c>
      <c r="M131" s="132">
        <v>334.54679269043083</v>
      </c>
      <c r="N131" s="132">
        <v>332.35499748591485</v>
      </c>
      <c r="O131" s="132">
        <v>347.22255368062872</v>
      </c>
      <c r="P131" s="132">
        <v>340.9453027979539</v>
      </c>
      <c r="Q131" s="132">
        <v>327.23543195950356</v>
      </c>
    </row>
    <row r="132" spans="1:17" ht="12" customHeight="1" x14ac:dyDescent="0.25">
      <c r="A132" s="167" t="s">
        <v>147</v>
      </c>
      <c r="B132" s="132">
        <f>SUM(B133:B134)</f>
        <v>11.618587356599418</v>
      </c>
      <c r="C132" s="132">
        <f t="shared" ref="C132:Q132" si="53">SUM(C133:C134)</f>
        <v>8.9162204260472269</v>
      </c>
      <c r="D132" s="132">
        <f t="shared" si="53"/>
        <v>10.431573769289264</v>
      </c>
      <c r="E132" s="132">
        <f t="shared" si="53"/>
        <v>11.797493161854117</v>
      </c>
      <c r="F132" s="132">
        <f t="shared" si="53"/>
        <v>12.421980478489628</v>
      </c>
      <c r="G132" s="132">
        <f t="shared" si="53"/>
        <v>15.316355509979369</v>
      </c>
      <c r="H132" s="132">
        <f t="shared" si="53"/>
        <v>15.761257579781887</v>
      </c>
      <c r="I132" s="132">
        <f t="shared" si="53"/>
        <v>24.36430655526383</v>
      </c>
      <c r="J132" s="132">
        <f t="shared" si="53"/>
        <v>26.454678258073926</v>
      </c>
      <c r="K132" s="132">
        <f t="shared" si="53"/>
        <v>27.738148552104771</v>
      </c>
      <c r="L132" s="132">
        <f t="shared" si="53"/>
        <v>29.741164796954532</v>
      </c>
      <c r="M132" s="132">
        <f t="shared" si="53"/>
        <v>27.567400787819583</v>
      </c>
      <c r="N132" s="132">
        <f t="shared" si="53"/>
        <v>27.699504103809822</v>
      </c>
      <c r="O132" s="132">
        <f t="shared" si="53"/>
        <v>28.347611864629307</v>
      </c>
      <c r="P132" s="132">
        <f t="shared" si="53"/>
        <v>27.660779577159328</v>
      </c>
      <c r="Q132" s="132">
        <f t="shared" si="53"/>
        <v>26.562072240824342</v>
      </c>
    </row>
    <row r="133" spans="1:17" ht="12" customHeight="1" x14ac:dyDescent="0.25">
      <c r="A133" s="166" t="s">
        <v>61</v>
      </c>
      <c r="B133" s="165">
        <v>9.6776433904675496</v>
      </c>
      <c r="C133" s="165">
        <v>7.4213125239155593</v>
      </c>
      <c r="D133" s="165">
        <v>8.6761986112170426</v>
      </c>
      <c r="E133" s="165">
        <v>9.80490491542656</v>
      </c>
      <c r="F133" s="165">
        <v>10.318807352267186</v>
      </c>
      <c r="G133" s="165">
        <v>12.704776210133044</v>
      </c>
      <c r="H133" s="165">
        <v>13.072367868769902</v>
      </c>
      <c r="I133" s="165">
        <v>20.192982438145972</v>
      </c>
      <c r="J133" s="165">
        <v>21.911257559388783</v>
      </c>
      <c r="K133" s="165">
        <v>23.002335248800303</v>
      </c>
      <c r="L133" s="165">
        <v>24.577141990855914</v>
      </c>
      <c r="M133" s="165">
        <v>22.780704847830059</v>
      </c>
      <c r="N133" s="165">
        <v>22.888872877551314</v>
      </c>
      <c r="O133" s="165">
        <v>23.421995260411673</v>
      </c>
      <c r="P133" s="165">
        <v>22.852117938336445</v>
      </c>
      <c r="Q133" s="165">
        <v>21.941471876715404</v>
      </c>
    </row>
    <row r="134" spans="1:17" ht="12" customHeight="1" x14ac:dyDescent="0.25">
      <c r="A134" s="147" t="s">
        <v>59</v>
      </c>
      <c r="B134" s="164">
        <v>1.9409439661318693</v>
      </c>
      <c r="C134" s="164">
        <v>1.4949079021316676</v>
      </c>
      <c r="D134" s="164">
        <v>1.7553751580722212</v>
      </c>
      <c r="E134" s="164">
        <v>1.9925882464275573</v>
      </c>
      <c r="F134" s="164">
        <v>2.1031731262224422</v>
      </c>
      <c r="G134" s="164">
        <v>2.6115792998463241</v>
      </c>
      <c r="H134" s="164">
        <v>2.6888897110119854</v>
      </c>
      <c r="I134" s="164">
        <v>4.1713241171178588</v>
      </c>
      <c r="J134" s="164">
        <v>4.5434206986851429</v>
      </c>
      <c r="K134" s="164">
        <v>4.735813303304468</v>
      </c>
      <c r="L134" s="164">
        <v>5.1640228060986182</v>
      </c>
      <c r="M134" s="164">
        <v>4.7866959399895244</v>
      </c>
      <c r="N134" s="164">
        <v>4.8106312262585087</v>
      </c>
      <c r="O134" s="164">
        <v>4.925616604217633</v>
      </c>
      <c r="P134" s="164">
        <v>4.8086616388228824</v>
      </c>
      <c r="Q134" s="164">
        <v>4.6206003641089382</v>
      </c>
    </row>
    <row r="135" spans="1:17" ht="12" customHeight="1" x14ac:dyDescent="0.25">
      <c r="A135" s="163" t="s">
        <v>142</v>
      </c>
      <c r="B135" s="162">
        <v>23.280864290175934</v>
      </c>
      <c r="C135" s="162">
        <v>23.357518564524256</v>
      </c>
      <c r="D135" s="162">
        <v>22.272561658022099</v>
      </c>
      <c r="E135" s="162">
        <v>21.161926548147001</v>
      </c>
      <c r="F135" s="162">
        <v>23.007554620711119</v>
      </c>
      <c r="G135" s="162">
        <v>18.40345041637066</v>
      </c>
      <c r="H135" s="162">
        <v>15.181232610063871</v>
      </c>
      <c r="I135" s="162">
        <v>4.3236376918875292</v>
      </c>
      <c r="J135" s="162">
        <v>3.6172524832809558</v>
      </c>
      <c r="K135" s="162">
        <v>7.7604402929485383</v>
      </c>
      <c r="L135" s="162">
        <v>3.3653553774478757</v>
      </c>
      <c r="M135" s="162">
        <v>2.7023755112146288</v>
      </c>
      <c r="N135" s="162">
        <v>5.4815951348137144</v>
      </c>
      <c r="O135" s="162">
        <v>6.6636814952461387</v>
      </c>
      <c r="P135" s="162">
        <v>9.7206035411352865</v>
      </c>
      <c r="Q135" s="162">
        <v>14.792355197919759</v>
      </c>
    </row>
    <row r="136" spans="1:17" ht="12" customHeight="1" x14ac:dyDescent="0.25">
      <c r="A136" s="161" t="s">
        <v>141</v>
      </c>
      <c r="B136" s="160">
        <f t="shared" ref="B136" si="54">SUM(B137:B138)</f>
        <v>0.94162002676622236</v>
      </c>
      <c r="C136" s="160">
        <f t="shared" ref="C136" si="55">SUM(C137:C138)</f>
        <v>0.65739818072793654</v>
      </c>
      <c r="D136" s="160">
        <f t="shared" ref="D136" si="56">SUM(D137:D138)</f>
        <v>0.70424455872105718</v>
      </c>
      <c r="E136" s="160">
        <f t="shared" ref="E136" si="57">SUM(E137:E138)</f>
        <v>0.73973548401852318</v>
      </c>
      <c r="F136" s="160">
        <f t="shared" ref="F136" si="58">SUM(F137:F138)</f>
        <v>0.79204084537415442</v>
      </c>
      <c r="G136" s="160">
        <f t="shared" ref="G136" si="59">SUM(G137:G138)</f>
        <v>0.78679373632908456</v>
      </c>
      <c r="H136" s="160">
        <f t="shared" ref="H136" si="60">SUM(H137:H138)</f>
        <v>0.63826464250626302</v>
      </c>
      <c r="I136" s="160">
        <f t="shared" ref="I136" si="61">SUM(I137:I138)</f>
        <v>0.27338745242302864</v>
      </c>
      <c r="J136" s="160">
        <f t="shared" ref="J136" si="62">SUM(J137:J138)</f>
        <v>0.25726007204093615</v>
      </c>
      <c r="K136" s="160">
        <f t="shared" ref="K136" si="63">SUM(K137:K138)</f>
        <v>0.53636113638889993</v>
      </c>
      <c r="L136" s="160">
        <f t="shared" ref="L136" si="64">SUM(L137:L138)</f>
        <v>0.24457339204980055</v>
      </c>
      <c r="M136" s="160">
        <f t="shared" ref="M136" si="65">SUM(M137:M138)</f>
        <v>0.20881006505179883</v>
      </c>
      <c r="N136" s="160">
        <f t="shared" ref="N136" si="66">SUM(N137:N138)</f>
        <v>0.42659664650054574</v>
      </c>
      <c r="O136" s="160">
        <f t="shared" ref="O136" si="67">SUM(O137:O138)</f>
        <v>0.50334816755593481</v>
      </c>
      <c r="P136" s="160">
        <f t="shared" ref="P136" si="68">SUM(P137:P138)</f>
        <v>0.73114530138240563</v>
      </c>
      <c r="Q136" s="160">
        <f t="shared" ref="Q136" si="69">SUM(Q137:Q138)</f>
        <v>1.102596955629582</v>
      </c>
    </row>
    <row r="137" spans="1:17" ht="12" customHeight="1" x14ac:dyDescent="0.25">
      <c r="A137" s="148" t="s">
        <v>60</v>
      </c>
      <c r="B137" s="156">
        <v>0.81490576654720825</v>
      </c>
      <c r="C137" s="156">
        <v>0.56749134720067129</v>
      </c>
      <c r="D137" s="156">
        <v>0.60778607902455584</v>
      </c>
      <c r="E137" s="156">
        <v>0.64067993372042531</v>
      </c>
      <c r="F137" s="156">
        <v>0.68855629323879808</v>
      </c>
      <c r="G137" s="156">
        <v>0.68723760782591481</v>
      </c>
      <c r="H137" s="156">
        <v>0.55804457189763357</v>
      </c>
      <c r="I137" s="156">
        <v>0.23827861768766925</v>
      </c>
      <c r="J137" s="156">
        <v>0.22385392524510661</v>
      </c>
      <c r="K137" s="156">
        <v>0.46873503457551891</v>
      </c>
      <c r="L137" s="156">
        <v>0.21583317861638518</v>
      </c>
      <c r="M137" s="156">
        <v>0.18413588981176768</v>
      </c>
      <c r="N137" s="156">
        <v>0.37760617740979752</v>
      </c>
      <c r="O137" s="156">
        <v>0.44948635762520806</v>
      </c>
      <c r="P137" s="156">
        <v>0.6515753145321922</v>
      </c>
      <c r="Q137" s="156">
        <v>0.99184343119153728</v>
      </c>
    </row>
    <row r="138" spans="1:17" ht="12" customHeight="1" x14ac:dyDescent="0.25">
      <c r="A138" s="148" t="s">
        <v>59</v>
      </c>
      <c r="B138" s="156">
        <v>0.12671426021901411</v>
      </c>
      <c r="C138" s="156">
        <v>8.9906833527265237E-2</v>
      </c>
      <c r="D138" s="156">
        <v>9.6458479696501315E-2</v>
      </c>
      <c r="E138" s="156">
        <v>9.9055550298097844E-2</v>
      </c>
      <c r="F138" s="156">
        <v>0.1034845521353563</v>
      </c>
      <c r="G138" s="156">
        <v>9.955612850316975E-2</v>
      </c>
      <c r="H138" s="156">
        <v>8.0220070608629443E-2</v>
      </c>
      <c r="I138" s="156">
        <v>3.5108834735359362E-2</v>
      </c>
      <c r="J138" s="156">
        <v>3.3406146795829532E-2</v>
      </c>
      <c r="K138" s="156">
        <v>6.7626101813380982E-2</v>
      </c>
      <c r="L138" s="156">
        <v>2.8740213433415377E-2</v>
      </c>
      <c r="M138" s="156">
        <v>2.4674175240031154E-2</v>
      </c>
      <c r="N138" s="156">
        <v>4.8990469090748237E-2</v>
      </c>
      <c r="O138" s="156">
        <v>5.3861809930726708E-2</v>
      </c>
      <c r="P138" s="156">
        <v>7.9569986850213409E-2</v>
      </c>
      <c r="Q138" s="156">
        <v>0.11075352443804473</v>
      </c>
    </row>
    <row r="139" spans="1:17" ht="12" customHeight="1" x14ac:dyDescent="0.25">
      <c r="A139" s="158" t="s">
        <v>62</v>
      </c>
      <c r="B139" s="157">
        <f>SUM(B140:B141)</f>
        <v>124.55343183995568</v>
      </c>
      <c r="C139" s="157">
        <f t="shared" ref="C139:Q139" si="70">SUM(C140:C141)</f>
        <v>132.86606510662347</v>
      </c>
      <c r="D139" s="157">
        <f t="shared" si="70"/>
        <v>139.68337696818196</v>
      </c>
      <c r="E139" s="157">
        <f t="shared" si="70"/>
        <v>147.55164887869935</v>
      </c>
      <c r="F139" s="157">
        <f t="shared" si="70"/>
        <v>163.19507283532107</v>
      </c>
      <c r="G139" s="157">
        <f t="shared" si="70"/>
        <v>167.64968898307606</v>
      </c>
      <c r="H139" s="157">
        <f t="shared" si="70"/>
        <v>175.88252202063714</v>
      </c>
      <c r="I139" s="157">
        <f t="shared" si="70"/>
        <v>178.83309225701748</v>
      </c>
      <c r="J139" s="157">
        <f t="shared" si="70"/>
        <v>173.62207555201121</v>
      </c>
      <c r="K139" s="157">
        <f t="shared" si="70"/>
        <v>198.6221902387208</v>
      </c>
      <c r="L139" s="157">
        <f t="shared" si="70"/>
        <v>217.27820393471092</v>
      </c>
      <c r="M139" s="157">
        <f t="shared" si="70"/>
        <v>189.63351891196177</v>
      </c>
      <c r="N139" s="157">
        <f t="shared" si="70"/>
        <v>196.57712389838318</v>
      </c>
      <c r="O139" s="157">
        <f t="shared" si="70"/>
        <v>223.59991393999587</v>
      </c>
      <c r="P139" s="157">
        <f t="shared" si="70"/>
        <v>219.99425707488265</v>
      </c>
      <c r="Q139" s="157">
        <f t="shared" si="70"/>
        <v>231.53495416444002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0.47862984107390588</v>
      </c>
      <c r="E140" s="156">
        <v>0.96811202726392109</v>
      </c>
      <c r="F140" s="156">
        <v>1.0208935238835994</v>
      </c>
      <c r="G140" s="156">
        <v>0.50984545976449935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124.55343183995568</v>
      </c>
      <c r="C141" s="57">
        <v>132.86606510662347</v>
      </c>
      <c r="D141" s="57">
        <v>139.20474712710805</v>
      </c>
      <c r="E141" s="57">
        <v>146.58353685143544</v>
      </c>
      <c r="F141" s="57">
        <v>162.17417931143748</v>
      </c>
      <c r="G141" s="57">
        <v>167.13984352331155</v>
      </c>
      <c r="H141" s="57">
        <v>175.88252202063714</v>
      </c>
      <c r="I141" s="57">
        <v>178.83309225701748</v>
      </c>
      <c r="J141" s="57">
        <v>173.62207555201121</v>
      </c>
      <c r="K141" s="57">
        <v>198.6221902387208</v>
      </c>
      <c r="L141" s="57">
        <v>217.27820393471092</v>
      </c>
      <c r="M141" s="57">
        <v>189.63351891196177</v>
      </c>
      <c r="N141" s="57">
        <v>196.57712389838318</v>
      </c>
      <c r="O141" s="57">
        <v>223.59991393999587</v>
      </c>
      <c r="P141" s="57">
        <v>219.99425707488265</v>
      </c>
      <c r="Q141" s="57">
        <v>231.53495416444002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316.15345149585971</v>
      </c>
      <c r="C143" s="168">
        <f t="shared" si="71"/>
        <v>385.8731643633576</v>
      </c>
      <c r="D143" s="168">
        <f t="shared" si="71"/>
        <v>459.76767780674135</v>
      </c>
      <c r="E143" s="168">
        <f t="shared" si="71"/>
        <v>547.43927467718413</v>
      </c>
      <c r="F143" s="168">
        <f t="shared" si="71"/>
        <v>613.17250507790823</v>
      </c>
      <c r="G143" s="168">
        <f t="shared" si="71"/>
        <v>718.21133106514537</v>
      </c>
      <c r="H143" s="168">
        <f t="shared" si="71"/>
        <v>758.24779390167441</v>
      </c>
      <c r="I143" s="168">
        <f t="shared" si="71"/>
        <v>757.80536379364787</v>
      </c>
      <c r="J143" s="168">
        <f t="shared" si="71"/>
        <v>777.10103703492427</v>
      </c>
      <c r="K143" s="168">
        <f t="shared" si="71"/>
        <v>857.2044135710446</v>
      </c>
      <c r="L143" s="168">
        <f t="shared" si="71"/>
        <v>1015.6759785709016</v>
      </c>
      <c r="M143" s="168">
        <f t="shared" si="71"/>
        <v>989.76726515526241</v>
      </c>
      <c r="N143" s="168">
        <f t="shared" si="71"/>
        <v>1097.7669691124961</v>
      </c>
      <c r="O143" s="168">
        <f t="shared" si="71"/>
        <v>1185.2320172527186</v>
      </c>
      <c r="P143" s="168">
        <f t="shared" si="71"/>
        <v>1194.3181446331669</v>
      </c>
      <c r="Q143" s="168">
        <f t="shared" si="71"/>
        <v>1416.6009044442433</v>
      </c>
    </row>
    <row r="144" spans="1:17" ht="12.95" customHeight="1" x14ac:dyDescent="0.25">
      <c r="A144" s="158" t="s">
        <v>65</v>
      </c>
      <c r="B144" s="157">
        <f t="shared" ref="B144:Q144" si="72">B145</f>
        <v>223.32419932476668</v>
      </c>
      <c r="C144" s="157">
        <f t="shared" si="72"/>
        <v>276.38298592515071</v>
      </c>
      <c r="D144" s="157">
        <f t="shared" si="72"/>
        <v>326.44244925513038</v>
      </c>
      <c r="E144" s="157">
        <f t="shared" si="72"/>
        <v>382.58943872951664</v>
      </c>
      <c r="F144" s="157">
        <f t="shared" si="72"/>
        <v>413.57514608907161</v>
      </c>
      <c r="G144" s="157">
        <f t="shared" si="72"/>
        <v>481.08612338422404</v>
      </c>
      <c r="H144" s="157">
        <f t="shared" si="72"/>
        <v>494.44196743614367</v>
      </c>
      <c r="I144" s="157">
        <f t="shared" si="72"/>
        <v>484.47496669157835</v>
      </c>
      <c r="J144" s="157">
        <f t="shared" si="72"/>
        <v>493.51948120609853</v>
      </c>
      <c r="K144" s="157">
        <f t="shared" si="72"/>
        <v>521.85318800081802</v>
      </c>
      <c r="L144" s="157">
        <f t="shared" si="72"/>
        <v>649.29139227279393</v>
      </c>
      <c r="M144" s="157">
        <f t="shared" si="72"/>
        <v>586.39048932916705</v>
      </c>
      <c r="N144" s="157">
        <f t="shared" si="72"/>
        <v>654.09885432799388</v>
      </c>
      <c r="O144" s="157">
        <f t="shared" si="72"/>
        <v>628.71026163958948</v>
      </c>
      <c r="P144" s="157">
        <f t="shared" si="72"/>
        <v>596.48294948718785</v>
      </c>
      <c r="Q144" s="157">
        <f t="shared" si="72"/>
        <v>664.37537620914316</v>
      </c>
    </row>
    <row r="145" spans="1:17" ht="12" customHeight="1" x14ac:dyDescent="0.25">
      <c r="A145" s="23" t="s">
        <v>60</v>
      </c>
      <c r="B145" s="156">
        <v>223.32419932476668</v>
      </c>
      <c r="C145" s="156">
        <v>276.38298592515071</v>
      </c>
      <c r="D145" s="156">
        <v>326.44244925513038</v>
      </c>
      <c r="E145" s="156">
        <v>382.58943872951664</v>
      </c>
      <c r="F145" s="156">
        <v>413.57514608907161</v>
      </c>
      <c r="G145" s="156">
        <v>481.08612338422404</v>
      </c>
      <c r="H145" s="156">
        <v>494.44196743614367</v>
      </c>
      <c r="I145" s="156">
        <v>484.47496669157835</v>
      </c>
      <c r="J145" s="156">
        <v>493.51948120609853</v>
      </c>
      <c r="K145" s="156">
        <v>521.85318800081802</v>
      </c>
      <c r="L145" s="156">
        <v>649.29139227279393</v>
      </c>
      <c r="M145" s="156">
        <v>586.39048932916705</v>
      </c>
      <c r="N145" s="156">
        <v>654.09885432799388</v>
      </c>
      <c r="O145" s="156">
        <v>628.71026163958948</v>
      </c>
      <c r="P145" s="156">
        <v>596.48294948718785</v>
      </c>
      <c r="Q145" s="156">
        <v>664.37537620914316</v>
      </c>
    </row>
    <row r="146" spans="1:17" ht="12.95" customHeight="1" x14ac:dyDescent="0.25">
      <c r="A146" s="158" t="s">
        <v>112</v>
      </c>
      <c r="B146" s="157">
        <f t="shared" ref="B146:Q146" si="73">B147</f>
        <v>1.5742217975238852</v>
      </c>
      <c r="C146" s="157">
        <f t="shared" si="73"/>
        <v>1.7858457605768239</v>
      </c>
      <c r="D146" s="157">
        <f t="shared" si="73"/>
        <v>2.0595283042467307</v>
      </c>
      <c r="E146" s="157">
        <f t="shared" si="73"/>
        <v>2.365627453115128</v>
      </c>
      <c r="F146" s="157">
        <f t="shared" si="73"/>
        <v>2.6710398627713334</v>
      </c>
      <c r="G146" s="157">
        <f t="shared" si="73"/>
        <v>2.9771058737069498</v>
      </c>
      <c r="H146" s="157">
        <f t="shared" si="73"/>
        <v>3.2066577615441485</v>
      </c>
      <c r="I146" s="157">
        <f t="shared" si="73"/>
        <v>3.3451437145703147</v>
      </c>
      <c r="J146" s="157">
        <f t="shared" si="73"/>
        <v>3.6183978992319723</v>
      </c>
      <c r="K146" s="157">
        <f t="shared" si="73"/>
        <v>3.7980402448848514</v>
      </c>
      <c r="L146" s="157">
        <f t="shared" si="73"/>
        <v>3.8566848911266147</v>
      </c>
      <c r="M146" s="157">
        <f t="shared" si="73"/>
        <v>3.846918900514336</v>
      </c>
      <c r="N146" s="157">
        <f t="shared" si="73"/>
        <v>3.9375429588757225</v>
      </c>
      <c r="O146" s="157">
        <f t="shared" si="73"/>
        <v>4.2994496523134469</v>
      </c>
      <c r="P146" s="157">
        <f t="shared" si="73"/>
        <v>4.4072820629287666</v>
      </c>
      <c r="Q146" s="157">
        <f t="shared" si="73"/>
        <v>4.7976444666306941</v>
      </c>
    </row>
    <row r="147" spans="1:17" ht="12" customHeight="1" x14ac:dyDescent="0.25">
      <c r="A147" s="23" t="s">
        <v>60</v>
      </c>
      <c r="B147" s="156">
        <v>1.5742217975238852</v>
      </c>
      <c r="C147" s="156">
        <v>1.7858457605768239</v>
      </c>
      <c r="D147" s="156">
        <v>2.0595283042467307</v>
      </c>
      <c r="E147" s="156">
        <v>2.365627453115128</v>
      </c>
      <c r="F147" s="156">
        <v>2.6710398627713334</v>
      </c>
      <c r="G147" s="156">
        <v>2.9771058737069498</v>
      </c>
      <c r="H147" s="156">
        <v>3.2066577615441485</v>
      </c>
      <c r="I147" s="156">
        <v>3.3451437145703147</v>
      </c>
      <c r="J147" s="156">
        <v>3.6183978992319723</v>
      </c>
      <c r="K147" s="156">
        <v>3.7980402448848514</v>
      </c>
      <c r="L147" s="156">
        <v>3.8566848911266147</v>
      </c>
      <c r="M147" s="156">
        <v>3.846918900514336</v>
      </c>
      <c r="N147" s="156">
        <v>3.9375429588757225</v>
      </c>
      <c r="O147" s="156">
        <v>4.2994496523134469</v>
      </c>
      <c r="P147" s="156">
        <v>4.4072820629287666</v>
      </c>
      <c r="Q147" s="156">
        <v>4.7976444666306941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69.387020065533903</v>
      </c>
      <c r="C148" s="157">
        <f t="shared" si="74"/>
        <v>82.020486749966608</v>
      </c>
      <c r="D148" s="157">
        <f t="shared" si="74"/>
        <v>99.810491619561574</v>
      </c>
      <c r="E148" s="157">
        <f t="shared" si="74"/>
        <v>123.37078332481099</v>
      </c>
      <c r="F148" s="157">
        <f t="shared" si="74"/>
        <v>149.21501832693511</v>
      </c>
      <c r="G148" s="157">
        <f t="shared" si="74"/>
        <v>177.52142541226453</v>
      </c>
      <c r="H148" s="157">
        <f t="shared" si="74"/>
        <v>197.30410825906461</v>
      </c>
      <c r="I148" s="157">
        <f t="shared" si="74"/>
        <v>203.91467790208935</v>
      </c>
      <c r="J148" s="157">
        <f t="shared" si="74"/>
        <v>211.00059087960884</v>
      </c>
      <c r="K148" s="157">
        <f t="shared" si="74"/>
        <v>247.95275690009353</v>
      </c>
      <c r="L148" s="157">
        <f t="shared" si="74"/>
        <v>271.9056285596771</v>
      </c>
      <c r="M148" s="157">
        <f t="shared" si="74"/>
        <v>299.66850116314413</v>
      </c>
      <c r="N148" s="157">
        <f t="shared" si="74"/>
        <v>329.44750938387949</v>
      </c>
      <c r="O148" s="157">
        <f t="shared" si="74"/>
        <v>413.15466051284693</v>
      </c>
      <c r="P148" s="157">
        <f t="shared" si="74"/>
        <v>442.23624338992846</v>
      </c>
      <c r="Q148" s="157">
        <f t="shared" si="74"/>
        <v>557.60481917821846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66.689364008620458</v>
      </c>
      <c r="C153" s="162">
        <v>79.775347697149357</v>
      </c>
      <c r="D153" s="162">
        <v>96.751339715564995</v>
      </c>
      <c r="E153" s="162">
        <v>119.20397614259109</v>
      </c>
      <c r="F153" s="162">
        <v>144.24860131734738</v>
      </c>
      <c r="G153" s="162">
        <v>170.24237809120774</v>
      </c>
      <c r="H153" s="162">
        <v>189.34226291912691</v>
      </c>
      <c r="I153" s="162">
        <v>191.78866025818118</v>
      </c>
      <c r="J153" s="162">
        <v>196.99687003646622</v>
      </c>
      <c r="K153" s="162">
        <v>231.92086917680277</v>
      </c>
      <c r="L153" s="162">
        <v>253.48287196288231</v>
      </c>
      <c r="M153" s="162">
        <v>278.1873315485015</v>
      </c>
      <c r="N153" s="162">
        <v>305.66577379004463</v>
      </c>
      <c r="O153" s="162">
        <v>384.13742282293811</v>
      </c>
      <c r="P153" s="162">
        <v>411.30174401290026</v>
      </c>
      <c r="Q153" s="162">
        <v>518.92516400081263</v>
      </c>
    </row>
    <row r="154" spans="1:17" ht="12" customHeight="1" x14ac:dyDescent="0.25">
      <c r="A154" s="161" t="s">
        <v>141</v>
      </c>
      <c r="B154" s="160">
        <f t="shared" ref="B154:C154" si="90">SUM(B155:B156)</f>
        <v>2.6976560569134449</v>
      </c>
      <c r="C154" s="160">
        <f t="shared" si="90"/>
        <v>2.2451390528172555</v>
      </c>
      <c r="D154" s="160">
        <f t="shared" ref="D154" si="91">SUM(D155:D156)</f>
        <v>3.0591519039965744</v>
      </c>
      <c r="E154" s="160">
        <f t="shared" ref="E154" si="92">SUM(E155:E156)</f>
        <v>4.1668071822198991</v>
      </c>
      <c r="F154" s="160">
        <f t="shared" ref="F154" si="93">SUM(F155:F156)</f>
        <v>4.9664170095877331</v>
      </c>
      <c r="G154" s="160">
        <f t="shared" ref="G154" si="94">SUM(G155:G156)</f>
        <v>7.2790473210567921</v>
      </c>
      <c r="H154" s="160">
        <f t="shared" ref="H154" si="95">SUM(H155:H156)</f>
        <v>7.9618453399376978</v>
      </c>
      <c r="I154" s="160">
        <f t="shared" ref="I154" si="96">SUM(I155:I156)</f>
        <v>12.126017643908176</v>
      </c>
      <c r="J154" s="160">
        <f t="shared" ref="J154" si="97">SUM(J155:J156)</f>
        <v>14.003720843142604</v>
      </c>
      <c r="K154" s="160">
        <f t="shared" ref="K154" si="98">SUM(K155:K156)</f>
        <v>16.031887723290758</v>
      </c>
      <c r="L154" s="160">
        <f t="shared" ref="L154" si="99">SUM(L155:L156)</f>
        <v>18.422756596794763</v>
      </c>
      <c r="M154" s="160">
        <f t="shared" ref="M154" si="100">SUM(M155:M156)</f>
        <v>21.48116961464261</v>
      </c>
      <c r="N154" s="160">
        <f t="shared" ref="N154" si="101">SUM(N155:N156)</f>
        <v>23.781735593834849</v>
      </c>
      <c r="O154" s="160">
        <f t="shared" ref="O154" si="102">SUM(O155:O156)</f>
        <v>29.017237689908839</v>
      </c>
      <c r="P154" s="160">
        <f t="shared" ref="P154" si="103">SUM(P155:P156)</f>
        <v>30.934499377028192</v>
      </c>
      <c r="Q154" s="160">
        <f t="shared" ref="Q154" si="104">SUM(Q155:Q156)</f>
        <v>38.679655177405792</v>
      </c>
    </row>
    <row r="155" spans="1:17" ht="12" customHeight="1" x14ac:dyDescent="0.25">
      <c r="A155" s="148" t="s">
        <v>60</v>
      </c>
      <c r="B155" s="156">
        <v>2.3346311829087241</v>
      </c>
      <c r="C155" s="156">
        <v>1.9380902215538485</v>
      </c>
      <c r="D155" s="156">
        <v>2.6401481102632598</v>
      </c>
      <c r="E155" s="156">
        <v>3.608843711036025</v>
      </c>
      <c r="F155" s="156">
        <v>4.3175269391371147</v>
      </c>
      <c r="G155" s="156">
        <v>6.3580006260781721</v>
      </c>
      <c r="H155" s="156">
        <v>6.9611635649974195</v>
      </c>
      <c r="I155" s="156">
        <v>10.568775913591796</v>
      </c>
      <c r="J155" s="156">
        <v>12.185287261660127</v>
      </c>
      <c r="K155" s="156">
        <v>14.010536812717232</v>
      </c>
      <c r="L155" s="156">
        <v>16.257868780560322</v>
      </c>
      <c r="M155" s="156">
        <v>18.942833431944514</v>
      </c>
      <c r="N155" s="156">
        <v>21.050634934484911</v>
      </c>
      <c r="O155" s="156">
        <v>25.912188259099281</v>
      </c>
      <c r="P155" s="156">
        <v>27.567921346650248</v>
      </c>
      <c r="Q155" s="156">
        <v>34.794365894614465</v>
      </c>
    </row>
    <row r="156" spans="1:17" ht="12" customHeight="1" x14ac:dyDescent="0.25">
      <c r="A156" s="148" t="s">
        <v>59</v>
      </c>
      <c r="B156" s="156">
        <v>0.36302487400472083</v>
      </c>
      <c r="C156" s="156">
        <v>0.30704883126340704</v>
      </c>
      <c r="D156" s="156">
        <v>0.41900379373331448</v>
      </c>
      <c r="E156" s="156">
        <v>0.55796347118387435</v>
      </c>
      <c r="F156" s="156">
        <v>0.64889007045061808</v>
      </c>
      <c r="G156" s="156">
        <v>0.92104669497862035</v>
      </c>
      <c r="H156" s="156">
        <v>1.0006817749402783</v>
      </c>
      <c r="I156" s="156">
        <v>1.5572417303163788</v>
      </c>
      <c r="J156" s="156">
        <v>1.818433581482477</v>
      </c>
      <c r="K156" s="156">
        <v>2.021350910573525</v>
      </c>
      <c r="L156" s="156">
        <v>2.1648878162344416</v>
      </c>
      <c r="M156" s="156">
        <v>2.5383361826980968</v>
      </c>
      <c r="N156" s="156">
        <v>2.7311006593499387</v>
      </c>
      <c r="O156" s="156">
        <v>3.1050494308095598</v>
      </c>
      <c r="P156" s="156">
        <v>3.3665780303779456</v>
      </c>
      <c r="Q156" s="156">
        <v>3.8852892827913248</v>
      </c>
    </row>
    <row r="157" spans="1:17" ht="12" customHeight="1" x14ac:dyDescent="0.25">
      <c r="A157" s="158" t="s">
        <v>62</v>
      </c>
      <c r="B157" s="157">
        <f t="shared" ref="B157:Q157" si="105">SUM(B158:B159)</f>
        <v>21.868010308035235</v>
      </c>
      <c r="C157" s="157">
        <f t="shared" si="105"/>
        <v>25.683845927663477</v>
      </c>
      <c r="D157" s="157">
        <f t="shared" si="105"/>
        <v>31.455208627802673</v>
      </c>
      <c r="E157" s="157">
        <f t="shared" si="105"/>
        <v>39.113425169741333</v>
      </c>
      <c r="F157" s="157">
        <f t="shared" si="105"/>
        <v>47.711300799130129</v>
      </c>
      <c r="G157" s="157">
        <f t="shared" si="105"/>
        <v>56.626676394949897</v>
      </c>
      <c r="H157" s="157">
        <f t="shared" si="105"/>
        <v>63.295060444922051</v>
      </c>
      <c r="I157" s="157">
        <f t="shared" si="105"/>
        <v>66.070575485409876</v>
      </c>
      <c r="J157" s="157">
        <f t="shared" si="105"/>
        <v>68.962567049984898</v>
      </c>
      <c r="K157" s="157">
        <f t="shared" si="105"/>
        <v>83.600428425248154</v>
      </c>
      <c r="L157" s="157">
        <f t="shared" si="105"/>
        <v>90.622272847304032</v>
      </c>
      <c r="M157" s="157">
        <f t="shared" si="105"/>
        <v>99.861355762436929</v>
      </c>
      <c r="N157" s="157">
        <f t="shared" si="105"/>
        <v>110.28306244174708</v>
      </c>
      <c r="O157" s="157">
        <f t="shared" si="105"/>
        <v>139.06764544796872</v>
      </c>
      <c r="P157" s="157">
        <f t="shared" si="105"/>
        <v>151.19166969312181</v>
      </c>
      <c r="Q157" s="157">
        <f t="shared" si="105"/>
        <v>189.82306459025116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0.10828575837062122</v>
      </c>
      <c r="E158" s="156">
        <v>0.25808457213036784</v>
      </c>
      <c r="F158" s="156">
        <v>0.29976274595714925</v>
      </c>
      <c r="G158" s="156">
        <v>0.1728494975552026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21.868010308035235</v>
      </c>
      <c r="C159" s="57">
        <v>25.683845927663477</v>
      </c>
      <c r="D159" s="57">
        <v>31.346922869432053</v>
      </c>
      <c r="E159" s="57">
        <v>38.855340597610969</v>
      </c>
      <c r="F159" s="57">
        <v>47.411538053172983</v>
      </c>
      <c r="G159" s="57">
        <v>56.453826897394691</v>
      </c>
      <c r="H159" s="57">
        <v>63.295060444922051</v>
      </c>
      <c r="I159" s="57">
        <v>66.070575485409876</v>
      </c>
      <c r="J159" s="57">
        <v>68.962567049984898</v>
      </c>
      <c r="K159" s="57">
        <v>83.600428425248154</v>
      </c>
      <c r="L159" s="57">
        <v>90.622272847304032</v>
      </c>
      <c r="M159" s="57">
        <v>99.861355762436929</v>
      </c>
      <c r="N159" s="57">
        <v>110.28306244174708</v>
      </c>
      <c r="O159" s="57">
        <v>139.06764544796872</v>
      </c>
      <c r="P159" s="57">
        <v>151.19166969312181</v>
      </c>
      <c r="Q159" s="57">
        <v>189.82306459025116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2171.7560765433714</v>
      </c>
      <c r="C161" s="168">
        <f t="shared" ref="C161:Q161" si="106">SUM(C162,C164,C166,C175)</f>
        <v>2110.1022060506689</v>
      </c>
      <c r="D161" s="168">
        <f t="shared" si="106"/>
        <v>1959.3432345926838</v>
      </c>
      <c r="E161" s="168">
        <f t="shared" si="106"/>
        <v>1890.6915227153333</v>
      </c>
      <c r="F161" s="168">
        <f t="shared" si="106"/>
        <v>1742.9364534555909</v>
      </c>
      <c r="G161" s="168">
        <f t="shared" si="106"/>
        <v>1750.608688117534</v>
      </c>
      <c r="H161" s="168">
        <f t="shared" si="106"/>
        <v>1614.4913412682251</v>
      </c>
      <c r="I161" s="168">
        <f t="shared" si="106"/>
        <v>1466.9403449747863</v>
      </c>
      <c r="J161" s="168">
        <f t="shared" si="106"/>
        <v>1389.7896838009101</v>
      </c>
      <c r="K161" s="168">
        <f t="shared" si="106"/>
        <v>1405.9068834132445</v>
      </c>
      <c r="L161" s="168">
        <f t="shared" si="106"/>
        <v>1651.5392374319338</v>
      </c>
      <c r="M161" s="168">
        <f t="shared" si="106"/>
        <v>1372.6621545550245</v>
      </c>
      <c r="N161" s="168">
        <f t="shared" si="106"/>
        <v>1421.342047905953</v>
      </c>
      <c r="O161" s="168">
        <f t="shared" si="106"/>
        <v>1275.060049156378</v>
      </c>
      <c r="P161" s="168">
        <f t="shared" si="106"/>
        <v>1102.3317017170525</v>
      </c>
      <c r="Q161" s="168">
        <f t="shared" si="106"/>
        <v>1018.8400563522131</v>
      </c>
    </row>
    <row r="162" spans="1:17" ht="12.95" customHeight="1" x14ac:dyDescent="0.25">
      <c r="A162" s="158" t="s">
        <v>65</v>
      </c>
      <c r="B162" s="157">
        <f t="shared" ref="B162:Q162" si="107">B163</f>
        <v>1724.3692759515225</v>
      </c>
      <c r="C162" s="157">
        <f t="shared" si="107"/>
        <v>1691.0752545082612</v>
      </c>
      <c r="D162" s="157">
        <f t="shared" si="107"/>
        <v>1560.067512854929</v>
      </c>
      <c r="E162" s="157">
        <f t="shared" si="107"/>
        <v>1502.1771055772981</v>
      </c>
      <c r="F162" s="157">
        <f t="shared" si="107"/>
        <v>1365.2455896889492</v>
      </c>
      <c r="G162" s="157">
        <f t="shared" si="107"/>
        <v>1376.9325039274111</v>
      </c>
      <c r="H162" s="157">
        <f t="shared" si="107"/>
        <v>1254.7300897370583</v>
      </c>
      <c r="I162" s="157">
        <f t="shared" si="107"/>
        <v>1124.6845973235531</v>
      </c>
      <c r="J162" s="157">
        <f t="shared" si="107"/>
        <v>1062.9478692966391</v>
      </c>
      <c r="K162" s="157">
        <f t="shared" si="107"/>
        <v>1065.7737530874874</v>
      </c>
      <c r="L162" s="157">
        <f t="shared" si="107"/>
        <v>1299.2381166651905</v>
      </c>
      <c r="M162" s="157">
        <f t="shared" si="107"/>
        <v>1042.9822555996968</v>
      </c>
      <c r="N162" s="157">
        <f t="shared" si="107"/>
        <v>1094.4209631325107</v>
      </c>
      <c r="O162" s="157">
        <f t="shared" si="107"/>
        <v>955.15405399508791</v>
      </c>
      <c r="P162" s="157">
        <f t="shared" si="107"/>
        <v>811.99742819770654</v>
      </c>
      <c r="Q162" s="157">
        <f t="shared" si="107"/>
        <v>750.84465162667266</v>
      </c>
    </row>
    <row r="163" spans="1:17" ht="12" customHeight="1" x14ac:dyDescent="0.25">
      <c r="A163" s="23" t="s">
        <v>60</v>
      </c>
      <c r="B163" s="57">
        <v>1724.3692759515225</v>
      </c>
      <c r="C163" s="57">
        <v>1691.0752545082612</v>
      </c>
      <c r="D163" s="57">
        <v>1560.067512854929</v>
      </c>
      <c r="E163" s="57">
        <v>1502.1771055772981</v>
      </c>
      <c r="F163" s="57">
        <v>1365.2455896889492</v>
      </c>
      <c r="G163" s="57">
        <v>1376.9325039274111</v>
      </c>
      <c r="H163" s="57">
        <v>1254.7300897370583</v>
      </c>
      <c r="I163" s="57">
        <v>1124.6845973235531</v>
      </c>
      <c r="J163" s="57">
        <v>1062.9478692966391</v>
      </c>
      <c r="K163" s="57">
        <v>1065.7737530874874</v>
      </c>
      <c r="L163" s="57">
        <v>1299.2381166651905</v>
      </c>
      <c r="M163" s="57">
        <v>1042.9822555996968</v>
      </c>
      <c r="N163" s="57">
        <v>1094.4209631325107</v>
      </c>
      <c r="O163" s="57">
        <v>955.15405399508791</v>
      </c>
      <c r="P163" s="57">
        <v>811.99742819770654</v>
      </c>
      <c r="Q163" s="57">
        <v>750.84465162667266</v>
      </c>
    </row>
    <row r="164" spans="1:17" ht="12.95" customHeight="1" x14ac:dyDescent="0.25">
      <c r="A164" s="158" t="s">
        <v>112</v>
      </c>
      <c r="B164" s="157">
        <f t="shared" ref="B164:Q164" si="108">B165</f>
        <v>1.1315195267251754</v>
      </c>
      <c r="C164" s="157">
        <f t="shared" si="108"/>
        <v>1.0826194287852526</v>
      </c>
      <c r="D164" s="157">
        <f t="shared" si="108"/>
        <v>1.0144774833616987</v>
      </c>
      <c r="E164" s="157">
        <f t="shared" si="108"/>
        <v>0.92581668062634315</v>
      </c>
      <c r="F164" s="157">
        <f t="shared" si="108"/>
        <v>0.8684450821346269</v>
      </c>
      <c r="G164" s="157">
        <f t="shared" si="108"/>
        <v>0.90026790551290425</v>
      </c>
      <c r="H164" s="157">
        <f t="shared" si="108"/>
        <v>0.95729778969270818</v>
      </c>
      <c r="I164" s="157">
        <f t="shared" si="108"/>
        <v>1.0495462129880797</v>
      </c>
      <c r="J164" s="157">
        <f t="shared" si="108"/>
        <v>1.065409077901271</v>
      </c>
      <c r="K164" s="157">
        <f t="shared" si="108"/>
        <v>1.1547113336034838</v>
      </c>
      <c r="L164" s="157">
        <f t="shared" si="108"/>
        <v>1.4782555932262871</v>
      </c>
      <c r="M164" s="157">
        <f t="shared" si="108"/>
        <v>1.4113650554296655</v>
      </c>
      <c r="N164" s="157">
        <f t="shared" si="108"/>
        <v>1.466661713134394</v>
      </c>
      <c r="O164" s="157">
        <f t="shared" si="108"/>
        <v>1.5900599403254541</v>
      </c>
      <c r="P164" s="157">
        <f t="shared" si="108"/>
        <v>1.6474988469018994</v>
      </c>
      <c r="Q164" s="157">
        <f t="shared" si="108"/>
        <v>1.6568283582235981</v>
      </c>
    </row>
    <row r="165" spans="1:17" ht="12" customHeight="1" x14ac:dyDescent="0.25">
      <c r="A165" s="23" t="s">
        <v>60</v>
      </c>
      <c r="B165" s="156">
        <v>1.1315195267251754</v>
      </c>
      <c r="C165" s="156">
        <v>1.0826194287852526</v>
      </c>
      <c r="D165" s="156">
        <v>1.0144774833616987</v>
      </c>
      <c r="E165" s="156">
        <v>0.92581668062634315</v>
      </c>
      <c r="F165" s="156">
        <v>0.8684450821346269</v>
      </c>
      <c r="G165" s="156">
        <v>0.90026790551290425</v>
      </c>
      <c r="H165" s="156">
        <v>0.95729778969270818</v>
      </c>
      <c r="I165" s="156">
        <v>1.0495462129880797</v>
      </c>
      <c r="J165" s="156">
        <v>1.065409077901271</v>
      </c>
      <c r="K165" s="156">
        <v>1.1547113336034838</v>
      </c>
      <c r="L165" s="156">
        <v>1.4782555932262871</v>
      </c>
      <c r="M165" s="156">
        <v>1.4113650554296655</v>
      </c>
      <c r="N165" s="156">
        <v>1.466661713134394</v>
      </c>
      <c r="O165" s="156">
        <v>1.5900599403254541</v>
      </c>
      <c r="P165" s="156">
        <v>1.6474988469018994</v>
      </c>
      <c r="Q165" s="156">
        <v>1.6568283582235981</v>
      </c>
    </row>
    <row r="166" spans="1:17" ht="12" customHeight="1" x14ac:dyDescent="0.25">
      <c r="A166" s="158" t="s">
        <v>63</v>
      </c>
      <c r="B166" s="157">
        <f>SUM(B167:B168,B171:B172)</f>
        <v>339.31635517762032</v>
      </c>
      <c r="C166" s="157">
        <f t="shared" ref="C166:Q166" si="109">SUM(C167:C168,C171:C172)</f>
        <v>317.838369731559</v>
      </c>
      <c r="D166" s="157">
        <f t="shared" si="109"/>
        <v>302.096345458011</v>
      </c>
      <c r="E166" s="157">
        <f t="shared" si="109"/>
        <v>293.40562523437649</v>
      </c>
      <c r="F166" s="157">
        <f t="shared" si="109"/>
        <v>284.61838237079633</v>
      </c>
      <c r="G166" s="157">
        <f t="shared" si="109"/>
        <v>281.81584591525416</v>
      </c>
      <c r="H166" s="157">
        <f t="shared" si="109"/>
        <v>271.06845150392007</v>
      </c>
      <c r="I166" s="157">
        <f t="shared" si="109"/>
        <v>257.43817950488295</v>
      </c>
      <c r="J166" s="157">
        <f t="shared" si="109"/>
        <v>245.60282895101912</v>
      </c>
      <c r="K166" s="157">
        <f t="shared" si="109"/>
        <v>253.48026494376796</v>
      </c>
      <c r="L166" s="157">
        <f t="shared" si="109"/>
        <v>263.0511527405954</v>
      </c>
      <c r="M166" s="157">
        <f t="shared" si="109"/>
        <v>246.03733848769122</v>
      </c>
      <c r="N166" s="157">
        <f t="shared" si="109"/>
        <v>243.60211109800477</v>
      </c>
      <c r="O166" s="157">
        <f t="shared" si="109"/>
        <v>237.86211200046705</v>
      </c>
      <c r="P166" s="157">
        <f t="shared" si="109"/>
        <v>214.90043205712752</v>
      </c>
      <c r="Q166" s="157">
        <f t="shared" si="109"/>
        <v>198.53040204500527</v>
      </c>
    </row>
    <row r="167" spans="1:17" ht="12" customHeight="1" x14ac:dyDescent="0.25">
      <c r="A167" s="167" t="s">
        <v>144</v>
      </c>
      <c r="B167" s="132">
        <v>0</v>
      </c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0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326.12436719142602</v>
      </c>
      <c r="C171" s="162">
        <v>309.13801602355107</v>
      </c>
      <c r="D171" s="162">
        <v>292.83706239516454</v>
      </c>
      <c r="E171" s="162">
        <v>283.49597400410818</v>
      </c>
      <c r="F171" s="162">
        <v>275.14505296420435</v>
      </c>
      <c r="G171" s="162">
        <v>270.26029501692585</v>
      </c>
      <c r="H171" s="162">
        <v>260.12990766883951</v>
      </c>
      <c r="I171" s="162">
        <v>242.12920224149997</v>
      </c>
      <c r="J171" s="162">
        <v>229.30249883802534</v>
      </c>
      <c r="K171" s="162">
        <v>237.09088782260926</v>
      </c>
      <c r="L171" s="162">
        <v>245.22813263560971</v>
      </c>
      <c r="M171" s="162">
        <v>228.40044972760452</v>
      </c>
      <c r="N171" s="162">
        <v>226.01712332298999</v>
      </c>
      <c r="O171" s="162">
        <v>221.1563384558637</v>
      </c>
      <c r="P171" s="162">
        <v>199.86827042211567</v>
      </c>
      <c r="Q171" s="162">
        <v>184.75879924749995</v>
      </c>
    </row>
    <row r="172" spans="1:17" ht="12" customHeight="1" x14ac:dyDescent="0.25">
      <c r="A172" s="161" t="s">
        <v>141</v>
      </c>
      <c r="B172" s="160">
        <f t="shared" ref="B172" si="126">SUM(B173:B174)</f>
        <v>13.191987986194325</v>
      </c>
      <c r="C172" s="160">
        <f t="shared" ref="C172" si="127">SUM(C173:C174)</f>
        <v>8.700353708007933</v>
      </c>
      <c r="D172" s="160">
        <f t="shared" ref="D172" si="128">SUM(D173:D174)</f>
        <v>9.2592830628464444</v>
      </c>
      <c r="E172" s="160">
        <f t="shared" ref="E172" si="129">SUM(E173:E174)</f>
        <v>9.9096512302683077</v>
      </c>
      <c r="F172" s="160">
        <f t="shared" ref="F172" si="130">SUM(F173:F174)</f>
        <v>9.47332940659199</v>
      </c>
      <c r="G172" s="160">
        <f t="shared" ref="G172" si="131">SUM(G173:G174)</f>
        <v>11.555550898328333</v>
      </c>
      <c r="H172" s="160">
        <f t="shared" ref="H172" si="132">SUM(H173:H174)</f>
        <v>10.938543835080592</v>
      </c>
      <c r="I172" s="160">
        <f t="shared" ref="I172" si="133">SUM(I173:I174)</f>
        <v>15.308977263382964</v>
      </c>
      <c r="J172" s="160">
        <f t="shared" ref="J172" si="134">SUM(J173:J174)</f>
        <v>16.30033011299377</v>
      </c>
      <c r="K172" s="160">
        <f t="shared" ref="K172" si="135">SUM(K173:K174)</f>
        <v>16.389377121158688</v>
      </c>
      <c r="L172" s="160">
        <f t="shared" ref="L172" si="136">SUM(L173:L174)</f>
        <v>17.823020104985687</v>
      </c>
      <c r="M172" s="160">
        <f t="shared" ref="M172" si="137">SUM(M173:M174)</f>
        <v>17.636888760086684</v>
      </c>
      <c r="N172" s="160">
        <f t="shared" ref="N172" si="138">SUM(N173:N174)</f>
        <v>17.584987775014785</v>
      </c>
      <c r="O172" s="160">
        <f t="shared" ref="O172" si="139">SUM(O173:O174)</f>
        <v>16.705773544603353</v>
      </c>
      <c r="P172" s="160">
        <f t="shared" ref="P172" si="140">SUM(P173:P174)</f>
        <v>15.032161635011834</v>
      </c>
      <c r="Q172" s="160">
        <f t="shared" ref="Q172" si="141">SUM(Q173:Q174)</f>
        <v>13.771602797505324</v>
      </c>
    </row>
    <row r="173" spans="1:17" ht="12" customHeight="1" x14ac:dyDescent="0.25">
      <c r="A173" s="148" t="s">
        <v>60</v>
      </c>
      <c r="B173" s="156">
        <v>11.41673581337308</v>
      </c>
      <c r="C173" s="156">
        <v>7.5104793283921554</v>
      </c>
      <c r="D173" s="156">
        <v>7.9910640098746866</v>
      </c>
      <c r="E173" s="156">
        <v>8.5826823649328308</v>
      </c>
      <c r="F173" s="156">
        <v>8.235586105097525</v>
      </c>
      <c r="G173" s="156">
        <v>10.093381263467746</v>
      </c>
      <c r="H173" s="156">
        <v>9.5637367403931517</v>
      </c>
      <c r="I173" s="156">
        <v>13.342974990989674</v>
      </c>
      <c r="J173" s="156">
        <v>14.183673547304466</v>
      </c>
      <c r="K173" s="156">
        <v>14.322952821077143</v>
      </c>
      <c r="L173" s="156">
        <v>15.728608290387969</v>
      </c>
      <c r="M173" s="156">
        <v>15.55281448978098</v>
      </c>
      <c r="N173" s="156">
        <v>15.565523236040859</v>
      </c>
      <c r="O173" s="156">
        <v>14.91813775410413</v>
      </c>
      <c r="P173" s="156">
        <v>13.396222921644405</v>
      </c>
      <c r="Q173" s="156">
        <v>12.388274520389201</v>
      </c>
    </row>
    <row r="174" spans="1:17" ht="12" customHeight="1" x14ac:dyDescent="0.25">
      <c r="A174" s="159" t="s">
        <v>59</v>
      </c>
      <c r="B174" s="57">
        <v>1.7752521728212451</v>
      </c>
      <c r="C174" s="57">
        <v>1.1898743796157769</v>
      </c>
      <c r="D174" s="57">
        <v>1.2682190529717574</v>
      </c>
      <c r="E174" s="57">
        <v>1.3269688653354774</v>
      </c>
      <c r="F174" s="57">
        <v>1.2377433014944648</v>
      </c>
      <c r="G174" s="57">
        <v>1.4621696348605862</v>
      </c>
      <c r="H174" s="57">
        <v>1.3748070946874402</v>
      </c>
      <c r="I174" s="57">
        <v>1.9660022723932891</v>
      </c>
      <c r="J174" s="57">
        <v>2.1166565656893024</v>
      </c>
      <c r="K174" s="57">
        <v>2.0664243000815441</v>
      </c>
      <c r="L174" s="57">
        <v>2.0944118145977182</v>
      </c>
      <c r="M174" s="57">
        <v>2.0840742703057056</v>
      </c>
      <c r="N174" s="57">
        <v>2.0194645389739261</v>
      </c>
      <c r="O174" s="57">
        <v>1.7876357904992215</v>
      </c>
      <c r="P174" s="57">
        <v>1.635938713367429</v>
      </c>
      <c r="Q174" s="57">
        <v>1.3833282771161224</v>
      </c>
    </row>
    <row r="175" spans="1:17" ht="12" customHeight="1" x14ac:dyDescent="0.25">
      <c r="A175" s="158" t="s">
        <v>62</v>
      </c>
      <c r="B175" s="157">
        <f>SUM(B176:B177)</f>
        <v>106.93892588750347</v>
      </c>
      <c r="C175" s="157">
        <f t="shared" ref="C175:Q175" si="142">SUM(C176:C177)</f>
        <v>100.10596238206367</v>
      </c>
      <c r="D175" s="157">
        <f t="shared" si="142"/>
        <v>96.164898796382175</v>
      </c>
      <c r="E175" s="157">
        <f t="shared" si="142"/>
        <v>94.182975223032329</v>
      </c>
      <c r="F175" s="157">
        <f t="shared" si="142"/>
        <v>92.204036313710773</v>
      </c>
      <c r="G175" s="157">
        <f t="shared" si="142"/>
        <v>90.960070369355819</v>
      </c>
      <c r="H175" s="157">
        <f t="shared" si="142"/>
        <v>87.735502237553803</v>
      </c>
      <c r="I175" s="157">
        <f t="shared" si="142"/>
        <v>83.768021933361936</v>
      </c>
      <c r="J175" s="157">
        <f t="shared" si="142"/>
        <v>80.1735764753507</v>
      </c>
      <c r="K175" s="157">
        <f t="shared" si="142"/>
        <v>85.498154048385743</v>
      </c>
      <c r="L175" s="157">
        <f t="shared" si="142"/>
        <v>87.771712432921433</v>
      </c>
      <c r="M175" s="157">
        <f t="shared" si="142"/>
        <v>82.231195412206759</v>
      </c>
      <c r="N175" s="157">
        <f t="shared" si="142"/>
        <v>81.852311962303119</v>
      </c>
      <c r="O175" s="157">
        <f t="shared" si="142"/>
        <v>80.453823220497526</v>
      </c>
      <c r="P175" s="157">
        <f t="shared" si="142"/>
        <v>73.786342615316357</v>
      </c>
      <c r="Q175" s="157">
        <f t="shared" si="142"/>
        <v>67.808174322311558</v>
      </c>
    </row>
    <row r="176" spans="1:17" ht="12" customHeight="1" x14ac:dyDescent="0.25">
      <c r="A176" s="23" t="s">
        <v>57</v>
      </c>
      <c r="B176" s="156">
        <v>0</v>
      </c>
      <c r="C176" s="156">
        <v>0</v>
      </c>
      <c r="D176" s="156">
        <v>0.32774263230982703</v>
      </c>
      <c r="E176" s="156">
        <v>0.6140666849317985</v>
      </c>
      <c r="F176" s="156">
        <v>0.57264754346216795</v>
      </c>
      <c r="G176" s="156">
        <v>0.27513889808414344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>
        <v>106.93892588750347</v>
      </c>
      <c r="C177" s="57">
        <v>100.10596238206367</v>
      </c>
      <c r="D177" s="57">
        <v>95.837156164072354</v>
      </c>
      <c r="E177" s="57">
        <v>93.56890853810053</v>
      </c>
      <c r="F177" s="57">
        <v>91.631388770248606</v>
      </c>
      <c r="G177" s="57">
        <v>90.684931471271682</v>
      </c>
      <c r="H177" s="57">
        <v>87.735502237553803</v>
      </c>
      <c r="I177" s="57">
        <v>83.768021933361936</v>
      </c>
      <c r="J177" s="57">
        <v>80.1735764753507</v>
      </c>
      <c r="K177" s="57">
        <v>85.498154048385743</v>
      </c>
      <c r="L177" s="57">
        <v>87.771712432921433</v>
      </c>
      <c r="M177" s="57">
        <v>82.231195412206759</v>
      </c>
      <c r="N177" s="57">
        <v>81.852311962303119</v>
      </c>
      <c r="O177" s="57">
        <v>80.453823220497526</v>
      </c>
      <c r="P177" s="57">
        <v>73.786342615316357</v>
      </c>
      <c r="Q177" s="57">
        <v>67.808174322311558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545.21498518200633</v>
      </c>
      <c r="C43" s="168">
        <f t="shared" ref="C43" si="90">SUM(C44,C47,C49,C58)</f>
        <v>511.05215925379849</v>
      </c>
      <c r="D43" s="168">
        <f t="shared" ref="D43" si="91">SUM(D44,D47,D49,D58)</f>
        <v>458.60367922203079</v>
      </c>
      <c r="E43" s="168">
        <f t="shared" ref="E43" si="92">SUM(E44,E47,E49,E58)</f>
        <v>441.24684453442558</v>
      </c>
      <c r="F43" s="168">
        <f t="shared" ref="F43" si="93">SUM(F44,F47,F49,F58)</f>
        <v>317.01019172236835</v>
      </c>
      <c r="G43" s="168">
        <f t="shared" ref="G43" si="94">SUM(G44,G47,G49,G58)</f>
        <v>264.23083712075208</v>
      </c>
      <c r="H43" s="168">
        <f t="shared" ref="H43" si="95">SUM(H44,H47,H49,H58)</f>
        <v>156.23806414178603</v>
      </c>
      <c r="I43" s="168">
        <f t="shared" ref="I43" si="96">SUM(I44,I47,I49,I58)</f>
        <v>91.410483402165056</v>
      </c>
      <c r="J43" s="168">
        <f t="shared" ref="J43" si="97">SUM(J44,J47,J49,J58)</f>
        <v>59.545206782416841</v>
      </c>
      <c r="K43" s="168">
        <f t="shared" ref="K43" si="98">SUM(K44,K47,K49,K58)</f>
        <v>53.303446436158062</v>
      </c>
      <c r="L43" s="168">
        <f t="shared" ref="L43" si="99">SUM(L44,L47,L49,L58)</f>
        <v>48.561225719198248</v>
      </c>
      <c r="M43" s="168">
        <f t="shared" ref="M43" si="100">SUM(M44,M47,M49,M58)</f>
        <v>35.959761040586706</v>
      </c>
      <c r="N43" s="168">
        <f t="shared" ref="N43" si="101">SUM(N44,N47,N49,N58)</f>
        <v>28.085493834547055</v>
      </c>
      <c r="O43" s="168">
        <f t="shared" ref="O43" si="102">SUM(O44,O47,O49,O58)</f>
        <v>30.862042284090439</v>
      </c>
      <c r="P43" s="168">
        <f t="shared" ref="P43" si="103">SUM(P44,P47,P49,P58)</f>
        <v>21.361746969678663</v>
      </c>
      <c r="Q43" s="168">
        <f t="shared" ref="Q43" si="104">SUM(Q44,Q47,Q49,Q58)</f>
        <v>21.804427360086944</v>
      </c>
    </row>
    <row r="44" spans="1:17" ht="12.95" customHeight="1" x14ac:dyDescent="0.25">
      <c r="A44" s="158" t="s">
        <v>65</v>
      </c>
      <c r="B44" s="157">
        <f t="shared" ref="B44:Q44" si="105">SUM(B45:B46)</f>
        <v>431.89801890406517</v>
      </c>
      <c r="C44" s="157">
        <f t="shared" si="105"/>
        <v>408.92870417997716</v>
      </c>
      <c r="D44" s="157">
        <f t="shared" si="105"/>
        <v>363.93208118037683</v>
      </c>
      <c r="E44" s="157">
        <f t="shared" si="105"/>
        <v>349.29908936112338</v>
      </c>
      <c r="F44" s="157">
        <f t="shared" si="105"/>
        <v>247.71751242241692</v>
      </c>
      <c r="G44" s="157">
        <f t="shared" si="105"/>
        <v>208.06760984158939</v>
      </c>
      <c r="H44" s="157">
        <f t="shared" si="105"/>
        <v>122.10700404824475</v>
      </c>
      <c r="I44" s="157">
        <f t="shared" si="105"/>
        <v>70.739982917123186</v>
      </c>
      <c r="J44" s="157">
        <f t="shared" si="105"/>
        <v>46.100917470431625</v>
      </c>
      <c r="K44" s="157">
        <f t="shared" si="105"/>
        <v>39.710634327680516</v>
      </c>
      <c r="L44" s="157">
        <f t="shared" si="105"/>
        <v>39.795778049057517</v>
      </c>
      <c r="M44" s="157">
        <f t="shared" si="105"/>
        <v>28.583818641778592</v>
      </c>
      <c r="N44" s="157">
        <f t="shared" si="105"/>
        <v>22.14164810475307</v>
      </c>
      <c r="O44" s="157">
        <f t="shared" si="105"/>
        <v>24.100284414166964</v>
      </c>
      <c r="P44" s="157">
        <f t="shared" si="105"/>
        <v>16.432657870695333</v>
      </c>
      <c r="Q44" s="157">
        <f t="shared" si="105"/>
        <v>16.850374948489375</v>
      </c>
    </row>
    <row r="45" spans="1:17" ht="12" customHeight="1" x14ac:dyDescent="0.25">
      <c r="A45" s="23" t="s">
        <v>166</v>
      </c>
      <c r="B45" s="156">
        <v>423.65156417404552</v>
      </c>
      <c r="C45" s="156">
        <v>404.84640235466941</v>
      </c>
      <c r="D45" s="156">
        <v>358.48687349377133</v>
      </c>
      <c r="E45" s="156">
        <v>340.60017604836651</v>
      </c>
      <c r="F45" s="156">
        <v>238.61010449657226</v>
      </c>
      <c r="G45" s="156">
        <v>199.07374181167333</v>
      </c>
      <c r="H45" s="156">
        <v>116.57270985712222</v>
      </c>
      <c r="I45" s="156">
        <v>68.596328509609776</v>
      </c>
      <c r="J45" s="156">
        <v>45.354870698273466</v>
      </c>
      <c r="K45" s="156">
        <v>38.499770426964496</v>
      </c>
      <c r="L45" s="156">
        <v>38.644225073787943</v>
      </c>
      <c r="M45" s="156">
        <v>27.941283237473662</v>
      </c>
      <c r="N45" s="156">
        <v>21.708507459116081</v>
      </c>
      <c r="O45" s="156">
        <v>23.100214302990516</v>
      </c>
      <c r="P45" s="156">
        <v>15.764350954005122</v>
      </c>
      <c r="Q45" s="156">
        <v>15.89453971199284</v>
      </c>
    </row>
    <row r="46" spans="1:17" ht="12" customHeight="1" x14ac:dyDescent="0.25">
      <c r="A46" s="23" t="s">
        <v>60</v>
      </c>
      <c r="B46" s="156">
        <v>8.2464547300196394</v>
      </c>
      <c r="C46" s="156">
        <v>4.0823018253077574</v>
      </c>
      <c r="D46" s="156">
        <v>5.4452076866055048</v>
      </c>
      <c r="E46" s="156">
        <v>8.6989133127569005</v>
      </c>
      <c r="F46" s="156">
        <v>9.1074079258446616</v>
      </c>
      <c r="G46" s="156">
        <v>8.9938680299160598</v>
      </c>
      <c r="H46" s="156">
        <v>5.534294191122533</v>
      </c>
      <c r="I46" s="156">
        <v>2.1436544075134032</v>
      </c>
      <c r="J46" s="156">
        <v>0.74604677215815929</v>
      </c>
      <c r="K46" s="156">
        <v>1.210863900716024</v>
      </c>
      <c r="L46" s="156">
        <v>1.1515529752695739</v>
      </c>
      <c r="M46" s="156">
        <v>0.64253540430493072</v>
      </c>
      <c r="N46" s="156">
        <v>0.43314064563698784</v>
      </c>
      <c r="O46" s="156">
        <v>1.0000701111764503</v>
      </c>
      <c r="P46" s="156">
        <v>0.66830691669021025</v>
      </c>
      <c r="Q46" s="156">
        <v>0.95583523649653468</v>
      </c>
    </row>
    <row r="47" spans="1:17" ht="12.95" customHeight="1" x14ac:dyDescent="0.25">
      <c r="A47" s="158" t="s">
        <v>112</v>
      </c>
      <c r="B47" s="157">
        <f t="shared" ref="B47:Q47" si="106">B48</f>
        <v>0.65960442763799632</v>
      </c>
      <c r="C47" s="157">
        <f t="shared" si="106"/>
        <v>0.61049693078640821</v>
      </c>
      <c r="D47" s="157">
        <f t="shared" si="106"/>
        <v>0.56205708667329279</v>
      </c>
      <c r="E47" s="157">
        <f t="shared" si="106"/>
        <v>0.52153727689225493</v>
      </c>
      <c r="F47" s="157">
        <f t="shared" si="106"/>
        <v>0.38818124996818298</v>
      </c>
      <c r="G47" s="157">
        <f t="shared" si="106"/>
        <v>0.3497140280934028</v>
      </c>
      <c r="H47" s="157">
        <f t="shared" si="106"/>
        <v>0.2499758433301284</v>
      </c>
      <c r="I47" s="157">
        <f t="shared" si="106"/>
        <v>0.18666589969405739</v>
      </c>
      <c r="J47" s="157">
        <f t="shared" si="106"/>
        <v>0.15746456618548635</v>
      </c>
      <c r="K47" s="157">
        <f t="shared" si="106"/>
        <v>0.15971399921907228</v>
      </c>
      <c r="L47" s="157">
        <f t="shared" si="106"/>
        <v>0.15647961276423566</v>
      </c>
      <c r="M47" s="157">
        <f t="shared" si="106"/>
        <v>0.13305563700376294</v>
      </c>
      <c r="N47" s="157">
        <f t="shared" si="106"/>
        <v>0.11459808612928767</v>
      </c>
      <c r="O47" s="157">
        <f t="shared" si="106"/>
        <v>0.14516194894320536</v>
      </c>
      <c r="P47" s="157">
        <f t="shared" si="106"/>
        <v>0.13652015340497092</v>
      </c>
      <c r="Q47" s="157">
        <f t="shared" si="106"/>
        <v>0.16357084144499454</v>
      </c>
    </row>
    <row r="48" spans="1:17" ht="12" customHeight="1" x14ac:dyDescent="0.25">
      <c r="A48" s="23" t="s">
        <v>60</v>
      </c>
      <c r="B48" s="156">
        <v>0.65960442763799632</v>
      </c>
      <c r="C48" s="156">
        <v>0.61049693078640821</v>
      </c>
      <c r="D48" s="156">
        <v>0.56205708667329279</v>
      </c>
      <c r="E48" s="156">
        <v>0.52153727689225493</v>
      </c>
      <c r="F48" s="156">
        <v>0.38818124996818298</v>
      </c>
      <c r="G48" s="156">
        <v>0.3497140280934028</v>
      </c>
      <c r="H48" s="156">
        <v>0.2499758433301284</v>
      </c>
      <c r="I48" s="156">
        <v>0.18666589969405739</v>
      </c>
      <c r="J48" s="156">
        <v>0.15746456618548635</v>
      </c>
      <c r="K48" s="156">
        <v>0.15971399921907228</v>
      </c>
      <c r="L48" s="156">
        <v>0.15647961276423566</v>
      </c>
      <c r="M48" s="156">
        <v>0.13305563700376294</v>
      </c>
      <c r="N48" s="156">
        <v>0.11459808612928767</v>
      </c>
      <c r="O48" s="156">
        <v>0.14516194894320536</v>
      </c>
      <c r="P48" s="156">
        <v>0.13652015340497092</v>
      </c>
      <c r="Q48" s="156">
        <v>0.16357084144499454</v>
      </c>
    </row>
    <row r="49" spans="1:17" ht="12" customHeight="1" x14ac:dyDescent="0.25">
      <c r="A49" s="158" t="s">
        <v>63</v>
      </c>
      <c r="B49" s="157">
        <f t="shared" ref="B49" si="107">SUM(B50:B51,B54:B55)</f>
        <v>79.941986743138813</v>
      </c>
      <c r="C49" s="157">
        <f t="shared" ref="C49" si="108">SUM(C50:C51,C54:C55)</f>
        <v>72.141871749839851</v>
      </c>
      <c r="D49" s="157">
        <f t="shared" ref="D49" si="109">SUM(D50:D51,D54:D55)</f>
        <v>66.619363977627017</v>
      </c>
      <c r="E49" s="157">
        <f t="shared" ref="E49" si="110">SUM(E50:E51,E54:E55)</f>
        <v>64.226461087666834</v>
      </c>
      <c r="F49" s="157">
        <f t="shared" ref="F49" si="111">SUM(F50:F51,F54:F55)</f>
        <v>47.868233325735297</v>
      </c>
      <c r="G49" s="157">
        <f t="shared" ref="G49" si="112">SUM(G50:G51,G54:G55)</f>
        <v>38.374712905000123</v>
      </c>
      <c r="H49" s="157">
        <f t="shared" ref="H49" si="113">SUM(H50:H51,H54:H55)</f>
        <v>23.094473550154039</v>
      </c>
      <c r="I49" s="157">
        <f t="shared" ref="I49" si="114">SUM(I50:I51,I54:I55)</f>
        <v>13.936535562268924</v>
      </c>
      <c r="J49" s="157">
        <f t="shared" ref="J49" si="115">SUM(J50:J51,J54:J55)</f>
        <v>9.0296354909713141</v>
      </c>
      <c r="K49" s="157">
        <f t="shared" ref="K49" si="116">SUM(K50:K51,K54:K55)</f>
        <v>9.3663707802339058</v>
      </c>
      <c r="L49" s="157">
        <f t="shared" ref="L49" si="117">SUM(L50:L51,L54:L55)</f>
        <v>5.641231386446691</v>
      </c>
      <c r="M49" s="157">
        <f t="shared" ref="M49" si="118">SUM(M50:M51,M54:M55)</f>
        <v>4.7658628769111262</v>
      </c>
      <c r="N49" s="157">
        <f t="shared" ref="N49" si="119">SUM(N50:N51,N54:N55)</f>
        <v>3.8625158147407643</v>
      </c>
      <c r="O49" s="157">
        <f t="shared" ref="O49" si="120">SUM(O50:O51,O54:O55)</f>
        <v>4.4590555401818301</v>
      </c>
      <c r="P49" s="157">
        <f t="shared" ref="P49" si="121">SUM(P50:P51,P54:P55)</f>
        <v>3.0760091160536023</v>
      </c>
      <c r="Q49" s="157">
        <f t="shared" ref="Q49" si="122">SUM(Q50:Q51,Q54:Q55)</f>
        <v>2.9791486599981796</v>
      </c>
    </row>
    <row r="50" spans="1:17" ht="12" customHeight="1" x14ac:dyDescent="0.25">
      <c r="A50" s="167" t="s">
        <v>165</v>
      </c>
      <c r="B50" s="132">
        <v>52.736444253115728</v>
      </c>
      <c r="C50" s="132">
        <v>49.362765888285267</v>
      </c>
      <c r="D50" s="132">
        <v>45.635616777924582</v>
      </c>
      <c r="E50" s="132">
        <v>43.337927083003891</v>
      </c>
      <c r="F50" s="132">
        <v>33.16805371992367</v>
      </c>
      <c r="G50" s="132">
        <v>27.240688932893178</v>
      </c>
      <c r="H50" s="132">
        <v>18.827373135315678</v>
      </c>
      <c r="I50" s="132">
        <v>11.979581419725919</v>
      </c>
      <c r="J50" s="132">
        <v>7.9332038179140341</v>
      </c>
      <c r="K50" s="132">
        <v>6.5983453139544483</v>
      </c>
      <c r="L50" s="132">
        <v>5.0913360507361052</v>
      </c>
      <c r="M50" s="132">
        <v>4.3204453136782881</v>
      </c>
      <c r="N50" s="132">
        <v>3.1550326391117132</v>
      </c>
      <c r="O50" s="132">
        <v>3.6666113840403085</v>
      </c>
      <c r="P50" s="132">
        <v>2.749093766343309</v>
      </c>
      <c r="Q50" s="132">
        <v>2.6552925009430424</v>
      </c>
    </row>
    <row r="51" spans="1:17" ht="12" customHeight="1" x14ac:dyDescent="0.25">
      <c r="A51" s="167" t="s">
        <v>164</v>
      </c>
      <c r="B51" s="132">
        <f t="shared" ref="B51" si="123">SUM(B52:B53)</f>
        <v>2.3076272554919486</v>
      </c>
      <c r="C51" s="132">
        <f t="shared" ref="C51" si="124">SUM(C52:C53)</f>
        <v>1.5012457968868547</v>
      </c>
      <c r="D51" s="132">
        <f t="shared" ref="D51" si="125">SUM(D52:D53)</f>
        <v>1.5685688992483457</v>
      </c>
      <c r="E51" s="132">
        <f t="shared" ref="E51" si="126">SUM(E52:E53)</f>
        <v>1.6638518299019971</v>
      </c>
      <c r="F51" s="132">
        <f t="shared" ref="F51" si="127">SUM(F52:F53)</f>
        <v>1.2648501721472063</v>
      </c>
      <c r="G51" s="132">
        <f t="shared" ref="G51" si="128">SUM(G52:G53)</f>
        <v>1.3000844319701896</v>
      </c>
      <c r="H51" s="132">
        <f t="shared" ref="H51" si="129">SUM(H52:H53)</f>
        <v>0.89199432871504181</v>
      </c>
      <c r="I51" s="132">
        <f t="shared" ref="I51" si="130">SUM(I52:I53)</f>
        <v>0.84890262873474942</v>
      </c>
      <c r="J51" s="132">
        <f t="shared" ref="J51" si="131">SUM(J52:J53)</f>
        <v>0.63423409424045907</v>
      </c>
      <c r="K51" s="132">
        <f t="shared" ref="K51" si="132">SUM(K52:K53)</f>
        <v>0.50933338924536642</v>
      </c>
      <c r="L51" s="132">
        <f t="shared" ref="L51" si="133">SUM(L52:L53)</f>
        <v>0.42410848687032265</v>
      </c>
      <c r="M51" s="132">
        <f t="shared" ref="M51" si="134">SUM(M52:M53)</f>
        <v>0.38137928022315004</v>
      </c>
      <c r="N51" s="132">
        <f t="shared" ref="N51" si="135">SUM(N52:N53)</f>
        <v>0.27645295401439751</v>
      </c>
      <c r="O51" s="132">
        <f t="shared" ref="O51" si="136">SUM(O52:O53)</f>
        <v>0.30459764413907131</v>
      </c>
      <c r="P51" s="132">
        <f t="shared" ref="P51" si="137">SUM(P52:P53)</f>
        <v>0.22875600153753206</v>
      </c>
      <c r="Q51" s="132">
        <f t="shared" ref="Q51" si="138">SUM(Q52:Q53)</f>
        <v>0.22029515450702117</v>
      </c>
    </row>
    <row r="52" spans="1:17" ht="12" customHeight="1" x14ac:dyDescent="0.25">
      <c r="A52" s="166" t="s">
        <v>163</v>
      </c>
      <c r="B52" s="165">
        <v>1.8460998628938166</v>
      </c>
      <c r="C52" s="165">
        <v>1.1992502771097577</v>
      </c>
      <c r="D52" s="165">
        <v>1.2526696439441447</v>
      </c>
      <c r="E52" s="165">
        <v>1.3298308211010128</v>
      </c>
      <c r="F52" s="165">
        <v>1.0105139460975681</v>
      </c>
      <c r="G52" s="165">
        <v>1.0380785668224481</v>
      </c>
      <c r="H52" s="165">
        <v>0.71307015900064741</v>
      </c>
      <c r="I52" s="165">
        <v>0.67792044587518985</v>
      </c>
      <c r="J52" s="165">
        <v>0.50722915826553105</v>
      </c>
      <c r="K52" s="165">
        <v>0.41793724122377679</v>
      </c>
      <c r="L52" s="165">
        <v>0.34235507539722693</v>
      </c>
      <c r="M52" s="165">
        <v>0.30857948999779766</v>
      </c>
      <c r="N52" s="165">
        <v>0.22437894865461055</v>
      </c>
      <c r="O52" s="165">
        <v>0.25345900625657652</v>
      </c>
      <c r="P52" s="165">
        <v>0.18544895430782082</v>
      </c>
      <c r="Q52" s="165">
        <v>0.17837132538773845</v>
      </c>
    </row>
    <row r="53" spans="1:17" ht="12" customHeight="1" x14ac:dyDescent="0.25">
      <c r="A53" s="147" t="s">
        <v>59</v>
      </c>
      <c r="B53" s="164">
        <v>0.4615273925981318</v>
      </c>
      <c r="C53" s="164">
        <v>0.30199551977709704</v>
      </c>
      <c r="D53" s="164">
        <v>0.3158992553042011</v>
      </c>
      <c r="E53" s="164">
        <v>0.33402100880098423</v>
      </c>
      <c r="F53" s="164">
        <v>0.25433622604963824</v>
      </c>
      <c r="G53" s="164">
        <v>0.26200586514774155</v>
      </c>
      <c r="H53" s="164">
        <v>0.1789241697143944</v>
      </c>
      <c r="I53" s="164">
        <v>0.1709821828595596</v>
      </c>
      <c r="J53" s="164">
        <v>0.12700493597492798</v>
      </c>
      <c r="K53" s="164">
        <v>9.1396148021589685E-2</v>
      </c>
      <c r="L53" s="164">
        <v>8.1753411473095727E-2</v>
      </c>
      <c r="M53" s="164">
        <v>7.2799790225352379E-2</v>
      </c>
      <c r="N53" s="164">
        <v>5.2074005359786978E-2</v>
      </c>
      <c r="O53" s="164">
        <v>5.1138637882494814E-2</v>
      </c>
      <c r="P53" s="164">
        <v>4.3307047229711224E-2</v>
      </c>
      <c r="Q53" s="164">
        <v>4.1923829119282718E-2</v>
      </c>
    </row>
    <row r="54" spans="1:17" ht="12" customHeight="1" x14ac:dyDescent="0.25">
      <c r="A54" s="163" t="s">
        <v>142</v>
      </c>
      <c r="B54" s="162">
        <v>23.85892169693712</v>
      </c>
      <c r="C54" s="162">
        <v>20.651407126415581</v>
      </c>
      <c r="D54" s="162">
        <v>18.775439481261095</v>
      </c>
      <c r="E54" s="162">
        <v>18.526938874700623</v>
      </c>
      <c r="F54" s="162">
        <v>12.954934842362064</v>
      </c>
      <c r="G54" s="162">
        <v>9.405919181234264</v>
      </c>
      <c r="H54" s="162">
        <v>3.2328759121524455</v>
      </c>
      <c r="I54" s="162">
        <v>1.0393476806602056</v>
      </c>
      <c r="J54" s="162">
        <v>0.43012891962379957</v>
      </c>
      <c r="K54" s="162">
        <v>2.1070908516681883</v>
      </c>
      <c r="L54" s="162">
        <v>0.1169741623098835</v>
      </c>
      <c r="M54" s="162">
        <v>5.9220712267453103E-2</v>
      </c>
      <c r="N54" s="162">
        <v>0.39893379643933052</v>
      </c>
      <c r="O54" s="162">
        <v>0.45254813079189782</v>
      </c>
      <c r="P54" s="162">
        <v>9.0995765913854554E-2</v>
      </c>
      <c r="Q54" s="162">
        <v>9.6061110466804461E-2</v>
      </c>
    </row>
    <row r="55" spans="1:17" ht="12" customHeight="1" x14ac:dyDescent="0.25">
      <c r="A55" s="161" t="s">
        <v>141</v>
      </c>
      <c r="B55" s="160">
        <f t="shared" ref="B55" si="139">SUM(B56:B57)</f>
        <v>1.0389935375940129</v>
      </c>
      <c r="C55" s="160">
        <f t="shared" ref="C55" si="140">SUM(C56:C57)</f>
        <v>0.6264529382521431</v>
      </c>
      <c r="D55" s="160">
        <f t="shared" ref="D55" si="141">SUM(D56:D57)</f>
        <v>0.63973881919298581</v>
      </c>
      <c r="E55" s="160">
        <f t="shared" ref="E55" si="142">SUM(E56:E57)</f>
        <v>0.69774330006031993</v>
      </c>
      <c r="F55" s="160">
        <f t="shared" ref="F55" si="143">SUM(F56:F57)</f>
        <v>0.48039459130235451</v>
      </c>
      <c r="G55" s="160">
        <f t="shared" ref="G55" si="144">SUM(G56:G57)</f>
        <v>0.42802035890248535</v>
      </c>
      <c r="H55" s="160">
        <f t="shared" ref="H55" si="145">SUM(H56:H57)</f>
        <v>0.14223017397087462</v>
      </c>
      <c r="I55" s="160">
        <f t="shared" ref="I55" si="146">SUM(I56:I57)</f>
        <v>6.8703833148049578E-2</v>
      </c>
      <c r="J55" s="160">
        <f t="shared" ref="J55" si="147">SUM(J56:J57)</f>
        <v>3.2068659193022986E-2</v>
      </c>
      <c r="K55" s="160">
        <f t="shared" ref="K55" si="148">SUM(K56:K57)</f>
        <v>0.15160122536590237</v>
      </c>
      <c r="L55" s="160">
        <f t="shared" ref="L55" si="149">SUM(L56:L57)</f>
        <v>8.812686530380311E-3</v>
      </c>
      <c r="M55" s="160">
        <f t="shared" ref="M55" si="150">SUM(M56:M57)</f>
        <v>4.8175707422352925E-3</v>
      </c>
      <c r="N55" s="160">
        <f t="shared" ref="N55" si="151">SUM(N56:N57)</f>
        <v>3.2096425175322914E-2</v>
      </c>
      <c r="O55" s="160">
        <f t="shared" ref="O55" si="152">SUM(O56:O57)</f>
        <v>3.529838121055319E-2</v>
      </c>
      <c r="P55" s="160">
        <f t="shared" ref="P55" si="153">SUM(P56:P57)</f>
        <v>7.163582258906607E-3</v>
      </c>
      <c r="Q55" s="160">
        <f t="shared" ref="Q55" si="154">SUM(Q56:Q57)</f>
        <v>7.4998940813119164E-3</v>
      </c>
    </row>
    <row r="56" spans="1:17" ht="12" customHeight="1" x14ac:dyDescent="0.25">
      <c r="A56" s="148" t="s">
        <v>60</v>
      </c>
      <c r="B56" s="156">
        <v>0.83518905316550218</v>
      </c>
      <c r="C56" s="156">
        <v>0.50171435055138403</v>
      </c>
      <c r="D56" s="156">
        <v>0.51310119097885076</v>
      </c>
      <c r="E56" s="156">
        <v>0.56495253636201392</v>
      </c>
      <c r="F56" s="156">
        <v>0.39219269616173813</v>
      </c>
      <c r="G56" s="156">
        <v>0.35225521699014661</v>
      </c>
      <c r="H56" s="156">
        <v>0.11896420775308716</v>
      </c>
      <c r="I56" s="156">
        <v>5.7237207580399289E-2</v>
      </c>
      <c r="J56" s="156">
        <v>2.6680571000147257E-2</v>
      </c>
      <c r="K56" s="156">
        <v>0.12744675792521587</v>
      </c>
      <c r="L56" s="156">
        <v>7.5006333084200435E-3</v>
      </c>
      <c r="M56" s="156">
        <v>4.0964703222597949E-3</v>
      </c>
      <c r="N56" s="156">
        <v>2.7471120771764793E-2</v>
      </c>
      <c r="O56" s="156">
        <v>3.0548662521776581E-2</v>
      </c>
      <c r="P56" s="156">
        <v>6.1843565374470532E-3</v>
      </c>
      <c r="Q56" s="156">
        <v>6.5513911600611763E-3</v>
      </c>
    </row>
    <row r="57" spans="1:17" ht="12" customHeight="1" x14ac:dyDescent="0.25">
      <c r="A57" s="148" t="s">
        <v>59</v>
      </c>
      <c r="B57" s="156">
        <v>0.20380448442851079</v>
      </c>
      <c r="C57" s="156">
        <v>0.12473858770075909</v>
      </c>
      <c r="D57" s="156">
        <v>0.1266376282141351</v>
      </c>
      <c r="E57" s="156">
        <v>0.132790763698306</v>
      </c>
      <c r="F57" s="156">
        <v>8.8201895140616396E-2</v>
      </c>
      <c r="G57" s="156">
        <v>7.576514191233874E-2</v>
      </c>
      <c r="H57" s="156">
        <v>2.3265966217787454E-2</v>
      </c>
      <c r="I57" s="156">
        <v>1.1466625567650292E-2</v>
      </c>
      <c r="J57" s="156">
        <v>5.3880881928757311E-3</v>
      </c>
      <c r="K57" s="156">
        <v>2.4154467440686514E-2</v>
      </c>
      <c r="L57" s="156">
        <v>1.3120532219602675E-3</v>
      </c>
      <c r="M57" s="156">
        <v>7.2110041997549743E-4</v>
      </c>
      <c r="N57" s="156">
        <v>4.6253044035581186E-3</v>
      </c>
      <c r="O57" s="156">
        <v>4.7497186887766061E-3</v>
      </c>
      <c r="P57" s="156">
        <v>9.7922572145955357E-4</v>
      </c>
      <c r="Q57" s="156">
        <v>9.4850292125074045E-4</v>
      </c>
    </row>
    <row r="58" spans="1:17" ht="12" customHeight="1" x14ac:dyDescent="0.25">
      <c r="A58" s="158" t="s">
        <v>62</v>
      </c>
      <c r="B58" s="157">
        <f t="shared" ref="B58" si="155">SUM(B59:B60)</f>
        <v>32.715375107164363</v>
      </c>
      <c r="C58" s="157">
        <f t="shared" ref="C58" si="156">SUM(C59:C60)</f>
        <v>29.371086393195096</v>
      </c>
      <c r="D58" s="157">
        <f t="shared" ref="D58" si="157">SUM(D59:D60)</f>
        <v>27.490176977353656</v>
      </c>
      <c r="E58" s="157">
        <f t="shared" ref="E58" si="158">SUM(E59:E60)</f>
        <v>27.19975680874305</v>
      </c>
      <c r="F58" s="157">
        <f t="shared" ref="F58" si="159">SUM(F59:F60)</f>
        <v>21.036264724247999</v>
      </c>
      <c r="G58" s="157">
        <f t="shared" ref="G58" si="160">SUM(G59:G60)</f>
        <v>17.438800346069144</v>
      </c>
      <c r="H58" s="157">
        <f t="shared" ref="H58" si="161">SUM(H59:H60)</f>
        <v>10.786610700057112</v>
      </c>
      <c r="I58" s="157">
        <f t="shared" ref="I58" si="162">SUM(I59:I60)</f>
        <v>6.5472990230788737</v>
      </c>
      <c r="J58" s="157">
        <f t="shared" ref="J58" si="163">SUM(J59:J60)</f>
        <v>4.2571892548284147</v>
      </c>
      <c r="K58" s="157">
        <f t="shared" ref="K58" si="164">SUM(K59:K60)</f>
        <v>4.0667273290245642</v>
      </c>
      <c r="L58" s="157">
        <f t="shared" ref="L58" si="165">SUM(L59:L60)</f>
        <v>2.9677366709298032</v>
      </c>
      <c r="M58" s="157">
        <f t="shared" ref="M58" si="166">SUM(M59:M60)</f>
        <v>2.4770238848932209</v>
      </c>
      <c r="N58" s="157">
        <f t="shared" ref="N58" si="167">SUM(N59:N60)</f>
        <v>1.9667318289239346</v>
      </c>
      <c r="O58" s="157">
        <f t="shared" ref="O58" si="168">SUM(O59:O60)</f>
        <v>2.1575403807984403</v>
      </c>
      <c r="P58" s="157">
        <f t="shared" ref="P58" si="169">SUM(P59:P60)</f>
        <v>1.7165598295247582</v>
      </c>
      <c r="Q58" s="157">
        <f t="shared" ref="Q58" si="170">SUM(Q59:Q60)</f>
        <v>1.8113329101543949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5.3480717794125561E-2</v>
      </c>
      <c r="E59" s="156">
        <v>0.10102625841929859</v>
      </c>
      <c r="F59" s="156">
        <v>7.4136694389315541E-2</v>
      </c>
      <c r="G59" s="156">
        <v>2.9688531969364104E-2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32.715375107164363</v>
      </c>
      <c r="C60" s="57">
        <v>29.371086393195096</v>
      </c>
      <c r="D60" s="57">
        <v>27.436696259559529</v>
      </c>
      <c r="E60" s="57">
        <v>27.098730550323751</v>
      </c>
      <c r="F60" s="57">
        <v>20.962128029858683</v>
      </c>
      <c r="G60" s="57">
        <v>17.409111814099781</v>
      </c>
      <c r="H60" s="57">
        <v>10.786610700057112</v>
      </c>
      <c r="I60" s="57">
        <v>6.5472990230788737</v>
      </c>
      <c r="J60" s="57">
        <v>4.2571892548284147</v>
      </c>
      <c r="K60" s="57">
        <v>4.0667273290245642</v>
      </c>
      <c r="L60" s="57">
        <v>2.9677366709298032</v>
      </c>
      <c r="M60" s="57">
        <v>2.4770238848932209</v>
      </c>
      <c r="N60" s="57">
        <v>1.9667318289239346</v>
      </c>
      <c r="O60" s="57">
        <v>2.1575403807984403</v>
      </c>
      <c r="P60" s="57">
        <v>1.7165598295247582</v>
      </c>
      <c r="Q60" s="57">
        <v>1.8113329101543949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61.74005552277373</v>
      </c>
      <c r="C62" s="168">
        <f t="shared" ref="C62:Q62" si="171">SUM(C63,C66,C68,C77)</f>
        <v>72.080034186092078</v>
      </c>
      <c r="D62" s="168">
        <f t="shared" si="171"/>
        <v>46.346813359616412</v>
      </c>
      <c r="E62" s="168">
        <f t="shared" si="171"/>
        <v>42.819234229775091</v>
      </c>
      <c r="F62" s="168">
        <f t="shared" si="171"/>
        <v>43.29752716690021</v>
      </c>
      <c r="G62" s="168">
        <f t="shared" si="171"/>
        <v>44.809656368339937</v>
      </c>
      <c r="H62" s="168">
        <f t="shared" si="171"/>
        <v>35.892180657521493</v>
      </c>
      <c r="I62" s="168">
        <f t="shared" si="171"/>
        <v>34.497221438391783</v>
      </c>
      <c r="J62" s="168">
        <f t="shared" si="171"/>
        <v>72.662325048536403</v>
      </c>
      <c r="K62" s="168">
        <f t="shared" si="171"/>
        <v>92.414322490062418</v>
      </c>
      <c r="L62" s="168">
        <f t="shared" si="171"/>
        <v>98.446251826979193</v>
      </c>
      <c r="M62" s="168">
        <f t="shared" si="171"/>
        <v>56.710375805660149</v>
      </c>
      <c r="N62" s="168">
        <f t="shared" si="171"/>
        <v>52.335808624876364</v>
      </c>
      <c r="O62" s="168">
        <f t="shared" si="171"/>
        <v>48.984332346367204</v>
      </c>
      <c r="P62" s="168">
        <f t="shared" si="171"/>
        <v>49.718011569925771</v>
      </c>
      <c r="Q62" s="168">
        <f t="shared" si="171"/>
        <v>51.791022066187622</v>
      </c>
    </row>
    <row r="63" spans="1:17" ht="12.95" customHeight="1" x14ac:dyDescent="0.25">
      <c r="A63" s="158" t="s">
        <v>65</v>
      </c>
      <c r="B63" s="157">
        <f t="shared" ref="B63:Q63" si="172">SUM(B64:B65)</f>
        <v>48.993609993980776</v>
      </c>
      <c r="C63" s="157">
        <f t="shared" si="172"/>
        <v>57.684375531994675</v>
      </c>
      <c r="D63" s="157">
        <f t="shared" si="172"/>
        <v>36.805924738296895</v>
      </c>
      <c r="E63" s="157">
        <f t="shared" si="172"/>
        <v>33.753945869675668</v>
      </c>
      <c r="F63" s="157">
        <f t="shared" si="172"/>
        <v>34.207208510097779</v>
      </c>
      <c r="G63" s="157">
        <f t="shared" si="172"/>
        <v>35.650003241906745</v>
      </c>
      <c r="H63" s="157">
        <f t="shared" si="172"/>
        <v>28.361476396256641</v>
      </c>
      <c r="I63" s="157">
        <f t="shared" si="172"/>
        <v>26.948276465891791</v>
      </c>
      <c r="J63" s="157">
        <f t="shared" si="172"/>
        <v>55.61642409984605</v>
      </c>
      <c r="K63" s="157">
        <f t="shared" si="172"/>
        <v>71.991106817467681</v>
      </c>
      <c r="L63" s="157">
        <f t="shared" si="172"/>
        <v>80.584876182383539</v>
      </c>
      <c r="M63" s="157">
        <f t="shared" si="172"/>
        <v>44.985042153655115</v>
      </c>
      <c r="N63" s="157">
        <f t="shared" si="172"/>
        <v>42.255538797982716</v>
      </c>
      <c r="O63" s="157">
        <f t="shared" si="172"/>
        <v>38.879588067356472</v>
      </c>
      <c r="P63" s="157">
        <f t="shared" si="172"/>
        <v>38.800217602885176</v>
      </c>
      <c r="Q63" s="157">
        <f t="shared" si="172"/>
        <v>40.833366940588078</v>
      </c>
    </row>
    <row r="64" spans="1:17" ht="12" customHeight="1" x14ac:dyDescent="0.25">
      <c r="A64" s="23" t="s">
        <v>161</v>
      </c>
      <c r="B64" s="156">
        <v>48.058149377836244</v>
      </c>
      <c r="C64" s="156">
        <v>57.108517126558901</v>
      </c>
      <c r="D64" s="156">
        <v>36.255228840184344</v>
      </c>
      <c r="E64" s="156">
        <v>32.913340617538196</v>
      </c>
      <c r="F64" s="156">
        <v>32.949570328366654</v>
      </c>
      <c r="G64" s="156">
        <v>34.109006905822049</v>
      </c>
      <c r="H64" s="156">
        <v>27.076040271647063</v>
      </c>
      <c r="I64" s="156">
        <v>26.131654956544274</v>
      </c>
      <c r="J64" s="156">
        <v>54.716388786985256</v>
      </c>
      <c r="K64" s="156">
        <v>69.795940865230563</v>
      </c>
      <c r="L64" s="156">
        <v>78.253026964228809</v>
      </c>
      <c r="M64" s="156">
        <v>43.973823792311826</v>
      </c>
      <c r="N64" s="156">
        <v>41.428925021532713</v>
      </c>
      <c r="O64" s="156">
        <v>37.266233083953892</v>
      </c>
      <c r="P64" s="156">
        <v>37.222234662016206</v>
      </c>
      <c r="Q64" s="156">
        <v>38.517099731940249</v>
      </c>
    </row>
    <row r="65" spans="1:17" ht="12" customHeight="1" x14ac:dyDescent="0.25">
      <c r="A65" s="23" t="s">
        <v>60</v>
      </c>
      <c r="B65" s="156">
        <v>0.93546061614453369</v>
      </c>
      <c r="C65" s="156">
        <v>0.57585840543577649</v>
      </c>
      <c r="D65" s="156">
        <v>0.5506958981125526</v>
      </c>
      <c r="E65" s="156">
        <v>0.84060525213747528</v>
      </c>
      <c r="F65" s="156">
        <v>1.2576381817311231</v>
      </c>
      <c r="G65" s="156">
        <v>1.5409963360846943</v>
      </c>
      <c r="H65" s="156">
        <v>1.2854361246095791</v>
      </c>
      <c r="I65" s="156">
        <v>0.81662150934751643</v>
      </c>
      <c r="J65" s="156">
        <v>0.90003531286079075</v>
      </c>
      <c r="K65" s="156">
        <v>2.1951659522371192</v>
      </c>
      <c r="L65" s="156">
        <v>2.3318492181547312</v>
      </c>
      <c r="M65" s="156">
        <v>1.0112183613432901</v>
      </c>
      <c r="N65" s="156">
        <v>0.826613776450004</v>
      </c>
      <c r="O65" s="156">
        <v>1.6133549834025791</v>
      </c>
      <c r="P65" s="156">
        <v>1.5779829408689674</v>
      </c>
      <c r="Q65" s="156">
        <v>2.3162672086478295</v>
      </c>
    </row>
    <row r="66" spans="1:17" ht="12.95" customHeight="1" x14ac:dyDescent="0.25">
      <c r="A66" s="158" t="s">
        <v>112</v>
      </c>
      <c r="B66" s="157">
        <f t="shared" ref="B66:Q66" si="173">B67</f>
        <v>7.4797894057134079E-2</v>
      </c>
      <c r="C66" s="157">
        <f t="shared" si="173"/>
        <v>8.4960822867775163E-2</v>
      </c>
      <c r="D66" s="157">
        <f t="shared" si="173"/>
        <v>5.5746122315415932E-2</v>
      </c>
      <c r="E66" s="157">
        <f t="shared" si="173"/>
        <v>5.1169695091315574E-2</v>
      </c>
      <c r="F66" s="157">
        <f t="shared" si="173"/>
        <v>5.1090106709907566E-2</v>
      </c>
      <c r="G66" s="157">
        <f t="shared" si="173"/>
        <v>5.776292990182514E-2</v>
      </c>
      <c r="H66" s="157">
        <f t="shared" si="173"/>
        <v>5.5706391800105927E-2</v>
      </c>
      <c r="I66" s="157">
        <f t="shared" si="173"/>
        <v>6.7821943555507552E-2</v>
      </c>
      <c r="J66" s="157">
        <f t="shared" si="173"/>
        <v>0.17713587182372106</v>
      </c>
      <c r="K66" s="157">
        <f t="shared" si="173"/>
        <v>0.26048592729777281</v>
      </c>
      <c r="L66" s="157">
        <f t="shared" si="173"/>
        <v>0.32899118585462295</v>
      </c>
      <c r="M66" s="157">
        <f t="shared" si="173"/>
        <v>0.21621541013111478</v>
      </c>
      <c r="N66" s="157">
        <f t="shared" si="173"/>
        <v>0.20824914503986133</v>
      </c>
      <c r="O66" s="157">
        <f t="shared" si="173"/>
        <v>0.2597941912767881</v>
      </c>
      <c r="P66" s="157">
        <f t="shared" si="173"/>
        <v>0.32909048246846151</v>
      </c>
      <c r="Q66" s="157">
        <f t="shared" si="173"/>
        <v>0.40795346765150425</v>
      </c>
    </row>
    <row r="67" spans="1:17" ht="12" customHeight="1" x14ac:dyDescent="0.25">
      <c r="A67" s="23" t="s">
        <v>60</v>
      </c>
      <c r="B67" s="156">
        <v>7.4797894057134079E-2</v>
      </c>
      <c r="C67" s="156">
        <v>8.4960822867775163E-2</v>
      </c>
      <c r="D67" s="156">
        <v>5.5746122315415932E-2</v>
      </c>
      <c r="E67" s="156">
        <v>5.1169695091315574E-2</v>
      </c>
      <c r="F67" s="156">
        <v>5.1090106709907566E-2</v>
      </c>
      <c r="G67" s="156">
        <v>5.776292990182514E-2</v>
      </c>
      <c r="H67" s="156">
        <v>5.5706391800105927E-2</v>
      </c>
      <c r="I67" s="156">
        <v>6.7821943555507552E-2</v>
      </c>
      <c r="J67" s="156">
        <v>0.17713587182372106</v>
      </c>
      <c r="K67" s="156">
        <v>0.26048592729777281</v>
      </c>
      <c r="L67" s="156">
        <v>0.32899118585462295</v>
      </c>
      <c r="M67" s="156">
        <v>0.21621541013111478</v>
      </c>
      <c r="N67" s="156">
        <v>0.20824914503986133</v>
      </c>
      <c r="O67" s="156">
        <v>0.2597941912767881</v>
      </c>
      <c r="P67" s="156">
        <v>0.32909048246846151</v>
      </c>
      <c r="Q67" s="156">
        <v>0.40795346765150425</v>
      </c>
    </row>
    <row r="68" spans="1:17" ht="12" customHeight="1" x14ac:dyDescent="0.25">
      <c r="A68" s="158" t="s">
        <v>63</v>
      </c>
      <c r="B68" s="157">
        <f>SUM(B69:B70,B73:B74)</f>
        <v>9.0318578947311643</v>
      </c>
      <c r="C68" s="157">
        <f t="shared" ref="C68:Q68" si="174">SUM(C69:C70,C73:C74)</f>
        <v>10.238523975855973</v>
      </c>
      <c r="D68" s="157">
        <f t="shared" si="174"/>
        <v>6.7853069948918767</v>
      </c>
      <c r="E68" s="157">
        <f t="shared" si="174"/>
        <v>6.4467942653058579</v>
      </c>
      <c r="F68" s="157">
        <f t="shared" si="174"/>
        <v>6.4607888920294441</v>
      </c>
      <c r="G68" s="157">
        <f t="shared" si="174"/>
        <v>6.506963301022302</v>
      </c>
      <c r="H68" s="157">
        <f t="shared" si="174"/>
        <v>5.3474169415219563</v>
      </c>
      <c r="I68" s="157">
        <f t="shared" si="174"/>
        <v>5.3464464813524435</v>
      </c>
      <c r="J68" s="157">
        <f t="shared" si="174"/>
        <v>12.052125613204984</v>
      </c>
      <c r="K68" s="157">
        <f t="shared" si="174"/>
        <v>14.28657344258326</v>
      </c>
      <c r="L68" s="157">
        <f t="shared" si="174"/>
        <v>12.605272829268777</v>
      </c>
      <c r="M68" s="157">
        <f t="shared" si="174"/>
        <v>8.3086519925186835</v>
      </c>
      <c r="N68" s="157">
        <f t="shared" si="174"/>
        <v>7.111505652470032</v>
      </c>
      <c r="O68" s="157">
        <f t="shared" si="174"/>
        <v>7.0662843588788444</v>
      </c>
      <c r="P68" s="157">
        <f t="shared" si="174"/>
        <v>7.6158540495744047</v>
      </c>
      <c r="Q68" s="157">
        <f t="shared" si="174"/>
        <v>7.6192299936367842</v>
      </c>
    </row>
    <row r="69" spans="1:17" ht="12" customHeight="1" x14ac:dyDescent="0.25">
      <c r="A69" s="167" t="s">
        <v>160</v>
      </c>
      <c r="B69" s="132">
        <v>7.4268945857380038</v>
      </c>
      <c r="C69" s="132">
        <v>8.6953245644295087</v>
      </c>
      <c r="D69" s="132">
        <v>5.7663811587615292</v>
      </c>
      <c r="E69" s="132">
        <v>5.2646123740664148</v>
      </c>
      <c r="F69" s="132">
        <v>5.6017765832910928</v>
      </c>
      <c r="G69" s="132">
        <v>5.5624366107151353</v>
      </c>
      <c r="H69" s="132">
        <v>4.6850492662513137</v>
      </c>
      <c r="I69" s="132">
        <v>4.6427805874362011</v>
      </c>
      <c r="J69" s="132">
        <v>9.927880846258395</v>
      </c>
      <c r="K69" s="132">
        <v>13.140654072118677</v>
      </c>
      <c r="L69" s="132">
        <v>11.592362643307574</v>
      </c>
      <c r="M69" s="132">
        <v>7.5339094261806956</v>
      </c>
      <c r="N69" s="132">
        <v>6.3493069132813993</v>
      </c>
      <c r="O69" s="132">
        <v>6.1903637839892536</v>
      </c>
      <c r="P69" s="132">
        <v>6.5061994476010589</v>
      </c>
      <c r="Q69" s="132">
        <v>6.5303862755370101</v>
      </c>
    </row>
    <row r="70" spans="1:17" ht="12" customHeight="1" x14ac:dyDescent="0.25">
      <c r="A70" s="167" t="s">
        <v>159</v>
      </c>
      <c r="B70" s="132">
        <f>SUM(B71:B72)</f>
        <v>0.32506092875789905</v>
      </c>
      <c r="C70" s="132">
        <f t="shared" ref="C70:Q70" si="175">SUM(C71:C72)</f>
        <v>0.26319879610722396</v>
      </c>
      <c r="D70" s="132">
        <f t="shared" si="175"/>
        <v>0.19530955655981544</v>
      </c>
      <c r="E70" s="132">
        <f t="shared" si="175"/>
        <v>0.19777815689606726</v>
      </c>
      <c r="F70" s="132">
        <f t="shared" si="175"/>
        <v>0.2090268468809241</v>
      </c>
      <c r="G70" s="132">
        <f t="shared" si="175"/>
        <v>0.26270602498489831</v>
      </c>
      <c r="H70" s="132">
        <f t="shared" si="175"/>
        <v>0.21851445927237112</v>
      </c>
      <c r="I70" s="132">
        <f t="shared" si="175"/>
        <v>0.32966113392152796</v>
      </c>
      <c r="J70" s="132">
        <f t="shared" si="175"/>
        <v>0.77510304779216788</v>
      </c>
      <c r="K70" s="132">
        <f t="shared" si="175"/>
        <v>1.008435220643725</v>
      </c>
      <c r="L70" s="132">
        <f t="shared" si="175"/>
        <v>0.93288471940799478</v>
      </c>
      <c r="M70" s="132">
        <f t="shared" si="175"/>
        <v>0.63274635071169916</v>
      </c>
      <c r="N70" s="132">
        <f t="shared" si="175"/>
        <v>0.53974984609954191</v>
      </c>
      <c r="O70" s="132">
        <f t="shared" si="175"/>
        <v>0.51587563831109584</v>
      </c>
      <c r="P70" s="132">
        <f t="shared" si="175"/>
        <v>0.53946656495385592</v>
      </c>
      <c r="Q70" s="132">
        <f t="shared" si="175"/>
        <v>0.54215875168809935</v>
      </c>
    </row>
    <row r="71" spans="1:17" ht="12" customHeight="1" x14ac:dyDescent="0.25">
      <c r="A71" s="166" t="s">
        <v>109</v>
      </c>
      <c r="B71" s="165">
        <v>0.26004867004350724</v>
      </c>
      <c r="C71" s="165">
        <v>0.21119179872728366</v>
      </c>
      <c r="D71" s="165">
        <v>0.15673220655278999</v>
      </c>
      <c r="E71" s="165">
        <v>0.15853144543586095</v>
      </c>
      <c r="F71" s="165">
        <v>0.16794900939208035</v>
      </c>
      <c r="G71" s="165">
        <v>0.21182991519835198</v>
      </c>
      <c r="H71" s="165">
        <v>0.17651923698203015</v>
      </c>
      <c r="I71" s="165">
        <v>0.26727282706958122</v>
      </c>
      <c r="J71" s="165">
        <v>0.64154003875962551</v>
      </c>
      <c r="K71" s="165">
        <v>0.82144632614599655</v>
      </c>
      <c r="L71" s="165">
        <v>0.75903766749825941</v>
      </c>
      <c r="M71" s="165">
        <v>0.51492481252613742</v>
      </c>
      <c r="N71" s="165">
        <v>0.43915734148610447</v>
      </c>
      <c r="O71" s="165">
        <v>0.41939301934641371</v>
      </c>
      <c r="P71" s="165">
        <v>0.43838520015803112</v>
      </c>
      <c r="Q71" s="165">
        <v>0.44019468765364483</v>
      </c>
    </row>
    <row r="72" spans="1:17" ht="12" customHeight="1" x14ac:dyDescent="0.25">
      <c r="A72" s="147" t="s">
        <v>59</v>
      </c>
      <c r="B72" s="164">
        <v>6.5012258714391785E-2</v>
      </c>
      <c r="C72" s="164">
        <v>5.2006997379940328E-2</v>
      </c>
      <c r="D72" s="164">
        <v>3.8577350007025439E-2</v>
      </c>
      <c r="E72" s="164">
        <v>3.92467114602063E-2</v>
      </c>
      <c r="F72" s="164">
        <v>4.1077837488843735E-2</v>
      </c>
      <c r="G72" s="164">
        <v>5.087610978654631E-2</v>
      </c>
      <c r="H72" s="164">
        <v>4.1995222290340986E-2</v>
      </c>
      <c r="I72" s="164">
        <v>6.2388306851946754E-2</v>
      </c>
      <c r="J72" s="164">
        <v>0.13356300903254242</v>
      </c>
      <c r="K72" s="164">
        <v>0.1869888944977284</v>
      </c>
      <c r="L72" s="164">
        <v>0.17384705190973543</v>
      </c>
      <c r="M72" s="164">
        <v>0.11782153818556172</v>
      </c>
      <c r="N72" s="164">
        <v>0.10059250461343747</v>
      </c>
      <c r="O72" s="164">
        <v>9.6482618964682118E-2</v>
      </c>
      <c r="P72" s="164">
        <v>0.10108136479582483</v>
      </c>
      <c r="Q72" s="164">
        <v>0.10196406403445454</v>
      </c>
    </row>
    <row r="73" spans="1:17" ht="12" customHeight="1" x14ac:dyDescent="0.25">
      <c r="A73" s="163" t="s">
        <v>142</v>
      </c>
      <c r="B73" s="162">
        <v>1.2265387964343402</v>
      </c>
      <c r="C73" s="162">
        <v>1.242487913824335</v>
      </c>
      <c r="D73" s="162">
        <v>0.79659923329048477</v>
      </c>
      <c r="E73" s="162">
        <v>0.94848072245329129</v>
      </c>
      <c r="F73" s="162">
        <v>0.62647075182890277</v>
      </c>
      <c r="G73" s="162">
        <v>0.65175080497161286</v>
      </c>
      <c r="H73" s="162">
        <v>0.42502820786950685</v>
      </c>
      <c r="I73" s="162">
        <v>0.35069535471864866</v>
      </c>
      <c r="J73" s="162">
        <v>1.2558861268938282</v>
      </c>
      <c r="K73" s="162">
        <v>0.12831971196860101</v>
      </c>
      <c r="L73" s="162">
        <v>7.4412535609878067E-2</v>
      </c>
      <c r="M73" s="162">
        <v>0.13147157332389295</v>
      </c>
      <c r="N73" s="162">
        <v>0.20565435987219408</v>
      </c>
      <c r="O73" s="162">
        <v>0.33388327731719231</v>
      </c>
      <c r="P73" s="162">
        <v>0.5288940924986808</v>
      </c>
      <c r="Q73" s="162">
        <v>0.50752163347922818</v>
      </c>
    </row>
    <row r="74" spans="1:17" ht="12" customHeight="1" x14ac:dyDescent="0.25">
      <c r="A74" s="161" t="s">
        <v>141</v>
      </c>
      <c r="B74" s="160">
        <f>SUM(B75:B76)</f>
        <v>5.3363583800921613E-2</v>
      </c>
      <c r="C74" s="160">
        <f t="shared" ref="C74:Q74" si="176">SUM(C75:C76)</f>
        <v>3.7512701494904925E-2</v>
      </c>
      <c r="D74" s="160">
        <f t="shared" si="176"/>
        <v>2.7017046280048498E-2</v>
      </c>
      <c r="E74" s="160">
        <f t="shared" si="176"/>
        <v>3.5923011890084552E-2</v>
      </c>
      <c r="F74" s="160">
        <f t="shared" si="176"/>
        <v>2.3514710028524757E-2</v>
      </c>
      <c r="G74" s="160">
        <f t="shared" si="176"/>
        <v>3.0069860350655748E-2</v>
      </c>
      <c r="H74" s="160">
        <f t="shared" si="176"/>
        <v>1.8825008128764489E-2</v>
      </c>
      <c r="I74" s="160">
        <f t="shared" si="176"/>
        <v>2.3309405276065689E-2</v>
      </c>
      <c r="J74" s="160">
        <f t="shared" si="176"/>
        <v>9.3255592260591491E-2</v>
      </c>
      <c r="K74" s="160">
        <f t="shared" si="176"/>
        <v>9.1644378522579388E-3</v>
      </c>
      <c r="L74" s="160">
        <f t="shared" si="176"/>
        <v>5.6129309433304037E-3</v>
      </c>
      <c r="M74" s="160">
        <f t="shared" si="176"/>
        <v>1.0524642302396036E-2</v>
      </c>
      <c r="N74" s="160">
        <f t="shared" si="176"/>
        <v>1.6794533216896404E-2</v>
      </c>
      <c r="O74" s="160">
        <f t="shared" si="176"/>
        <v>2.61616592613024E-2</v>
      </c>
      <c r="P74" s="160">
        <f t="shared" si="176"/>
        <v>4.1293944520808271E-2</v>
      </c>
      <c r="Q74" s="160">
        <f t="shared" si="176"/>
        <v>3.9163332932446969E-2</v>
      </c>
    </row>
    <row r="75" spans="1:17" ht="12" customHeight="1" x14ac:dyDescent="0.25">
      <c r="A75" s="148" t="s">
        <v>60</v>
      </c>
      <c r="B75" s="156">
        <v>4.2896013705164042E-2</v>
      </c>
      <c r="C75" s="156">
        <v>3.0143288910702858E-2</v>
      </c>
      <c r="D75" s="156">
        <v>2.1730408651834364E-2</v>
      </c>
      <c r="E75" s="156">
        <v>2.9351610357009887E-2</v>
      </c>
      <c r="F75" s="156">
        <v>1.9473768914607437E-2</v>
      </c>
      <c r="G75" s="156">
        <v>2.5128655443329307E-2</v>
      </c>
      <c r="H75" s="156">
        <v>1.5759663436038868E-2</v>
      </c>
      <c r="I75" s="156">
        <v>1.945637249123696E-2</v>
      </c>
      <c r="J75" s="156">
        <v>7.7830265491272962E-2</v>
      </c>
      <c r="K75" s="156">
        <v>7.690823127759823E-3</v>
      </c>
      <c r="L75" s="156">
        <v>4.769468157784517E-3</v>
      </c>
      <c r="M75" s="156">
        <v>8.9570326937536502E-3</v>
      </c>
      <c r="N75" s="156">
        <v>1.4371754719794532E-2</v>
      </c>
      <c r="O75" s="156">
        <v>2.2646867431607712E-2</v>
      </c>
      <c r="P75" s="156">
        <v>3.5671293604040512E-2</v>
      </c>
      <c r="Q75" s="156">
        <v>3.4231117741943116E-2</v>
      </c>
    </row>
    <row r="76" spans="1:17" ht="12" customHeight="1" x14ac:dyDescent="0.25">
      <c r="A76" s="148" t="s">
        <v>59</v>
      </c>
      <c r="B76" s="156">
        <v>1.0467570095757574E-2</v>
      </c>
      <c r="C76" s="156">
        <v>7.3694125842020692E-3</v>
      </c>
      <c r="D76" s="156">
        <v>5.2866376282141346E-3</v>
      </c>
      <c r="E76" s="156">
        <v>6.5714015330746653E-3</v>
      </c>
      <c r="F76" s="156">
        <v>4.0409411139173193E-3</v>
      </c>
      <c r="G76" s="156">
        <v>4.9412049073264408E-3</v>
      </c>
      <c r="H76" s="156">
        <v>3.0653446927256193E-3</v>
      </c>
      <c r="I76" s="156">
        <v>3.8530327848287282E-3</v>
      </c>
      <c r="J76" s="156">
        <v>1.5425326769318523E-2</v>
      </c>
      <c r="K76" s="156">
        <v>1.4736147244981167E-3</v>
      </c>
      <c r="L76" s="156">
        <v>8.4346278554588649E-4</v>
      </c>
      <c r="M76" s="156">
        <v>1.5676096086423858E-3</v>
      </c>
      <c r="N76" s="156">
        <v>2.4227784971018709E-3</v>
      </c>
      <c r="O76" s="156">
        <v>3.514791829694689E-3</v>
      </c>
      <c r="P76" s="156">
        <v>5.6226509167677588E-3</v>
      </c>
      <c r="Q76" s="156">
        <v>4.9322151905038499E-3</v>
      </c>
    </row>
    <row r="77" spans="1:17" ht="12" customHeight="1" x14ac:dyDescent="0.25">
      <c r="A77" s="158" t="s">
        <v>62</v>
      </c>
      <c r="B77" s="157">
        <f>SUM(B78:B79)</f>
        <v>3.6397897400046624</v>
      </c>
      <c r="C77" s="157">
        <f t="shared" ref="C77:Q77" si="177">SUM(C78:C79)</f>
        <v>4.0721738553736504</v>
      </c>
      <c r="D77" s="157">
        <f t="shared" si="177"/>
        <v>2.6998355041122233</v>
      </c>
      <c r="E77" s="157">
        <f t="shared" si="177"/>
        <v>2.5673243997022426</v>
      </c>
      <c r="F77" s="157">
        <f t="shared" si="177"/>
        <v>2.57843965806308</v>
      </c>
      <c r="G77" s="157">
        <f t="shared" si="177"/>
        <v>2.5949268955090607</v>
      </c>
      <c r="H77" s="157">
        <f t="shared" si="177"/>
        <v>2.1275809279427875</v>
      </c>
      <c r="I77" s="157">
        <f t="shared" si="177"/>
        <v>2.1346765475920439</v>
      </c>
      <c r="J77" s="157">
        <f t="shared" si="177"/>
        <v>4.816639463661649</v>
      </c>
      <c r="K77" s="157">
        <f t="shared" si="177"/>
        <v>5.8761563027136967</v>
      </c>
      <c r="L77" s="157">
        <f t="shared" si="177"/>
        <v>4.9271116294722459</v>
      </c>
      <c r="M77" s="157">
        <f t="shared" si="177"/>
        <v>3.2004662493552352</v>
      </c>
      <c r="N77" s="157">
        <f t="shared" si="177"/>
        <v>2.7605150293837637</v>
      </c>
      <c r="O77" s="157">
        <f t="shared" si="177"/>
        <v>2.7786657288550987</v>
      </c>
      <c r="P77" s="157">
        <f t="shared" si="177"/>
        <v>2.972849434997733</v>
      </c>
      <c r="Q77" s="157">
        <f t="shared" si="177"/>
        <v>2.9304716643112552</v>
      </c>
    </row>
    <row r="78" spans="1:17" ht="12" customHeight="1" x14ac:dyDescent="0.25">
      <c r="A78" s="23" t="s">
        <v>109</v>
      </c>
      <c r="B78" s="156">
        <v>2.9131461605142341</v>
      </c>
      <c r="C78" s="156">
        <v>3.3284892809339732</v>
      </c>
      <c r="D78" s="156">
        <v>2.2634147140150236</v>
      </c>
      <c r="E78" s="156">
        <v>2.0977873251601111</v>
      </c>
      <c r="F78" s="156">
        <v>2.2717473313030059</v>
      </c>
      <c r="G78" s="156">
        <v>2.3019442477874872</v>
      </c>
      <c r="H78" s="156">
        <v>1.9309799441749591</v>
      </c>
      <c r="I78" s="156">
        <v>1.9964657695557042</v>
      </c>
      <c r="J78" s="156">
        <v>4.2198996559094617</v>
      </c>
      <c r="K78" s="156">
        <v>5.5158444355023022</v>
      </c>
      <c r="L78" s="156">
        <v>4.8338339883984993</v>
      </c>
      <c r="M78" s="156">
        <v>3.1578661129469268</v>
      </c>
      <c r="N78" s="156">
        <v>2.6267578849390865</v>
      </c>
      <c r="O78" s="156">
        <v>2.5081891222234205</v>
      </c>
      <c r="P78" s="156">
        <v>2.7828781772449656</v>
      </c>
      <c r="Q78" s="156">
        <v>2.8181481505148134</v>
      </c>
    </row>
    <row r="79" spans="1:17" ht="12" customHeight="1" x14ac:dyDescent="0.25">
      <c r="A79" s="29" t="s">
        <v>140</v>
      </c>
      <c r="B79" s="57">
        <v>0.72664357949042835</v>
      </c>
      <c r="C79" s="57">
        <v>0.74368457443967673</v>
      </c>
      <c r="D79" s="57">
        <v>0.4364207900971997</v>
      </c>
      <c r="E79" s="57">
        <v>0.46953707454213162</v>
      </c>
      <c r="F79" s="57">
        <v>0.30669232676007407</v>
      </c>
      <c r="G79" s="57">
        <v>0.2929826477215734</v>
      </c>
      <c r="H79" s="57">
        <v>0.19660098376782842</v>
      </c>
      <c r="I79" s="57">
        <v>0.13821077803633958</v>
      </c>
      <c r="J79" s="57">
        <v>0.59673980775218705</v>
      </c>
      <c r="K79" s="57">
        <v>0.36031186721139447</v>
      </c>
      <c r="L79" s="57">
        <v>9.3277641073746226E-2</v>
      </c>
      <c r="M79" s="57">
        <v>4.2600136408308502E-2</v>
      </c>
      <c r="N79" s="57">
        <v>0.13375714444467726</v>
      </c>
      <c r="O79" s="57">
        <v>0.27047660663167822</v>
      </c>
      <c r="P79" s="57">
        <v>0.18997125775276749</v>
      </c>
      <c r="Q79" s="57">
        <v>0.11232351379644176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308.07383496954799</v>
      </c>
      <c r="C81" s="168">
        <f t="shared" ref="C81:Q81" si="178">SUM(C82,C85,C87,C100)</f>
        <v>276.66363878981423</v>
      </c>
      <c r="D81" s="168">
        <f t="shared" si="178"/>
        <v>286.97999347443738</v>
      </c>
      <c r="E81" s="168">
        <f t="shared" si="178"/>
        <v>297.22087774903389</v>
      </c>
      <c r="F81" s="168">
        <f t="shared" si="178"/>
        <v>300.5273521089091</v>
      </c>
      <c r="G81" s="168">
        <f t="shared" si="178"/>
        <v>334.20748876000226</v>
      </c>
      <c r="H81" s="168">
        <f t="shared" si="178"/>
        <v>321.94355737690375</v>
      </c>
      <c r="I81" s="168">
        <f t="shared" si="178"/>
        <v>326.64879012287088</v>
      </c>
      <c r="J81" s="168">
        <f t="shared" si="178"/>
        <v>336.01937945312466</v>
      </c>
      <c r="K81" s="168">
        <f t="shared" si="178"/>
        <v>341.09334250559482</v>
      </c>
      <c r="L81" s="168">
        <f t="shared" si="178"/>
        <v>345.95937008033371</v>
      </c>
      <c r="M81" s="168">
        <f t="shared" si="178"/>
        <v>678.70223746620172</v>
      </c>
      <c r="N81" s="168">
        <f t="shared" si="178"/>
        <v>692.33811318938058</v>
      </c>
      <c r="O81" s="168">
        <f t="shared" si="178"/>
        <v>576.28028710286537</v>
      </c>
      <c r="P81" s="168">
        <f t="shared" si="178"/>
        <v>541.0977099668761</v>
      </c>
      <c r="Q81" s="168">
        <f t="shared" si="178"/>
        <v>554.39955374195085</v>
      </c>
    </row>
    <row r="82" spans="1:17" ht="12.95" customHeight="1" x14ac:dyDescent="0.25">
      <c r="A82" s="158" t="s">
        <v>65</v>
      </c>
      <c r="B82" s="157">
        <f t="shared" ref="B82:Q82" si="179">SUM(B83:B84)</f>
        <v>243.53704735784726</v>
      </c>
      <c r="C82" s="157">
        <f t="shared" si="179"/>
        <v>221.15064657238256</v>
      </c>
      <c r="D82" s="157">
        <f t="shared" si="179"/>
        <v>227.66339388919715</v>
      </c>
      <c r="E82" s="157">
        <f t="shared" si="179"/>
        <v>235.3057358926406</v>
      </c>
      <c r="F82" s="157">
        <f t="shared" si="179"/>
        <v>234.82511032735368</v>
      </c>
      <c r="G82" s="157">
        <f t="shared" si="179"/>
        <v>264.16421383374177</v>
      </c>
      <c r="H82" s="157">
        <f t="shared" si="179"/>
        <v>250.63392757324206</v>
      </c>
      <c r="I82" s="157">
        <f t="shared" si="179"/>
        <v>252.75566509718413</v>
      </c>
      <c r="J82" s="157">
        <f t="shared" si="179"/>
        <v>260.36077753882614</v>
      </c>
      <c r="K82" s="157">
        <f t="shared" si="179"/>
        <v>262.64608570808093</v>
      </c>
      <c r="L82" s="157">
        <f t="shared" si="179"/>
        <v>277.48682676681113</v>
      </c>
      <c r="M82" s="157">
        <f t="shared" si="179"/>
        <v>532.76265042323723</v>
      </c>
      <c r="N82" s="157">
        <f t="shared" si="179"/>
        <v>553.25403593131068</v>
      </c>
      <c r="O82" s="157">
        <f t="shared" si="179"/>
        <v>448.91377717092416</v>
      </c>
      <c r="P82" s="157">
        <f t="shared" si="179"/>
        <v>413.18918137011417</v>
      </c>
      <c r="Q82" s="157">
        <f t="shared" si="179"/>
        <v>423.93552916374637</v>
      </c>
    </row>
    <row r="83" spans="1:17" ht="12" customHeight="1" x14ac:dyDescent="0.25">
      <c r="A83" s="23" t="s">
        <v>157</v>
      </c>
      <c r="B83" s="156">
        <v>241.65550005812256</v>
      </c>
      <c r="C83" s="156">
        <v>220.26223366978371</v>
      </c>
      <c r="D83" s="156">
        <v>226.28851735651799</v>
      </c>
      <c r="E83" s="156">
        <v>232.92616633082463</v>
      </c>
      <c r="F83" s="156">
        <v>231.29384760019062</v>
      </c>
      <c r="G83" s="156">
        <v>259.47512720703151</v>
      </c>
      <c r="H83" s="156">
        <v>245.96308455432964</v>
      </c>
      <c r="I83" s="156">
        <v>249.63519726737763</v>
      </c>
      <c r="J83" s="156">
        <v>258.65889519736169</v>
      </c>
      <c r="K83" s="156">
        <v>259.38292423018783</v>
      </c>
      <c r="L83" s="156">
        <v>274.2182724929491</v>
      </c>
      <c r="M83" s="156">
        <v>527.90677050762179</v>
      </c>
      <c r="N83" s="156">
        <v>548.87346015287244</v>
      </c>
      <c r="O83" s="156">
        <v>441.27223468117245</v>
      </c>
      <c r="P83" s="156">
        <v>406.29939075629972</v>
      </c>
      <c r="Q83" s="156">
        <v>413.97753547054913</v>
      </c>
    </row>
    <row r="84" spans="1:17" ht="12" customHeight="1" x14ac:dyDescent="0.25">
      <c r="A84" s="23" t="s">
        <v>60</v>
      </c>
      <c r="B84" s="156">
        <v>1.8815472997247127</v>
      </c>
      <c r="C84" s="156">
        <v>0.88841290259883754</v>
      </c>
      <c r="D84" s="156">
        <v>1.3748765326791628</v>
      </c>
      <c r="E84" s="156">
        <v>2.3795695618159756</v>
      </c>
      <c r="F84" s="156">
        <v>3.5312627271630808</v>
      </c>
      <c r="G84" s="156">
        <v>4.6890866267102673</v>
      </c>
      <c r="H84" s="156">
        <v>4.6708430189124241</v>
      </c>
      <c r="I84" s="156">
        <v>3.1204678298065143</v>
      </c>
      <c r="J84" s="156">
        <v>1.7018823414644477</v>
      </c>
      <c r="K84" s="156">
        <v>3.2631614778930791</v>
      </c>
      <c r="L84" s="156">
        <v>3.2685542738620161</v>
      </c>
      <c r="M84" s="156">
        <v>4.8558799156154135</v>
      </c>
      <c r="N84" s="156">
        <v>4.3805757784382084</v>
      </c>
      <c r="O84" s="156">
        <v>7.6415424897517132</v>
      </c>
      <c r="P84" s="156">
        <v>6.8897906138144531</v>
      </c>
      <c r="Q84" s="156">
        <v>9.9579936931972473</v>
      </c>
    </row>
    <row r="85" spans="1:17" ht="12.95" customHeight="1" x14ac:dyDescent="0.25">
      <c r="A85" s="158" t="s">
        <v>112</v>
      </c>
      <c r="B85" s="157">
        <f t="shared" ref="B85:Q85" si="180">B86</f>
        <v>0.37626629456925853</v>
      </c>
      <c r="C85" s="157">
        <f t="shared" si="180"/>
        <v>0.33212728859588359</v>
      </c>
      <c r="D85" s="157">
        <f t="shared" si="180"/>
        <v>0.34868986736833435</v>
      </c>
      <c r="E85" s="157">
        <f t="shared" si="180"/>
        <v>0.34723515498421176</v>
      </c>
      <c r="F85" s="157">
        <f t="shared" si="180"/>
        <v>0.36160058634208242</v>
      </c>
      <c r="G85" s="157">
        <f t="shared" si="180"/>
        <v>0.42603427936640265</v>
      </c>
      <c r="H85" s="157">
        <f t="shared" si="180"/>
        <v>0.50460853013881468</v>
      </c>
      <c r="I85" s="157">
        <f t="shared" si="180"/>
        <v>0.63608627533841666</v>
      </c>
      <c r="J85" s="157">
        <f t="shared" si="180"/>
        <v>0.84050124090639133</v>
      </c>
      <c r="K85" s="157">
        <f t="shared" si="180"/>
        <v>0.97397019166630716</v>
      </c>
      <c r="L85" s="157">
        <f t="shared" si="180"/>
        <v>1.1457571646264733</v>
      </c>
      <c r="M85" s="157">
        <f t="shared" si="180"/>
        <v>2.5060360234835835</v>
      </c>
      <c r="N85" s="157">
        <f t="shared" si="180"/>
        <v>2.6531335596079759</v>
      </c>
      <c r="O85" s="157">
        <f t="shared" si="180"/>
        <v>2.9865636876680761</v>
      </c>
      <c r="P85" s="157">
        <f t="shared" si="180"/>
        <v>3.5042415996181591</v>
      </c>
      <c r="Q85" s="157">
        <f t="shared" si="180"/>
        <v>4.2886716809340006</v>
      </c>
    </row>
    <row r="86" spans="1:17" ht="12" customHeight="1" x14ac:dyDescent="0.25">
      <c r="A86" s="23" t="s">
        <v>60</v>
      </c>
      <c r="B86" s="156">
        <v>0.37626629456925853</v>
      </c>
      <c r="C86" s="156">
        <v>0.33212728859588359</v>
      </c>
      <c r="D86" s="156">
        <v>0.34868986736833435</v>
      </c>
      <c r="E86" s="156">
        <v>0.34723515498421176</v>
      </c>
      <c r="F86" s="156">
        <v>0.36160058634208242</v>
      </c>
      <c r="G86" s="156">
        <v>0.42603427936640265</v>
      </c>
      <c r="H86" s="156">
        <v>0.50460853013881468</v>
      </c>
      <c r="I86" s="156">
        <v>0.63608627533841666</v>
      </c>
      <c r="J86" s="156">
        <v>0.84050124090639133</v>
      </c>
      <c r="K86" s="156">
        <v>0.97397019166630716</v>
      </c>
      <c r="L86" s="156">
        <v>1.1457571646264733</v>
      </c>
      <c r="M86" s="156">
        <v>2.5060360234835835</v>
      </c>
      <c r="N86" s="156">
        <v>2.6531335596079759</v>
      </c>
      <c r="O86" s="156">
        <v>2.9865636876680761</v>
      </c>
      <c r="P86" s="156">
        <v>3.5042415996181591</v>
      </c>
      <c r="Q86" s="156">
        <v>4.2886716809340006</v>
      </c>
    </row>
    <row r="87" spans="1:17" ht="12" customHeight="1" x14ac:dyDescent="0.25">
      <c r="A87" s="158" t="s">
        <v>63</v>
      </c>
      <c r="B87" s="157">
        <f>SUM(B88:B89,B92:B93,B96:B97)</f>
        <v>45.499305993219664</v>
      </c>
      <c r="C87" s="157">
        <f t="shared" ref="C87:Q87" si="181">SUM(C88:C89,C92:C93,C96:C97)</f>
        <v>39.201104332652349</v>
      </c>
      <c r="D87" s="157">
        <f t="shared" si="181"/>
        <v>41.914269372075331</v>
      </c>
      <c r="E87" s="157">
        <f t="shared" si="181"/>
        <v>43.460029779309366</v>
      </c>
      <c r="F87" s="157">
        <f t="shared" si="181"/>
        <v>45.74642648166639</v>
      </c>
      <c r="G87" s="157">
        <f t="shared" si="181"/>
        <v>48.371688925154665</v>
      </c>
      <c r="H87" s="157">
        <f t="shared" si="181"/>
        <v>49.028803609101544</v>
      </c>
      <c r="I87" s="157">
        <f t="shared" si="181"/>
        <v>50.951216251739801</v>
      </c>
      <c r="J87" s="157">
        <f t="shared" si="181"/>
        <v>52.093029449689972</v>
      </c>
      <c r="K87" s="157">
        <f t="shared" si="181"/>
        <v>52.671133739352847</v>
      </c>
      <c r="L87" s="157">
        <f t="shared" si="181"/>
        <v>45.59210170083324</v>
      </c>
      <c r="M87" s="157">
        <f t="shared" si="181"/>
        <v>96.788059245239367</v>
      </c>
      <c r="N87" s="157">
        <f t="shared" si="181"/>
        <v>90.897104717816262</v>
      </c>
      <c r="O87" s="157">
        <f t="shared" si="181"/>
        <v>79.996122642907451</v>
      </c>
      <c r="P87" s="157">
        <f t="shared" si="181"/>
        <v>80.338815425018879</v>
      </c>
      <c r="Q87" s="157">
        <f t="shared" si="181"/>
        <v>78.680176589764955</v>
      </c>
    </row>
    <row r="88" spans="1:17" ht="12" customHeight="1" x14ac:dyDescent="0.25">
      <c r="A88" s="167" t="s">
        <v>156</v>
      </c>
      <c r="B88" s="132">
        <v>34.041124374449957</v>
      </c>
      <c r="C88" s="132">
        <v>30.558203948715612</v>
      </c>
      <c r="D88" s="132">
        <v>33.215411534680563</v>
      </c>
      <c r="E88" s="132">
        <v>34.277521726150958</v>
      </c>
      <c r="F88" s="132">
        <v>36.023206250559717</v>
      </c>
      <c r="G88" s="132">
        <v>38.443295211126198</v>
      </c>
      <c r="H88" s="132">
        <v>39.114980010890669</v>
      </c>
      <c r="I88" s="132">
        <v>41.708845942137948</v>
      </c>
      <c r="J88" s="132">
        <v>42.904792019588534</v>
      </c>
      <c r="K88" s="132">
        <v>44.749679285084781</v>
      </c>
      <c r="L88" s="132">
        <v>37.051717425708588</v>
      </c>
      <c r="M88" s="132">
        <v>83.642898086865742</v>
      </c>
      <c r="N88" s="132">
        <v>79.796730547283246</v>
      </c>
      <c r="O88" s="132">
        <v>72.614917479832798</v>
      </c>
      <c r="P88" s="132">
        <v>73.25721364926666</v>
      </c>
      <c r="Q88" s="132">
        <v>70.332183493916489</v>
      </c>
    </row>
    <row r="89" spans="1:17" ht="12" customHeight="1" x14ac:dyDescent="0.25">
      <c r="A89" s="167" t="s">
        <v>155</v>
      </c>
      <c r="B89" s="132">
        <f>SUM(B90:B91)</f>
        <v>1.4896070417227678</v>
      </c>
      <c r="C89" s="132">
        <f t="shared" ref="C89:Q89" si="182">SUM(C90:C91)</f>
        <v>0.9293074441607545</v>
      </c>
      <c r="D89" s="132">
        <f t="shared" si="182"/>
        <v>1.154307553075955</v>
      </c>
      <c r="E89" s="132">
        <f t="shared" si="182"/>
        <v>1.3339261138727943</v>
      </c>
      <c r="F89" s="132">
        <f t="shared" si="182"/>
        <v>1.3876428258049154</v>
      </c>
      <c r="G89" s="132">
        <f t="shared" si="182"/>
        <v>1.8727371639179566</v>
      </c>
      <c r="H89" s="132">
        <f t="shared" si="182"/>
        <v>1.8756706724157937</v>
      </c>
      <c r="I89" s="132">
        <f t="shared" si="182"/>
        <v>3.0321111690848195</v>
      </c>
      <c r="J89" s="132">
        <f t="shared" si="182"/>
        <v>3.480498583687726</v>
      </c>
      <c r="K89" s="132">
        <f t="shared" si="182"/>
        <v>3.5301104681545308</v>
      </c>
      <c r="L89" s="132">
        <f t="shared" si="182"/>
        <v>3.0250941044150079</v>
      </c>
      <c r="M89" s="132">
        <f t="shared" si="182"/>
        <v>7.1750525640147327</v>
      </c>
      <c r="N89" s="132">
        <f t="shared" si="182"/>
        <v>6.8724304397957434</v>
      </c>
      <c r="O89" s="132">
        <f t="shared" si="182"/>
        <v>6.0863177150897378</v>
      </c>
      <c r="P89" s="132">
        <f t="shared" si="182"/>
        <v>6.0873031213045516</v>
      </c>
      <c r="Q89" s="132">
        <f t="shared" si="182"/>
        <v>5.8618016818539482</v>
      </c>
    </row>
    <row r="90" spans="1:17" ht="12" customHeight="1" x14ac:dyDescent="0.25">
      <c r="A90" s="166" t="s">
        <v>55</v>
      </c>
      <c r="B90" s="165">
        <v>1.1916838928435136</v>
      </c>
      <c r="C90" s="165">
        <v>0.7423649984023224</v>
      </c>
      <c r="D90" s="165">
        <v>0.92858323103014928</v>
      </c>
      <c r="E90" s="165">
        <v>1.0767026824353001</v>
      </c>
      <c r="F90" s="165">
        <v>1.1220345008585604</v>
      </c>
      <c r="G90" s="165">
        <v>1.521789610438339</v>
      </c>
      <c r="H90" s="165">
        <v>1.525271120590328</v>
      </c>
      <c r="I90" s="165">
        <v>2.4752400467590929</v>
      </c>
      <c r="J90" s="165">
        <v>2.8399010811678833</v>
      </c>
      <c r="K90" s="165">
        <v>2.873294757363555</v>
      </c>
      <c r="L90" s="165">
        <v>2.4753125650512282</v>
      </c>
      <c r="M90" s="165">
        <v>5.8569437006838694</v>
      </c>
      <c r="N90" s="165">
        <v>5.605411679778884</v>
      </c>
      <c r="O90" s="165">
        <v>4.9490134074578087</v>
      </c>
      <c r="P90" s="165">
        <v>4.960877662361078</v>
      </c>
      <c r="Q90" s="165">
        <v>4.7603684729335471</v>
      </c>
    </row>
    <row r="91" spans="1:17" ht="12" customHeight="1" x14ac:dyDescent="0.25">
      <c r="A91" s="147" t="s">
        <v>59</v>
      </c>
      <c r="B91" s="164">
        <v>0.2979231488792542</v>
      </c>
      <c r="C91" s="164">
        <v>0.18694244575843205</v>
      </c>
      <c r="D91" s="164">
        <v>0.22572432204580581</v>
      </c>
      <c r="E91" s="164">
        <v>0.2572234314374941</v>
      </c>
      <c r="F91" s="164">
        <v>0.26560832494635495</v>
      </c>
      <c r="G91" s="164">
        <v>0.35094755347961759</v>
      </c>
      <c r="H91" s="164">
        <v>0.35039955182546556</v>
      </c>
      <c r="I91" s="164">
        <v>0.55687112232572633</v>
      </c>
      <c r="J91" s="164">
        <v>0.6405975025198426</v>
      </c>
      <c r="K91" s="164">
        <v>0.65681571079097589</v>
      </c>
      <c r="L91" s="164">
        <v>0.54978153936377971</v>
      </c>
      <c r="M91" s="164">
        <v>1.3181088633308637</v>
      </c>
      <c r="N91" s="164">
        <v>1.2670187600168594</v>
      </c>
      <c r="O91" s="164">
        <v>1.1373043076319296</v>
      </c>
      <c r="P91" s="164">
        <v>1.1264254589434737</v>
      </c>
      <c r="Q91" s="164">
        <v>1.1014332089204011</v>
      </c>
    </row>
    <row r="92" spans="1:17" ht="12" customHeight="1" x14ac:dyDescent="0.25">
      <c r="A92" s="163" t="s">
        <v>144</v>
      </c>
      <c r="B92" s="162">
        <v>0</v>
      </c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9.5526122828038567</v>
      </c>
      <c r="C96" s="162">
        <v>7.4865471799030692</v>
      </c>
      <c r="D96" s="162">
        <v>7.2946312540314304</v>
      </c>
      <c r="E96" s="162">
        <v>7.5613715099687591</v>
      </c>
      <c r="F96" s="162">
        <v>8.0366514418553976</v>
      </c>
      <c r="G96" s="162">
        <v>7.7007821822415252</v>
      </c>
      <c r="H96" s="162">
        <v>7.6906863595224104</v>
      </c>
      <c r="I96" s="162">
        <v>5.8255306168399557</v>
      </c>
      <c r="J96" s="162">
        <v>5.3128064136773112</v>
      </c>
      <c r="K96" s="162">
        <v>4.0954152648860704</v>
      </c>
      <c r="L96" s="162">
        <v>5.1255368225414868</v>
      </c>
      <c r="M96" s="162">
        <v>5.5263470672899162</v>
      </c>
      <c r="N96" s="162">
        <v>3.9129841321178831</v>
      </c>
      <c r="O96" s="162">
        <v>1.2013040209533217</v>
      </c>
      <c r="P96" s="162">
        <v>0.92271240763340157</v>
      </c>
      <c r="Q96" s="162">
        <v>2.3082104131750247</v>
      </c>
    </row>
    <row r="97" spans="1:17" ht="12" customHeight="1" x14ac:dyDescent="0.25">
      <c r="A97" s="161" t="s">
        <v>141</v>
      </c>
      <c r="B97" s="160">
        <f>SUM(B98:B99)</f>
        <v>0.41596229424308151</v>
      </c>
      <c r="C97" s="160">
        <f t="shared" ref="C97:Q97" si="184">SUM(C98:C99)</f>
        <v>0.22704575987291323</v>
      </c>
      <c r="D97" s="160">
        <f t="shared" si="184"/>
        <v>0.24991903028738641</v>
      </c>
      <c r="E97" s="160">
        <f t="shared" si="184"/>
        <v>0.2872104293168582</v>
      </c>
      <c r="F97" s="160">
        <f t="shared" si="184"/>
        <v>0.29892596344636091</v>
      </c>
      <c r="G97" s="160">
        <f t="shared" si="184"/>
        <v>0.35487436786899085</v>
      </c>
      <c r="H97" s="160">
        <f t="shared" si="184"/>
        <v>0.34746656627267319</v>
      </c>
      <c r="I97" s="160">
        <f t="shared" si="184"/>
        <v>0.38472852367707333</v>
      </c>
      <c r="J97" s="160">
        <f t="shared" si="184"/>
        <v>0.39493243273640299</v>
      </c>
      <c r="K97" s="160">
        <f t="shared" si="184"/>
        <v>0.29592872122746072</v>
      </c>
      <c r="L97" s="160">
        <f t="shared" si="184"/>
        <v>0.38975334816815788</v>
      </c>
      <c r="M97" s="160">
        <f t="shared" si="184"/>
        <v>0.44376152706896665</v>
      </c>
      <c r="N97" s="160">
        <f t="shared" si="184"/>
        <v>0.31495959861938772</v>
      </c>
      <c r="O97" s="160">
        <f t="shared" si="184"/>
        <v>9.3583427031609809E-2</v>
      </c>
      <c r="P97" s="160">
        <f t="shared" si="184"/>
        <v>7.1586246814268867E-2</v>
      </c>
      <c r="Q97" s="160">
        <f t="shared" si="184"/>
        <v>0.17798100081949925</v>
      </c>
    </row>
    <row r="98" spans="1:17" ht="12" customHeight="1" x14ac:dyDescent="0.25">
      <c r="A98" s="148" t="s">
        <v>60</v>
      </c>
      <c r="B98" s="156">
        <v>0.33436892734281731</v>
      </c>
      <c r="C98" s="156">
        <v>0.18183666961146136</v>
      </c>
      <c r="D98" s="156">
        <v>0.20110070796056331</v>
      </c>
      <c r="E98" s="156">
        <v>0.23363987949193155</v>
      </c>
      <c r="F98" s="156">
        <v>0.24548223848861231</v>
      </c>
      <c r="G98" s="156">
        <v>0.29426835459209183</v>
      </c>
      <c r="H98" s="156">
        <v>0.28971547226172251</v>
      </c>
      <c r="I98" s="156">
        <v>0.31996674862967212</v>
      </c>
      <c r="J98" s="156">
        <v>0.32882828787866469</v>
      </c>
      <c r="K98" s="156">
        <v>0.24797217247585895</v>
      </c>
      <c r="L98" s="156">
        <v>0.33121078297878781</v>
      </c>
      <c r="M98" s="156">
        <v>0.37776516254512221</v>
      </c>
      <c r="N98" s="156">
        <v>0.26943024166735646</v>
      </c>
      <c r="O98" s="156">
        <v>8.0949175319464037E-2</v>
      </c>
      <c r="P98" s="156">
        <v>6.1762401673174636E-2</v>
      </c>
      <c r="Q98" s="156">
        <v>0.15562794864202345</v>
      </c>
    </row>
    <row r="99" spans="1:17" ht="12" customHeight="1" x14ac:dyDescent="0.25">
      <c r="A99" s="148" t="s">
        <v>59</v>
      </c>
      <c r="B99" s="156">
        <v>8.1593366900264197E-2</v>
      </c>
      <c r="C99" s="156">
        <v>4.5209090261451867E-2</v>
      </c>
      <c r="D99" s="156">
        <v>4.8818322326823087E-2</v>
      </c>
      <c r="E99" s="156">
        <v>5.357054982492665E-2</v>
      </c>
      <c r="F99" s="156">
        <v>5.3443724957748628E-2</v>
      </c>
      <c r="G99" s="156">
        <v>6.0606013276898997E-2</v>
      </c>
      <c r="H99" s="156">
        <v>5.7751094010950667E-2</v>
      </c>
      <c r="I99" s="156">
        <v>6.4761775047401243E-2</v>
      </c>
      <c r="J99" s="156">
        <v>6.6104144857738273E-2</v>
      </c>
      <c r="K99" s="156">
        <v>4.7956548751601748E-2</v>
      </c>
      <c r="L99" s="156">
        <v>5.8542565189370038E-2</v>
      </c>
      <c r="M99" s="156">
        <v>6.5996364523844428E-2</v>
      </c>
      <c r="N99" s="156">
        <v>4.5529356952031259E-2</v>
      </c>
      <c r="O99" s="156">
        <v>1.2634251712145775E-2</v>
      </c>
      <c r="P99" s="156">
        <v>9.8238451410942278E-3</v>
      </c>
      <c r="Q99" s="156">
        <v>2.2353052177475782E-2</v>
      </c>
    </row>
    <row r="100" spans="1:17" ht="12" customHeight="1" x14ac:dyDescent="0.25">
      <c r="A100" s="158" t="s">
        <v>62</v>
      </c>
      <c r="B100" s="157">
        <f>SUM(B101:B103)</f>
        <v>18.661215323911801</v>
      </c>
      <c r="C100" s="157">
        <f t="shared" ref="C100:Q100" si="185">SUM(C101:C103)</f>
        <v>15.979760596183434</v>
      </c>
      <c r="D100" s="157">
        <f t="shared" si="185"/>
        <v>17.053640345796548</v>
      </c>
      <c r="E100" s="157">
        <f t="shared" si="185"/>
        <v>18.10787692209972</v>
      </c>
      <c r="F100" s="157">
        <f t="shared" si="185"/>
        <v>19.594214713546943</v>
      </c>
      <c r="G100" s="157">
        <f t="shared" si="185"/>
        <v>21.245551721739442</v>
      </c>
      <c r="H100" s="157">
        <f t="shared" si="185"/>
        <v>21.776217664421296</v>
      </c>
      <c r="I100" s="157">
        <f t="shared" si="185"/>
        <v>22.305822498608521</v>
      </c>
      <c r="J100" s="157">
        <f t="shared" si="185"/>
        <v>22.725071223702088</v>
      </c>
      <c r="K100" s="157">
        <f t="shared" si="185"/>
        <v>24.802152866494723</v>
      </c>
      <c r="L100" s="157">
        <f t="shared" si="185"/>
        <v>21.734684448062868</v>
      </c>
      <c r="M100" s="157">
        <f t="shared" si="185"/>
        <v>46.645491774241471</v>
      </c>
      <c r="N100" s="157">
        <f t="shared" si="185"/>
        <v>45.533838980645605</v>
      </c>
      <c r="O100" s="157">
        <f t="shared" si="185"/>
        <v>44.383823601365648</v>
      </c>
      <c r="P100" s="157">
        <f t="shared" si="185"/>
        <v>44.065471572124885</v>
      </c>
      <c r="Q100" s="157">
        <f t="shared" si="185"/>
        <v>47.495176307505567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</v>
      </c>
      <c r="C102" s="156">
        <v>0</v>
      </c>
      <c r="D102" s="156">
        <v>3.3167566821876084E-2</v>
      </c>
      <c r="E102" s="156">
        <v>6.7213388254472164E-2</v>
      </c>
      <c r="F102" s="156">
        <v>6.898831283450195E-2</v>
      </c>
      <c r="G102" s="156">
        <v>3.6164863997238339E-2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>
        <v>18.661215323911801</v>
      </c>
      <c r="C103" s="57">
        <v>15.979760596183434</v>
      </c>
      <c r="D103" s="57">
        <v>17.020472778974671</v>
      </c>
      <c r="E103" s="57">
        <v>18.040663533845247</v>
      </c>
      <c r="F103" s="57">
        <v>19.525226400712441</v>
      </c>
      <c r="G103" s="57">
        <v>21.209386857742203</v>
      </c>
      <c r="H103" s="57">
        <v>21.776217664421296</v>
      </c>
      <c r="I103" s="57">
        <v>22.305822498608521</v>
      </c>
      <c r="J103" s="57">
        <v>22.725071223702088</v>
      </c>
      <c r="K103" s="57">
        <v>24.802152866494723</v>
      </c>
      <c r="L103" s="57">
        <v>21.734684448062868</v>
      </c>
      <c r="M103" s="57">
        <v>46.645491774241471</v>
      </c>
      <c r="N103" s="57">
        <v>45.533838980645605</v>
      </c>
      <c r="O103" s="57">
        <v>44.383823601365648</v>
      </c>
      <c r="P103" s="57">
        <v>44.065471572124885</v>
      </c>
      <c r="Q103" s="57">
        <v>47.495176307505567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1672.3387718598262</v>
      </c>
      <c r="C124" s="168">
        <f t="shared" ref="C124:Q124" si="193">SUM(C125,C128,C130,C139)</f>
        <v>1892.5082737842431</v>
      </c>
      <c r="D124" s="168">
        <f t="shared" si="193"/>
        <v>1912.7399888563607</v>
      </c>
      <c r="E124" s="168">
        <f t="shared" si="193"/>
        <v>1955.1968754982606</v>
      </c>
      <c r="F124" s="168">
        <f t="shared" si="193"/>
        <v>2006.9428322617832</v>
      </c>
      <c r="G124" s="168">
        <f t="shared" si="193"/>
        <v>2070.3992476446274</v>
      </c>
      <c r="H124" s="168">
        <f t="shared" si="193"/>
        <v>2096.737064672629</v>
      </c>
      <c r="I124" s="168">
        <f t="shared" si="193"/>
        <v>2081.6343134737249</v>
      </c>
      <c r="J124" s="168">
        <f t="shared" si="193"/>
        <v>2037.6346808648973</v>
      </c>
      <c r="K124" s="168">
        <f t="shared" si="193"/>
        <v>2177.0332561563173</v>
      </c>
      <c r="L124" s="168">
        <f t="shared" si="193"/>
        <v>2701.8387336117717</v>
      </c>
      <c r="M124" s="168">
        <f t="shared" si="193"/>
        <v>2122.6348956508177</v>
      </c>
      <c r="N124" s="168">
        <f t="shared" si="193"/>
        <v>2315.9636500901934</v>
      </c>
      <c r="O124" s="168">
        <f t="shared" si="193"/>
        <v>2294.2382058002827</v>
      </c>
      <c r="P124" s="168">
        <f t="shared" si="193"/>
        <v>2149.6826448175461</v>
      </c>
      <c r="Q124" s="168">
        <f t="shared" si="193"/>
        <v>2195.5925759973652</v>
      </c>
    </row>
    <row r="125" spans="1:17" ht="12.95" customHeight="1" x14ac:dyDescent="0.25">
      <c r="A125" s="158" t="s">
        <v>65</v>
      </c>
      <c r="B125" s="157">
        <f t="shared" ref="B125:Q125" si="194">SUM(B126:B127)</f>
        <v>1321.6635839183018</v>
      </c>
      <c r="C125" s="157">
        <f t="shared" si="194"/>
        <v>1512.2883052088582</v>
      </c>
      <c r="D125" s="157">
        <f t="shared" si="194"/>
        <v>1514.9485940597708</v>
      </c>
      <c r="E125" s="157">
        <f t="shared" si="194"/>
        <v>1544.4815528219765</v>
      </c>
      <c r="F125" s="157">
        <f t="shared" si="194"/>
        <v>1562.6059452252025</v>
      </c>
      <c r="G125" s="157">
        <f t="shared" si="194"/>
        <v>1624.9899852433823</v>
      </c>
      <c r="H125" s="157">
        <f t="shared" si="194"/>
        <v>1631.7923928527634</v>
      </c>
      <c r="I125" s="157">
        <f t="shared" si="194"/>
        <v>1603.9521453546372</v>
      </c>
      <c r="J125" s="157">
        <f t="shared" si="194"/>
        <v>1570.8809232135072</v>
      </c>
      <c r="K125" s="157">
        <f t="shared" si="194"/>
        <v>1660.2442272868425</v>
      </c>
      <c r="L125" s="157">
        <f t="shared" si="194"/>
        <v>2164.1407938188531</v>
      </c>
      <c r="M125" s="157">
        <f t="shared" si="194"/>
        <v>1650.7700844564779</v>
      </c>
      <c r="N125" s="157">
        <f t="shared" si="194"/>
        <v>1835.5266223780502</v>
      </c>
      <c r="O125" s="157">
        <f t="shared" si="194"/>
        <v>1772.5744918362243</v>
      </c>
      <c r="P125" s="157">
        <f t="shared" si="194"/>
        <v>1631.3571491541061</v>
      </c>
      <c r="Q125" s="157">
        <f t="shared" si="194"/>
        <v>1671.5406639539631</v>
      </c>
    </row>
    <row r="126" spans="1:17" ht="12" customHeight="1" x14ac:dyDescent="0.25">
      <c r="A126" s="23" t="s">
        <v>149</v>
      </c>
      <c r="B126" s="156">
        <v>1316.5382526231078</v>
      </c>
      <c r="C126" s="156">
        <v>1509.2445869511132</v>
      </c>
      <c r="D126" s="156">
        <v>1510.3602946857857</v>
      </c>
      <c r="E126" s="156">
        <v>1536.6324479779255</v>
      </c>
      <c r="F126" s="156">
        <v>1550.7678252822782</v>
      </c>
      <c r="G126" s="156">
        <v>1610.4385216478508</v>
      </c>
      <c r="H126" s="156">
        <v>1616.4442414939456</v>
      </c>
      <c r="I126" s="156">
        <v>1593.9896212621979</v>
      </c>
      <c r="J126" s="156">
        <v>1565.7299537142849</v>
      </c>
      <c r="K126" s="156">
        <v>1649.8661737625423</v>
      </c>
      <c r="L126" s="156">
        <v>2151.3194302853881</v>
      </c>
      <c r="M126" s="156">
        <v>1643.2126484257719</v>
      </c>
      <c r="N126" s="156">
        <v>1828.2310386173365</v>
      </c>
      <c r="O126" s="156">
        <v>1757.3583424974645</v>
      </c>
      <c r="P126" s="156">
        <v>1617.6416324814866</v>
      </c>
      <c r="Q126" s="156">
        <v>1651.67560623841</v>
      </c>
    </row>
    <row r="127" spans="1:17" ht="12" customHeight="1" x14ac:dyDescent="0.25">
      <c r="A127" s="23" t="s">
        <v>60</v>
      </c>
      <c r="B127" s="156">
        <v>5.1253312951939956</v>
      </c>
      <c r="C127" s="156">
        <v>3.0437182577449775</v>
      </c>
      <c r="D127" s="156">
        <v>4.5882993739851345</v>
      </c>
      <c r="E127" s="156">
        <v>7.8491048440510696</v>
      </c>
      <c r="F127" s="156">
        <v>11.838119942924374</v>
      </c>
      <c r="G127" s="156">
        <v>14.551463595531384</v>
      </c>
      <c r="H127" s="156">
        <v>15.348151358817969</v>
      </c>
      <c r="I127" s="156">
        <v>9.9625240924392688</v>
      </c>
      <c r="J127" s="156">
        <v>5.1509694992222883</v>
      </c>
      <c r="K127" s="156">
        <v>10.378053524300176</v>
      </c>
      <c r="L127" s="156">
        <v>12.821363533464954</v>
      </c>
      <c r="M127" s="156">
        <v>7.5574360307060306</v>
      </c>
      <c r="N127" s="156">
        <v>7.2955837607136669</v>
      </c>
      <c r="O127" s="156">
        <v>15.21614933875987</v>
      </c>
      <c r="P127" s="156">
        <v>13.715516672619611</v>
      </c>
      <c r="Q127" s="156">
        <v>19.865057715553156</v>
      </c>
    </row>
    <row r="128" spans="1:17" ht="12.95" customHeight="1" x14ac:dyDescent="0.25">
      <c r="A128" s="158" t="s">
        <v>112</v>
      </c>
      <c r="B128" s="157">
        <f t="shared" ref="B128:Q128" si="195">B129</f>
        <v>2.0497321430064925</v>
      </c>
      <c r="C128" s="157">
        <f t="shared" si="195"/>
        <v>2.2672329767080237</v>
      </c>
      <c r="D128" s="157">
        <f t="shared" si="195"/>
        <v>2.3518906016247385</v>
      </c>
      <c r="E128" s="157">
        <f t="shared" si="195"/>
        <v>2.3368634999060673</v>
      </c>
      <c r="F128" s="157">
        <f t="shared" si="195"/>
        <v>2.5006536013957459</v>
      </c>
      <c r="G128" s="157">
        <f t="shared" si="195"/>
        <v>2.8066859529220158</v>
      </c>
      <c r="H128" s="157">
        <f t="shared" si="195"/>
        <v>3.4233950115390002</v>
      </c>
      <c r="I128" s="157">
        <f t="shared" si="195"/>
        <v>4.3043378698976369</v>
      </c>
      <c r="J128" s="157">
        <f t="shared" si="195"/>
        <v>5.4433985180940967</v>
      </c>
      <c r="K128" s="157">
        <f t="shared" si="195"/>
        <v>6.6380180246860192</v>
      </c>
      <c r="L128" s="157">
        <f t="shared" si="195"/>
        <v>9.7798797980022982</v>
      </c>
      <c r="M128" s="157">
        <f t="shared" si="195"/>
        <v>8.7111488379984543</v>
      </c>
      <c r="N128" s="157">
        <f t="shared" si="195"/>
        <v>9.8228407055721298</v>
      </c>
      <c r="O128" s="157">
        <f t="shared" si="195"/>
        <v>12.932344828490111</v>
      </c>
      <c r="P128" s="157">
        <f t="shared" si="195"/>
        <v>15.075574433079774</v>
      </c>
      <c r="Q128" s="157">
        <f t="shared" si="195"/>
        <v>18.055981532817135</v>
      </c>
    </row>
    <row r="129" spans="1:17" ht="12" customHeight="1" x14ac:dyDescent="0.25">
      <c r="A129" s="23" t="s">
        <v>60</v>
      </c>
      <c r="B129" s="156">
        <v>2.0497321430064925</v>
      </c>
      <c r="C129" s="156">
        <v>2.2672329767080237</v>
      </c>
      <c r="D129" s="156">
        <v>2.3518906016247385</v>
      </c>
      <c r="E129" s="156">
        <v>2.3368634999060673</v>
      </c>
      <c r="F129" s="156">
        <v>2.5006536013957459</v>
      </c>
      <c r="G129" s="156">
        <v>2.8066859529220158</v>
      </c>
      <c r="H129" s="156">
        <v>3.4233950115390002</v>
      </c>
      <c r="I129" s="156">
        <v>4.3043378698976369</v>
      </c>
      <c r="J129" s="156">
        <v>5.4433985180940967</v>
      </c>
      <c r="K129" s="156">
        <v>6.6380180246860192</v>
      </c>
      <c r="L129" s="156">
        <v>9.7798797980022982</v>
      </c>
      <c r="M129" s="156">
        <v>8.7111488379984543</v>
      </c>
      <c r="N129" s="156">
        <v>9.8228407055721298</v>
      </c>
      <c r="O129" s="156">
        <v>12.932344828490111</v>
      </c>
      <c r="P129" s="156">
        <v>15.075574433079774</v>
      </c>
      <c r="Q129" s="156">
        <v>18.055981532817135</v>
      </c>
    </row>
    <row r="130" spans="1:17" ht="12" customHeight="1" x14ac:dyDescent="0.25">
      <c r="A130" s="158" t="s">
        <v>63</v>
      </c>
      <c r="B130" s="157">
        <f>SUM(B131:B132,B135:B136)</f>
        <v>246.95922799296235</v>
      </c>
      <c r="C130" s="157">
        <f t="shared" ref="C130:Q130" si="196">SUM(C131:C132,C135:C136)</f>
        <v>268.87517423396997</v>
      </c>
      <c r="D130" s="157">
        <f t="shared" si="196"/>
        <v>280.40807463966496</v>
      </c>
      <c r="E130" s="157">
        <f t="shared" si="196"/>
        <v>286.5084211452272</v>
      </c>
      <c r="F130" s="157">
        <f t="shared" si="196"/>
        <v>306.31918821115545</v>
      </c>
      <c r="G130" s="157">
        <f t="shared" si="196"/>
        <v>302.6400363326523</v>
      </c>
      <c r="H130" s="157">
        <f t="shared" si="196"/>
        <v>313.7805956456487</v>
      </c>
      <c r="I130" s="157">
        <f t="shared" si="196"/>
        <v>322.43961441303878</v>
      </c>
      <c r="J130" s="157">
        <f t="shared" si="196"/>
        <v>314.13711244617468</v>
      </c>
      <c r="K130" s="157">
        <f t="shared" si="196"/>
        <v>341.10949519221566</v>
      </c>
      <c r="L130" s="157">
        <f t="shared" si="196"/>
        <v>342.39347092934145</v>
      </c>
      <c r="M130" s="157">
        <f t="shared" si="196"/>
        <v>301.00850930525189</v>
      </c>
      <c r="N130" s="157">
        <f t="shared" si="196"/>
        <v>302.02957185653645</v>
      </c>
      <c r="O130" s="157">
        <f t="shared" si="196"/>
        <v>316.54025323141366</v>
      </c>
      <c r="P130" s="157">
        <f t="shared" si="196"/>
        <v>313.67650458119135</v>
      </c>
      <c r="Q130" s="157">
        <f t="shared" si="196"/>
        <v>306.03351924358486</v>
      </c>
    </row>
    <row r="131" spans="1:17" ht="12" customHeight="1" x14ac:dyDescent="0.25">
      <c r="A131" s="167" t="s">
        <v>148</v>
      </c>
      <c r="B131" s="132">
        <v>221.77354180274858</v>
      </c>
      <c r="C131" s="132">
        <v>245.63248829023848</v>
      </c>
      <c r="D131" s="132">
        <v>256.12539099342541</v>
      </c>
      <c r="E131" s="132">
        <v>261.31750627729321</v>
      </c>
      <c r="F131" s="132">
        <v>278.87176773387239</v>
      </c>
      <c r="G131" s="132">
        <v>275.53487924312117</v>
      </c>
      <c r="H131" s="132">
        <v>288.67845858448277</v>
      </c>
      <c r="I131" s="132">
        <v>298.15591833147386</v>
      </c>
      <c r="J131" s="132">
        <v>288.56160601542683</v>
      </c>
      <c r="K131" s="132">
        <v>311.00849880534832</v>
      </c>
      <c r="L131" s="132">
        <v>314.03102579883245</v>
      </c>
      <c r="M131" s="132">
        <v>275.03171292010302</v>
      </c>
      <c r="N131" s="132">
        <v>273.60008435287529</v>
      </c>
      <c r="O131" s="132">
        <v>286.52338525871664</v>
      </c>
      <c r="P131" s="132">
        <v>281.68303551872339</v>
      </c>
      <c r="Q131" s="132">
        <v>270.74197591782479</v>
      </c>
    </row>
    <row r="132" spans="1:17" ht="12" customHeight="1" x14ac:dyDescent="0.25">
      <c r="A132" s="167" t="s">
        <v>147</v>
      </c>
      <c r="B132" s="132">
        <f>SUM(B133:B134)</f>
        <v>9.7046737935674479</v>
      </c>
      <c r="C132" s="132">
        <f t="shared" ref="C132:Q132" si="197">SUM(C133:C134)</f>
        <v>7.4625120179360724</v>
      </c>
      <c r="D132" s="132">
        <f t="shared" si="197"/>
        <v>8.7632670674703217</v>
      </c>
      <c r="E132" s="132">
        <f t="shared" si="197"/>
        <v>9.9409850761456333</v>
      </c>
      <c r="F132" s="132">
        <f t="shared" si="197"/>
        <v>10.498796824962936</v>
      </c>
      <c r="G132" s="132">
        <f t="shared" si="197"/>
        <v>12.990870134755493</v>
      </c>
      <c r="H132" s="132">
        <f t="shared" si="197"/>
        <v>13.400960261000911</v>
      </c>
      <c r="I132" s="132">
        <f t="shared" si="197"/>
        <v>20.838532972464055</v>
      </c>
      <c r="J132" s="132">
        <f t="shared" si="197"/>
        <v>22.655508715032809</v>
      </c>
      <c r="K132" s="132">
        <f t="shared" si="197"/>
        <v>23.787420790787806</v>
      </c>
      <c r="L132" s="132">
        <f t="shared" si="197"/>
        <v>25.599125015072008</v>
      </c>
      <c r="M132" s="132">
        <f t="shared" si="197"/>
        <v>23.74637697073938</v>
      </c>
      <c r="N132" s="132">
        <f t="shared" si="197"/>
        <v>23.870854195615024</v>
      </c>
      <c r="O132" s="132">
        <f t="shared" si="197"/>
        <v>24.464804508434579</v>
      </c>
      <c r="P132" s="132">
        <f t="shared" si="197"/>
        <v>23.883372561378557</v>
      </c>
      <c r="Q132" s="132">
        <f t="shared" si="197"/>
        <v>22.94505346301893</v>
      </c>
    </row>
    <row r="133" spans="1:17" ht="12" customHeight="1" x14ac:dyDescent="0.25">
      <c r="A133" s="166" t="s">
        <v>61</v>
      </c>
      <c r="B133" s="165">
        <v>7.7637298274355784</v>
      </c>
      <c r="C133" s="165">
        <v>5.9676041158044058</v>
      </c>
      <c r="D133" s="165">
        <v>7.0078919093981007</v>
      </c>
      <c r="E133" s="165">
        <v>7.9483968297180772</v>
      </c>
      <c r="F133" s="165">
        <v>8.3956236987404935</v>
      </c>
      <c r="G133" s="165">
        <v>10.379290834909169</v>
      </c>
      <c r="H133" s="165">
        <v>10.712070549988926</v>
      </c>
      <c r="I133" s="165">
        <v>16.667208855346196</v>
      </c>
      <c r="J133" s="165">
        <v>18.112088016347666</v>
      </c>
      <c r="K133" s="165">
        <v>19.051607487483338</v>
      </c>
      <c r="L133" s="165">
        <v>20.435102208973387</v>
      </c>
      <c r="M133" s="165">
        <v>18.959681030749856</v>
      </c>
      <c r="N133" s="165">
        <v>19.060222969356516</v>
      </c>
      <c r="O133" s="165">
        <v>19.539187904216945</v>
      </c>
      <c r="P133" s="165">
        <v>19.074710922555678</v>
      </c>
      <c r="Q133" s="165">
        <v>18.324453098909991</v>
      </c>
    </row>
    <row r="134" spans="1:17" ht="12" customHeight="1" x14ac:dyDescent="0.25">
      <c r="A134" s="147" t="s">
        <v>59</v>
      </c>
      <c r="B134" s="164">
        <v>1.9409439661318693</v>
      </c>
      <c r="C134" s="164">
        <v>1.4949079021316671</v>
      </c>
      <c r="D134" s="164">
        <v>1.7553751580722212</v>
      </c>
      <c r="E134" s="164">
        <v>1.9925882464275568</v>
      </c>
      <c r="F134" s="164">
        <v>2.1031731262224418</v>
      </c>
      <c r="G134" s="164">
        <v>2.6115792998463236</v>
      </c>
      <c r="H134" s="164">
        <v>2.6888897110119854</v>
      </c>
      <c r="I134" s="164">
        <v>4.1713241171178588</v>
      </c>
      <c r="J134" s="164">
        <v>4.5434206986851429</v>
      </c>
      <c r="K134" s="164">
        <v>4.735813303304468</v>
      </c>
      <c r="L134" s="164">
        <v>5.1640228060986209</v>
      </c>
      <c r="M134" s="164">
        <v>4.7866959399895244</v>
      </c>
      <c r="N134" s="164">
        <v>4.8106312262585087</v>
      </c>
      <c r="O134" s="164">
        <v>4.925616604217633</v>
      </c>
      <c r="P134" s="164">
        <v>4.8086616388228807</v>
      </c>
      <c r="Q134" s="164">
        <v>4.6206003641089382</v>
      </c>
    </row>
    <row r="135" spans="1:17" ht="12" customHeight="1" x14ac:dyDescent="0.25">
      <c r="A135" s="163" t="s">
        <v>142</v>
      </c>
      <c r="B135" s="162">
        <v>14.835024169950826</v>
      </c>
      <c r="C135" s="162">
        <v>15.318100441429431</v>
      </c>
      <c r="D135" s="162">
        <v>15.010965639171507</v>
      </c>
      <c r="E135" s="162">
        <v>14.704280862012389</v>
      </c>
      <c r="F135" s="162">
        <v>16.351103109124299</v>
      </c>
      <c r="G135" s="162">
        <v>13.514046645985758</v>
      </c>
      <c r="H135" s="162">
        <v>11.20897200293996</v>
      </c>
      <c r="I135" s="162">
        <v>3.2320733702271225</v>
      </c>
      <c r="J135" s="162">
        <v>2.7183653380999853</v>
      </c>
      <c r="K135" s="162">
        <v>5.8891323775816176</v>
      </c>
      <c r="L135" s="162">
        <v>2.5697706317878124</v>
      </c>
      <c r="M135" s="162">
        <v>2.0650663950768409</v>
      </c>
      <c r="N135" s="162">
        <v>4.2186732128217699</v>
      </c>
      <c r="O135" s="162">
        <v>5.150706949563574</v>
      </c>
      <c r="P135" s="162">
        <v>7.5255999051445004</v>
      </c>
      <c r="Q135" s="162">
        <v>11.465581048771112</v>
      </c>
    </row>
    <row r="136" spans="1:17" ht="12" customHeight="1" x14ac:dyDescent="0.25">
      <c r="A136" s="161" t="s">
        <v>141</v>
      </c>
      <c r="B136" s="160">
        <f t="shared" ref="B136" si="198">SUM(B137:B138)</f>
        <v>0.64598822669548728</v>
      </c>
      <c r="C136" s="160">
        <f t="shared" ref="C136" si="199">SUM(C137:C138)</f>
        <v>0.46207348436597517</v>
      </c>
      <c r="D136" s="160">
        <f t="shared" ref="D136" si="200">SUM(D137:D138)</f>
        <v>0.50845093959770848</v>
      </c>
      <c r="E136" s="160">
        <f t="shared" ref="E136" si="201">SUM(E137:E138)</f>
        <v>0.54564892977594903</v>
      </c>
      <c r="F136" s="160">
        <f t="shared" ref="F136" si="202">SUM(F137:F138)</f>
        <v>0.59752054319577097</v>
      </c>
      <c r="G136" s="160">
        <f t="shared" ref="G136" si="203">SUM(G137:G138)</f>
        <v>0.60024030878987822</v>
      </c>
      <c r="H136" s="160">
        <f t="shared" ref="H136" si="204">SUM(H137:H138)</f>
        <v>0.4922047972250293</v>
      </c>
      <c r="I136" s="160">
        <f t="shared" ref="I136" si="205">SUM(I137:I138)</f>
        <v>0.21308973887376237</v>
      </c>
      <c r="J136" s="160">
        <f t="shared" ref="J136" si="206">SUM(J137:J138)</f>
        <v>0.2016323776150786</v>
      </c>
      <c r="K136" s="160">
        <f t="shared" ref="K136" si="207">SUM(K137:K138)</f>
        <v>0.42444321849790512</v>
      </c>
      <c r="L136" s="160">
        <f t="shared" ref="L136" si="208">SUM(L137:L138)</f>
        <v>0.1935494836491562</v>
      </c>
      <c r="M136" s="160">
        <f t="shared" ref="M136" si="209">SUM(M137:M138)</f>
        <v>0.16535301933265692</v>
      </c>
      <c r="N136" s="160">
        <f t="shared" ref="N136" si="210">SUM(N137:N138)</f>
        <v>0.33996009522433868</v>
      </c>
      <c r="O136" s="160">
        <f t="shared" ref="O136" si="211">SUM(O137:O138)</f>
        <v>0.40135651469889605</v>
      </c>
      <c r="P136" s="160">
        <f t="shared" ref="P136" si="212">SUM(P137:P138)</f>
        <v>0.58449659594493808</v>
      </c>
      <c r="Q136" s="160">
        <f t="shared" ref="Q136" si="213">SUM(Q137:Q138)</f>
        <v>0.88090881397000698</v>
      </c>
    </row>
    <row r="137" spans="1:17" ht="12" customHeight="1" x14ac:dyDescent="0.25">
      <c r="A137" s="148" t="s">
        <v>60</v>
      </c>
      <c r="B137" s="156">
        <v>0.51927396647647317</v>
      </c>
      <c r="C137" s="156">
        <v>0.37216665083870998</v>
      </c>
      <c r="D137" s="156">
        <v>0.41199245990120714</v>
      </c>
      <c r="E137" s="156">
        <v>0.44659337947785116</v>
      </c>
      <c r="F137" s="156">
        <v>0.49403599106041463</v>
      </c>
      <c r="G137" s="156">
        <v>0.50068418028670847</v>
      </c>
      <c r="H137" s="156">
        <v>0.41198472661639984</v>
      </c>
      <c r="I137" s="156">
        <v>0.17798090413840301</v>
      </c>
      <c r="J137" s="156">
        <v>0.16822623081924906</v>
      </c>
      <c r="K137" s="156">
        <v>0.35681711668452415</v>
      </c>
      <c r="L137" s="156">
        <v>0.16480927021574079</v>
      </c>
      <c r="M137" s="156">
        <v>0.14067884409262577</v>
      </c>
      <c r="N137" s="156">
        <v>0.29096962613359045</v>
      </c>
      <c r="O137" s="156">
        <v>0.34749470476816935</v>
      </c>
      <c r="P137" s="156">
        <v>0.50492660909472464</v>
      </c>
      <c r="Q137" s="156">
        <v>0.77015528953196222</v>
      </c>
    </row>
    <row r="138" spans="1:17" ht="12" customHeight="1" x14ac:dyDescent="0.25">
      <c r="A138" s="148" t="s">
        <v>59</v>
      </c>
      <c r="B138" s="156">
        <v>0.12671426021901411</v>
      </c>
      <c r="C138" s="156">
        <v>8.9906833527265209E-2</v>
      </c>
      <c r="D138" s="156">
        <v>9.6458479696501315E-2</v>
      </c>
      <c r="E138" s="156">
        <v>9.9055550298097844E-2</v>
      </c>
      <c r="F138" s="156">
        <v>0.10348455213535633</v>
      </c>
      <c r="G138" s="156">
        <v>9.955612850316975E-2</v>
      </c>
      <c r="H138" s="156">
        <v>8.0220070608629471E-2</v>
      </c>
      <c r="I138" s="156">
        <v>3.5108834735359355E-2</v>
      </c>
      <c r="J138" s="156">
        <v>3.3406146795829546E-2</v>
      </c>
      <c r="K138" s="156">
        <v>6.7626101813380968E-2</v>
      </c>
      <c r="L138" s="156">
        <v>2.8740213433415387E-2</v>
      </c>
      <c r="M138" s="156">
        <v>2.4674175240031151E-2</v>
      </c>
      <c r="N138" s="156">
        <v>4.899046909074823E-2</v>
      </c>
      <c r="O138" s="156">
        <v>5.3861809930726701E-2</v>
      </c>
      <c r="P138" s="156">
        <v>7.9569986850213409E-2</v>
      </c>
      <c r="Q138" s="156">
        <v>0.11075352443804477</v>
      </c>
    </row>
    <row r="139" spans="1:17" ht="12" customHeight="1" x14ac:dyDescent="0.25">
      <c r="A139" s="158" t="s">
        <v>62</v>
      </c>
      <c r="B139" s="157">
        <f>SUM(B140:B141)</f>
        <v>101.66622780555585</v>
      </c>
      <c r="C139" s="157">
        <f t="shared" ref="C139:Q139" si="214">SUM(C140:C141)</f>
        <v>109.07756136470677</v>
      </c>
      <c r="D139" s="157">
        <f t="shared" si="214"/>
        <v>115.03142955530011</v>
      </c>
      <c r="E139" s="157">
        <f t="shared" si="214"/>
        <v>121.87003803115098</v>
      </c>
      <c r="F139" s="157">
        <f t="shared" si="214"/>
        <v>135.51704522402946</v>
      </c>
      <c r="G139" s="157">
        <f t="shared" si="214"/>
        <v>139.96254011567112</v>
      </c>
      <c r="H139" s="157">
        <f t="shared" si="214"/>
        <v>147.74068116267799</v>
      </c>
      <c r="I139" s="157">
        <f t="shared" si="214"/>
        <v>150.93821583615122</v>
      </c>
      <c r="J139" s="157">
        <f t="shared" si="214"/>
        <v>147.17324668712126</v>
      </c>
      <c r="K139" s="157">
        <f t="shared" si="214"/>
        <v>169.04151565257314</v>
      </c>
      <c r="L139" s="157">
        <f t="shared" si="214"/>
        <v>185.52458906557459</v>
      </c>
      <c r="M139" s="157">
        <f t="shared" si="214"/>
        <v>162.14515305108932</v>
      </c>
      <c r="N139" s="157">
        <f t="shared" si="214"/>
        <v>168.58461515003472</v>
      </c>
      <c r="O139" s="157">
        <f t="shared" si="214"/>
        <v>192.19111590415471</v>
      </c>
      <c r="P139" s="157">
        <f t="shared" si="214"/>
        <v>189.57341664916868</v>
      </c>
      <c r="Q139" s="157">
        <f t="shared" si="214"/>
        <v>199.96241126700011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0.2237620536786856</v>
      </c>
      <c r="E140" s="156">
        <v>0.45259763771845762</v>
      </c>
      <c r="F140" s="156">
        <v>0.4773407764904658</v>
      </c>
      <c r="G140" s="156">
        <v>0.23840596514491497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101.66622780555585</v>
      </c>
      <c r="C141" s="57">
        <v>109.07756136470677</v>
      </c>
      <c r="D141" s="57">
        <v>114.80766750162142</v>
      </c>
      <c r="E141" s="57">
        <v>121.41744039343253</v>
      </c>
      <c r="F141" s="57">
        <v>135.03970444753898</v>
      </c>
      <c r="G141" s="57">
        <v>139.7241341505262</v>
      </c>
      <c r="H141" s="57">
        <v>147.74068116267799</v>
      </c>
      <c r="I141" s="57">
        <v>150.93821583615122</v>
      </c>
      <c r="J141" s="57">
        <v>147.17324668712126</v>
      </c>
      <c r="K141" s="57">
        <v>169.04151565257314</v>
      </c>
      <c r="L141" s="57">
        <v>185.52458906557459</v>
      </c>
      <c r="M141" s="57">
        <v>162.14515305108932</v>
      </c>
      <c r="N141" s="57">
        <v>168.58461515003472</v>
      </c>
      <c r="O141" s="57">
        <v>192.19111590415471</v>
      </c>
      <c r="P141" s="57">
        <v>189.57341664916868</v>
      </c>
      <c r="Q141" s="57">
        <v>199.96241126700011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310.41609620901477</v>
      </c>
      <c r="C143" s="168">
        <f t="shared" ref="C143" si="216">SUM(C144,C146,C148,C157)</f>
        <v>388.68028195516291</v>
      </c>
      <c r="D143" s="168">
        <f t="shared" ref="D143" si="217">SUM(D144,D146,D148,D157)</f>
        <v>474.49086451606701</v>
      </c>
      <c r="E143" s="168">
        <f t="shared" ref="E143" si="218">SUM(E144,E146,E148,E157)</f>
        <v>579.08154414218063</v>
      </c>
      <c r="F143" s="168">
        <f t="shared" ref="F143" si="219">SUM(F144,F146,F148,F157)</f>
        <v>661.41437637818581</v>
      </c>
      <c r="G143" s="168">
        <f t="shared" ref="G143" si="220">SUM(G144,G146,G148,G157)</f>
        <v>797.25719114197591</v>
      </c>
      <c r="H143" s="168">
        <f t="shared" ref="H143" si="221">SUM(H144,H146,H148,H157)</f>
        <v>858.54403169964405</v>
      </c>
      <c r="I143" s="168">
        <f t="shared" ref="I143" si="222">SUM(I144,I146,I148,I157)</f>
        <v>873.60262340969007</v>
      </c>
      <c r="J143" s="168">
        <f t="shared" ref="J143" si="223">SUM(J144,J146,J148,J157)</f>
        <v>918.89189451915865</v>
      </c>
      <c r="K143" s="168">
        <f t="shared" ref="K143" si="224">SUM(K144,K146,K148,K157)</f>
        <v>1046.004754708742</v>
      </c>
      <c r="L143" s="168">
        <f t="shared" ref="L143" si="225">SUM(L144,L146,L148,L157)</f>
        <v>1301.6838790255972</v>
      </c>
      <c r="M143" s="168">
        <f t="shared" ref="M143" si="226">SUM(M144,M146,M148,M157)</f>
        <v>1312.8341448538417</v>
      </c>
      <c r="N143" s="168">
        <f t="shared" ref="N143" si="227">SUM(N144,N146,N148,N157)</f>
        <v>1525.2141581413021</v>
      </c>
      <c r="O143" s="168">
        <f t="shared" ref="O143" si="228">SUM(O144,O146,O148,O157)</f>
        <v>1697.6008677702537</v>
      </c>
      <c r="P143" s="168">
        <f t="shared" ref="P143" si="229">SUM(P144,P146,P148,P157)</f>
        <v>1751.0950354254978</v>
      </c>
      <c r="Q143" s="168">
        <f t="shared" ref="Q143" si="230">SUM(Q144,Q146,Q148,Q157)</f>
        <v>2153.9439516321627</v>
      </c>
    </row>
    <row r="144" spans="1:17" ht="12.95" customHeight="1" x14ac:dyDescent="0.25">
      <c r="A144" s="158" t="s">
        <v>65</v>
      </c>
      <c r="B144" s="157">
        <f t="shared" ref="B144:Q144" si="231">B145</f>
        <v>245.77149697102109</v>
      </c>
      <c r="C144" s="157">
        <f t="shared" si="231"/>
        <v>310.25832767728525</v>
      </c>
      <c r="D144" s="157">
        <f t="shared" si="231"/>
        <v>376.70132291810796</v>
      </c>
      <c r="E144" s="157">
        <f t="shared" si="231"/>
        <v>456.00665977453548</v>
      </c>
      <c r="F144" s="157">
        <f t="shared" si="231"/>
        <v>510.41175631887648</v>
      </c>
      <c r="G144" s="157">
        <f t="shared" si="231"/>
        <v>616.00136623872322</v>
      </c>
      <c r="H144" s="157">
        <f t="shared" si="231"/>
        <v>655.16936510400137</v>
      </c>
      <c r="I144" s="157">
        <f t="shared" si="231"/>
        <v>661.14893746546727</v>
      </c>
      <c r="J144" s="157">
        <f t="shared" si="231"/>
        <v>696.65097437326529</v>
      </c>
      <c r="K144" s="157">
        <f t="shared" si="231"/>
        <v>781.14500854479229</v>
      </c>
      <c r="L144" s="157">
        <f t="shared" si="231"/>
        <v>1011.0671534220932</v>
      </c>
      <c r="M144" s="157">
        <f t="shared" si="231"/>
        <v>990.87908618659992</v>
      </c>
      <c r="N144" s="157">
        <f t="shared" si="231"/>
        <v>1169.3944874004635</v>
      </c>
      <c r="O144" s="157">
        <f t="shared" si="231"/>
        <v>1249.1774129396672</v>
      </c>
      <c r="P144" s="157">
        <f t="shared" si="231"/>
        <v>1267.3287206995356</v>
      </c>
      <c r="Q144" s="157">
        <f t="shared" si="231"/>
        <v>1544.2590732781543</v>
      </c>
    </row>
    <row r="145" spans="1:17" ht="12" customHeight="1" x14ac:dyDescent="0.25">
      <c r="A145" s="23" t="s">
        <v>60</v>
      </c>
      <c r="B145" s="156">
        <v>245.77149697102109</v>
      </c>
      <c r="C145" s="156">
        <v>310.25832767728525</v>
      </c>
      <c r="D145" s="156">
        <v>376.70132291810796</v>
      </c>
      <c r="E145" s="156">
        <v>456.00665977453548</v>
      </c>
      <c r="F145" s="156">
        <v>510.41175631887648</v>
      </c>
      <c r="G145" s="156">
        <v>616.00136623872322</v>
      </c>
      <c r="H145" s="156">
        <v>655.16936510400137</v>
      </c>
      <c r="I145" s="156">
        <v>661.14893746546727</v>
      </c>
      <c r="J145" s="156">
        <v>696.65097437326529</v>
      </c>
      <c r="K145" s="156">
        <v>781.14500854479229</v>
      </c>
      <c r="L145" s="156">
        <v>1011.0671534220932</v>
      </c>
      <c r="M145" s="156">
        <v>990.87908618659992</v>
      </c>
      <c r="N145" s="156">
        <v>1169.3944874004635</v>
      </c>
      <c r="O145" s="156">
        <v>1249.1774129396672</v>
      </c>
      <c r="P145" s="156">
        <v>1267.3287206995356</v>
      </c>
      <c r="Q145" s="156">
        <v>1544.2590732781543</v>
      </c>
    </row>
    <row r="146" spans="1:17" ht="12.95" customHeight="1" x14ac:dyDescent="0.25">
      <c r="A146" s="158" t="s">
        <v>112</v>
      </c>
      <c r="B146" s="157">
        <f t="shared" ref="B146:Q146" si="232">B147</f>
        <v>2.4484546711579545</v>
      </c>
      <c r="C146" s="157">
        <f t="shared" si="232"/>
        <v>2.9367615690518618</v>
      </c>
      <c r="D146" s="157">
        <f t="shared" si="232"/>
        <v>3.5787819006325399</v>
      </c>
      <c r="E146" s="157">
        <f t="shared" si="232"/>
        <v>4.3237793375797722</v>
      </c>
      <c r="F146" s="157">
        <f t="shared" si="232"/>
        <v>5.1106244969966301</v>
      </c>
      <c r="G146" s="157">
        <f t="shared" si="232"/>
        <v>5.8986406258704953</v>
      </c>
      <c r="H146" s="157">
        <f t="shared" si="232"/>
        <v>6.528323434624558</v>
      </c>
      <c r="I146" s="157">
        <f t="shared" si="232"/>
        <v>6.9683091463980968</v>
      </c>
      <c r="J146" s="157">
        <f t="shared" si="232"/>
        <v>7.7454307073815221</v>
      </c>
      <c r="K146" s="157">
        <f t="shared" si="232"/>
        <v>8.5435866642972371</v>
      </c>
      <c r="L146" s="157">
        <f t="shared" si="232"/>
        <v>8.9633730185890101</v>
      </c>
      <c r="M146" s="157">
        <f t="shared" si="232"/>
        <v>9.5902637848890979</v>
      </c>
      <c r="N146" s="157">
        <f t="shared" si="232"/>
        <v>10.28650268339408</v>
      </c>
      <c r="O146" s="157">
        <f t="shared" si="232"/>
        <v>12.26068156024192</v>
      </c>
      <c r="P146" s="157">
        <f t="shared" si="232"/>
        <v>13.254539798087107</v>
      </c>
      <c r="Q146" s="157">
        <f t="shared" si="232"/>
        <v>15.471873801493739</v>
      </c>
    </row>
    <row r="147" spans="1:17" ht="12" customHeight="1" x14ac:dyDescent="0.25">
      <c r="A147" s="23" t="s">
        <v>60</v>
      </c>
      <c r="B147" s="156">
        <v>2.4484546711579545</v>
      </c>
      <c r="C147" s="156">
        <v>2.9367615690518618</v>
      </c>
      <c r="D147" s="156">
        <v>3.5787819006325399</v>
      </c>
      <c r="E147" s="156">
        <v>4.3237793375797722</v>
      </c>
      <c r="F147" s="156">
        <v>5.1106244969966301</v>
      </c>
      <c r="G147" s="156">
        <v>5.8986406258704953</v>
      </c>
      <c r="H147" s="156">
        <v>6.528323434624558</v>
      </c>
      <c r="I147" s="156">
        <v>6.9683091463980968</v>
      </c>
      <c r="J147" s="156">
        <v>7.7454307073815221</v>
      </c>
      <c r="K147" s="156">
        <v>8.5435866642972371</v>
      </c>
      <c r="L147" s="156">
        <v>8.9633730185890101</v>
      </c>
      <c r="M147" s="156">
        <v>9.5902637848890979</v>
      </c>
      <c r="N147" s="156">
        <v>10.28650268339408</v>
      </c>
      <c r="O147" s="156">
        <v>12.26068156024192</v>
      </c>
      <c r="P147" s="156">
        <v>13.254539798087107</v>
      </c>
      <c r="Q147" s="156">
        <v>15.471873801493739</v>
      </c>
    </row>
    <row r="148" spans="1:17" ht="12" customHeight="1" x14ac:dyDescent="0.25">
      <c r="A148" s="158" t="s">
        <v>63</v>
      </c>
      <c r="B148" s="157">
        <f t="shared" ref="B148" si="233">SUM(B149:B150,B153:B154)</f>
        <v>44.346470858224542</v>
      </c>
      <c r="C148" s="157">
        <f t="shared" ref="C148" si="234">SUM(C149:C150,C153:C154)</f>
        <v>54.351566213393369</v>
      </c>
      <c r="D148" s="157">
        <f t="shared" ref="D148" si="235">SUM(D149:D150,D153:D154)</f>
        <v>68.183091128407185</v>
      </c>
      <c r="E148" s="157">
        <f t="shared" ref="E148" si="236">SUM(E149:E150,E153:E154)</f>
        <v>86.241117233439198</v>
      </c>
      <c r="F148" s="157">
        <f t="shared" ref="F148" si="237">SUM(F149:F150,F153:F154)</f>
        <v>106.04158341394793</v>
      </c>
      <c r="G148" s="157">
        <f t="shared" ref="G148" si="238">SUM(G149:G150,G153:G154)</f>
        <v>127.80753019801843</v>
      </c>
      <c r="H148" s="157">
        <f t="shared" ref="H148" si="239">SUM(H149:H150,H153:H154)</f>
        <v>143.45688850656725</v>
      </c>
      <c r="I148" s="157">
        <f t="shared" ref="I148" si="240">SUM(I149:I150,I153:I154)</f>
        <v>149.60673785390929</v>
      </c>
      <c r="J148" s="157">
        <f t="shared" ref="J148" si="241">SUM(J149:J150,J153:J154)</f>
        <v>156.02081498327905</v>
      </c>
      <c r="K148" s="157">
        <f t="shared" ref="K148" si="242">SUM(K149:K150,K153:K154)</f>
        <v>185.18124083507931</v>
      </c>
      <c r="L148" s="157">
        <f t="shared" ref="L148" si="243">SUM(L149:L150,L153:L154)</f>
        <v>204.30688645594265</v>
      </c>
      <c r="M148" s="157">
        <f t="shared" ref="M148" si="244">SUM(M149:M150,M153:M154)</f>
        <v>226.82106882589923</v>
      </c>
      <c r="N148" s="157">
        <f t="shared" ref="N148" si="245">SUM(N149:N150,N153:N154)</f>
        <v>250.78786076956234</v>
      </c>
      <c r="O148" s="157">
        <f t="shared" ref="O148" si="246">SUM(O149:O150,O153:O154)</f>
        <v>316.31873250503475</v>
      </c>
      <c r="P148" s="157">
        <f t="shared" ref="P148" si="247">SUM(P149:P150,P153:P154)</f>
        <v>339.95085553622152</v>
      </c>
      <c r="Q148" s="157">
        <f t="shared" ref="Q148" si="248">SUM(Q149:Q150,Q153:Q154)</f>
        <v>430.00760073404439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42.495773121447847</v>
      </c>
      <c r="C153" s="162">
        <v>52.762682309040613</v>
      </c>
      <c r="D153" s="162">
        <v>65.905604942385381</v>
      </c>
      <c r="E153" s="162">
        <v>83.037873324678046</v>
      </c>
      <c r="F153" s="162">
        <v>102.21561183964442</v>
      </c>
      <c r="G153" s="162">
        <v>122.18372874003192</v>
      </c>
      <c r="H153" s="162">
        <v>137.29406199358237</v>
      </c>
      <c r="I153" s="162">
        <v>140.1705243707834</v>
      </c>
      <c r="J153" s="162">
        <v>145.09099182354359</v>
      </c>
      <c r="K153" s="162">
        <v>172.62159219406755</v>
      </c>
      <c r="L153" s="162">
        <v>189.84532991350886</v>
      </c>
      <c r="M153" s="162">
        <v>209.85312292052393</v>
      </c>
      <c r="N153" s="162">
        <v>231.94197506564234</v>
      </c>
      <c r="O153" s="162">
        <v>293.2730796986346</v>
      </c>
      <c r="P153" s="162">
        <v>315.31075146798821</v>
      </c>
      <c r="Q153" s="162">
        <v>399.18742754139316</v>
      </c>
    </row>
    <row r="154" spans="1:17" ht="12" customHeight="1" x14ac:dyDescent="0.25">
      <c r="A154" s="161" t="s">
        <v>141</v>
      </c>
      <c r="B154" s="160">
        <f t="shared" ref="B154" si="265">SUM(B155:B156)</f>
        <v>1.8506977367766928</v>
      </c>
      <c r="C154" s="160">
        <f t="shared" ref="C154" si="266">SUM(C155:C156)</f>
        <v>1.5888839043527576</v>
      </c>
      <c r="D154" s="160">
        <f t="shared" ref="D154" si="267">SUM(D155:D156)</f>
        <v>2.2774861860218043</v>
      </c>
      <c r="E154" s="160">
        <f t="shared" ref="E154" si="268">SUM(E155:E156)</f>
        <v>3.2032439087611571</v>
      </c>
      <c r="F154" s="160">
        <f t="shared" ref="F154" si="269">SUM(F155:F156)</f>
        <v>3.8259715743035159</v>
      </c>
      <c r="G154" s="160">
        <f t="shared" ref="G154" si="270">SUM(G155:G156)</f>
        <v>5.6238014579865023</v>
      </c>
      <c r="H154" s="160">
        <f t="shared" ref="H154" si="271">SUM(H155:H156)</f>
        <v>6.1628265129848838</v>
      </c>
      <c r="I154" s="160">
        <f t="shared" ref="I154" si="272">SUM(I155:I156)</f>
        <v>9.4362134831258988</v>
      </c>
      <c r="J154" s="160">
        <f t="shared" ref="J154" si="273">SUM(J155:J156)</f>
        <v>10.929823159735454</v>
      </c>
      <c r="K154" s="160">
        <f t="shared" ref="K154" si="274">SUM(K155:K156)</f>
        <v>12.559648641011773</v>
      </c>
      <c r="L154" s="160">
        <f t="shared" ref="L154" si="275">SUM(L155:L156)</f>
        <v>14.461556542433772</v>
      </c>
      <c r="M154" s="160">
        <f t="shared" ref="M154" si="276">SUM(M155:M156)</f>
        <v>16.967945905375309</v>
      </c>
      <c r="N154" s="160">
        <f t="shared" ref="N154" si="277">SUM(N155:N156)</f>
        <v>18.845885703920011</v>
      </c>
      <c r="O154" s="160">
        <f t="shared" ref="O154" si="278">SUM(O155:O156)</f>
        <v>23.045652806400135</v>
      </c>
      <c r="P154" s="160">
        <f t="shared" ref="P154" si="279">SUM(P155:P156)</f>
        <v>24.640104068233335</v>
      </c>
      <c r="Q154" s="160">
        <f t="shared" ref="Q154" si="280">SUM(Q155:Q156)</f>
        <v>30.820173192651211</v>
      </c>
    </row>
    <row r="155" spans="1:17" ht="12" customHeight="1" x14ac:dyDescent="0.25">
      <c r="A155" s="148" t="s">
        <v>60</v>
      </c>
      <c r="B155" s="156">
        <v>1.487672862771972</v>
      </c>
      <c r="C155" s="156">
        <v>1.2818350730893506</v>
      </c>
      <c r="D155" s="156">
        <v>1.8584823922884899</v>
      </c>
      <c r="E155" s="156">
        <v>2.6452804375772829</v>
      </c>
      <c r="F155" s="156">
        <v>3.1770815038528979</v>
      </c>
      <c r="G155" s="156">
        <v>4.7027547630078823</v>
      </c>
      <c r="H155" s="156">
        <v>5.1621447380446055</v>
      </c>
      <c r="I155" s="156">
        <v>7.8789717528095204</v>
      </c>
      <c r="J155" s="156">
        <v>9.111389578252977</v>
      </c>
      <c r="K155" s="156">
        <v>10.538297730438249</v>
      </c>
      <c r="L155" s="156">
        <v>12.29666872619933</v>
      </c>
      <c r="M155" s="156">
        <v>14.42960972267721</v>
      </c>
      <c r="N155" s="156">
        <v>16.114785044570073</v>
      </c>
      <c r="O155" s="156">
        <v>19.940603375590573</v>
      </c>
      <c r="P155" s="156">
        <v>21.27352603785539</v>
      </c>
      <c r="Q155" s="156">
        <v>26.934883909859888</v>
      </c>
    </row>
    <row r="156" spans="1:17" ht="12" customHeight="1" x14ac:dyDescent="0.25">
      <c r="A156" s="148" t="s">
        <v>59</v>
      </c>
      <c r="B156" s="156">
        <v>0.36302487400472078</v>
      </c>
      <c r="C156" s="156">
        <v>0.30704883126340687</v>
      </c>
      <c r="D156" s="156">
        <v>0.41900379373331448</v>
      </c>
      <c r="E156" s="156">
        <v>0.55796347118387424</v>
      </c>
      <c r="F156" s="156">
        <v>0.64889007045061808</v>
      </c>
      <c r="G156" s="156">
        <v>0.92104669497862035</v>
      </c>
      <c r="H156" s="156">
        <v>1.0006817749402785</v>
      </c>
      <c r="I156" s="156">
        <v>1.5572417303163788</v>
      </c>
      <c r="J156" s="156">
        <v>1.8184335814824777</v>
      </c>
      <c r="K156" s="156">
        <v>2.021350910573525</v>
      </c>
      <c r="L156" s="156">
        <v>2.1648878162344416</v>
      </c>
      <c r="M156" s="156">
        <v>2.5383361826980977</v>
      </c>
      <c r="N156" s="156">
        <v>2.7311006593499387</v>
      </c>
      <c r="O156" s="156">
        <v>3.1050494308095606</v>
      </c>
      <c r="P156" s="156">
        <v>3.3665780303779456</v>
      </c>
      <c r="Q156" s="156">
        <v>3.8852892827913239</v>
      </c>
    </row>
    <row r="157" spans="1:17" ht="12" customHeight="1" x14ac:dyDescent="0.25">
      <c r="A157" s="158" t="s">
        <v>62</v>
      </c>
      <c r="B157" s="157">
        <f t="shared" ref="B157" si="281">SUM(B158:B159)</f>
        <v>17.849673708611199</v>
      </c>
      <c r="C157" s="157">
        <f t="shared" ref="C157" si="282">SUM(C158:C159)</f>
        <v>21.133626495432466</v>
      </c>
      <c r="D157" s="157">
        <f t="shared" ref="D157" si="283">SUM(D158:D159)</f>
        <v>26.027668568919346</v>
      </c>
      <c r="E157" s="157">
        <f t="shared" ref="E157" si="284">SUM(E158:E159)</f>
        <v>32.509987796626227</v>
      </c>
      <c r="F157" s="157">
        <f t="shared" ref="F157" si="285">SUM(F158:F159)</f>
        <v>39.850412148364697</v>
      </c>
      <c r="G157" s="157">
        <f t="shared" ref="G157" si="286">SUM(G158:G159)</f>
        <v>47.549654079363741</v>
      </c>
      <c r="H157" s="157">
        <f t="shared" ref="H157" si="287">SUM(H158:H159)</f>
        <v>53.389454654450894</v>
      </c>
      <c r="I157" s="157">
        <f t="shared" ref="I157" si="288">SUM(I158:I159)</f>
        <v>55.878638943915426</v>
      </c>
      <c r="J157" s="157">
        <f t="shared" ref="J157" si="289">SUM(J158:J159)</f>
        <v>58.474674455232808</v>
      </c>
      <c r="K157" s="157">
        <f t="shared" ref="K157" si="290">SUM(K158:K159)</f>
        <v>71.134918664573291</v>
      </c>
      <c r="L157" s="157">
        <f t="shared" ref="L157" si="291">SUM(L158:L159)</f>
        <v>77.346466128972352</v>
      </c>
      <c r="M157" s="157">
        <f t="shared" ref="M157" si="292">SUM(M158:M159)</f>
        <v>85.543726056453622</v>
      </c>
      <c r="N157" s="157">
        <f t="shared" ref="N157" si="293">SUM(N158:N159)</f>
        <v>94.745307287882326</v>
      </c>
      <c r="O157" s="157">
        <f t="shared" ref="O157" si="294">SUM(O158:O159)</f>
        <v>119.84404076531004</v>
      </c>
      <c r="P157" s="157">
        <f t="shared" ref="P157" si="295">SUM(P158:P159)</f>
        <v>130.56091939165378</v>
      </c>
      <c r="Q157" s="157">
        <f t="shared" ref="Q157" si="296">SUM(Q158:Q159)</f>
        <v>164.20540381847033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5.062418093865298E-2</v>
      </c>
      <c r="E158" s="156">
        <v>0.12073668761294135</v>
      </c>
      <c r="F158" s="156">
        <v>0.1403792037279169</v>
      </c>
      <c r="G158" s="156">
        <v>8.0986211398070954E-2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17.849673708611199</v>
      </c>
      <c r="C159" s="57">
        <v>21.133626495432466</v>
      </c>
      <c r="D159" s="57">
        <v>25.977044387980694</v>
      </c>
      <c r="E159" s="57">
        <v>32.389251109013287</v>
      </c>
      <c r="F159" s="57">
        <v>39.710032944636779</v>
      </c>
      <c r="G159" s="57">
        <v>47.468667867965671</v>
      </c>
      <c r="H159" s="57">
        <v>53.389454654450894</v>
      </c>
      <c r="I159" s="57">
        <v>55.878638943915426</v>
      </c>
      <c r="J159" s="57">
        <v>58.474674455232808</v>
      </c>
      <c r="K159" s="57">
        <v>71.134918664573291</v>
      </c>
      <c r="L159" s="57">
        <v>77.346466128972352</v>
      </c>
      <c r="M159" s="57">
        <v>85.543726056453622</v>
      </c>
      <c r="N159" s="57">
        <v>94.745307287882326</v>
      </c>
      <c r="O159" s="57">
        <v>119.84404076531004</v>
      </c>
      <c r="P159" s="57">
        <v>130.56091939165378</v>
      </c>
      <c r="Q159" s="57">
        <v>164.20540381847033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1507.7838066089621</v>
      </c>
      <c r="C161" s="168">
        <f t="shared" ref="C161:Q161" si="297">SUM(C162,C164,C166,C175)</f>
        <v>1468.1387011793372</v>
      </c>
      <c r="D161" s="168">
        <f t="shared" si="297"/>
        <v>1367.416193163403</v>
      </c>
      <c r="E161" s="168">
        <f t="shared" si="297"/>
        <v>1324.0849427281132</v>
      </c>
      <c r="F161" s="168">
        <f t="shared" si="297"/>
        <v>1225.7943585096889</v>
      </c>
      <c r="G161" s="168">
        <f t="shared" si="297"/>
        <v>1238.9645114232194</v>
      </c>
      <c r="H161" s="168">
        <f t="shared" si="297"/>
        <v>1151.5277326630712</v>
      </c>
      <c r="I161" s="168">
        <f t="shared" si="297"/>
        <v>1058.0329803133895</v>
      </c>
      <c r="J161" s="168">
        <f t="shared" si="297"/>
        <v>1014.1219556661819</v>
      </c>
      <c r="K161" s="168">
        <f t="shared" si="297"/>
        <v>1033.9332652327357</v>
      </c>
      <c r="L161" s="168">
        <f t="shared" si="297"/>
        <v>1224.1307163278659</v>
      </c>
      <c r="M161" s="168">
        <f t="shared" si="297"/>
        <v>1026.5499505101634</v>
      </c>
      <c r="N161" s="168">
        <f t="shared" si="297"/>
        <v>1072.5449749378308</v>
      </c>
      <c r="O161" s="168">
        <f t="shared" si="297"/>
        <v>970.63936559806382</v>
      </c>
      <c r="P161" s="168">
        <f t="shared" si="297"/>
        <v>849.77062972344686</v>
      </c>
      <c r="Q161" s="168">
        <f t="shared" si="297"/>
        <v>795.60578741070037</v>
      </c>
    </row>
    <row r="162" spans="1:17" ht="12.95" customHeight="1" x14ac:dyDescent="0.25">
      <c r="A162" s="158" t="s">
        <v>65</v>
      </c>
      <c r="B162" s="157">
        <f t="shared" ref="B162:Q162" si="298">B163</f>
        <v>1201.8723708542288</v>
      </c>
      <c r="C162" s="157">
        <f t="shared" si="298"/>
        <v>1179.4420296335052</v>
      </c>
      <c r="D162" s="157">
        <f t="shared" si="298"/>
        <v>1089.5237900386419</v>
      </c>
      <c r="E162" s="157">
        <f t="shared" si="298"/>
        <v>1050.6317843932013</v>
      </c>
      <c r="F162" s="157">
        <f t="shared" si="298"/>
        <v>956.42741493060953</v>
      </c>
      <c r="G162" s="157">
        <f t="shared" si="298"/>
        <v>967.96050595772294</v>
      </c>
      <c r="H162" s="157">
        <f t="shared" si="298"/>
        <v>885.63051321529338</v>
      </c>
      <c r="I162" s="157">
        <f t="shared" si="298"/>
        <v>799.28740929357889</v>
      </c>
      <c r="J162" s="157">
        <f t="shared" si="298"/>
        <v>761.0609298211682</v>
      </c>
      <c r="K162" s="157">
        <f t="shared" si="298"/>
        <v>769.14358994837892</v>
      </c>
      <c r="L162" s="157">
        <f t="shared" si="298"/>
        <v>948.07647821445812</v>
      </c>
      <c r="M162" s="157">
        <f t="shared" si="298"/>
        <v>767.30473219886846</v>
      </c>
      <c r="N162" s="157">
        <f t="shared" si="298"/>
        <v>814.24828509425276</v>
      </c>
      <c r="O162" s="157">
        <f t="shared" si="298"/>
        <v>716.53354266097904</v>
      </c>
      <c r="P162" s="157">
        <f t="shared" si="298"/>
        <v>617.3945456850854</v>
      </c>
      <c r="Q162" s="157">
        <f t="shared" si="298"/>
        <v>579.65475834769779</v>
      </c>
    </row>
    <row r="163" spans="1:17" ht="12" customHeight="1" x14ac:dyDescent="0.25">
      <c r="A163" s="23" t="s">
        <v>60</v>
      </c>
      <c r="B163" s="57">
        <v>1201.8723708542288</v>
      </c>
      <c r="C163" s="57">
        <v>1179.4420296335052</v>
      </c>
      <c r="D163" s="57">
        <v>1089.5237900386419</v>
      </c>
      <c r="E163" s="57">
        <v>1050.6317843932013</v>
      </c>
      <c r="F163" s="57">
        <v>956.42741493060953</v>
      </c>
      <c r="G163" s="57">
        <v>967.96050595772294</v>
      </c>
      <c r="H163" s="57">
        <v>885.63051321529338</v>
      </c>
      <c r="I163" s="57">
        <v>799.28740929357889</v>
      </c>
      <c r="J163" s="57">
        <v>761.0609298211682</v>
      </c>
      <c r="K163" s="57">
        <v>769.14358994837892</v>
      </c>
      <c r="L163" s="57">
        <v>948.07647821445812</v>
      </c>
      <c r="M163" s="57">
        <v>767.30473219886846</v>
      </c>
      <c r="N163" s="57">
        <v>814.24828509425276</v>
      </c>
      <c r="O163" s="57">
        <v>716.53354266097904</v>
      </c>
      <c r="P163" s="57">
        <v>617.3945456850854</v>
      </c>
      <c r="Q163" s="57">
        <v>579.65475834769779</v>
      </c>
    </row>
    <row r="164" spans="1:17" ht="12.95" customHeight="1" x14ac:dyDescent="0.25">
      <c r="A164" s="158" t="s">
        <v>112</v>
      </c>
      <c r="B164" s="157">
        <f t="shared" ref="B164:Q164" si="299">B165</f>
        <v>1.7599008443882624</v>
      </c>
      <c r="C164" s="157">
        <f t="shared" si="299"/>
        <v>1.7022689420094346</v>
      </c>
      <c r="D164" s="157">
        <f t="shared" si="299"/>
        <v>1.6106799462889256</v>
      </c>
      <c r="E164" s="157">
        <f t="shared" si="299"/>
        <v>1.482552068816277</v>
      </c>
      <c r="F164" s="157">
        <f t="shared" si="299"/>
        <v>1.4026478114123782</v>
      </c>
      <c r="G164" s="157">
        <f t="shared" si="299"/>
        <v>1.5136849835811608</v>
      </c>
      <c r="H164" s="157">
        <f t="shared" si="299"/>
        <v>1.6996600047022852</v>
      </c>
      <c r="I164" s="157">
        <f t="shared" si="299"/>
        <v>2.0117250675599565</v>
      </c>
      <c r="J164" s="157">
        <f t="shared" si="299"/>
        <v>2.5174565162959963</v>
      </c>
      <c r="K164" s="157">
        <f t="shared" si="299"/>
        <v>2.8556482788943414</v>
      </c>
      <c r="L164" s="157">
        <f t="shared" si="299"/>
        <v>3.9445342385703541</v>
      </c>
      <c r="M164" s="157">
        <f t="shared" si="299"/>
        <v>3.7733166331863215</v>
      </c>
      <c r="N164" s="157">
        <f t="shared" si="299"/>
        <v>4.0819462547822329</v>
      </c>
      <c r="O164" s="157">
        <f t="shared" si="299"/>
        <v>4.6427516570576026</v>
      </c>
      <c r="P164" s="157">
        <f t="shared" si="299"/>
        <v>5.0453810778446968</v>
      </c>
      <c r="Q164" s="157">
        <f t="shared" si="299"/>
        <v>5.2790541804450033</v>
      </c>
    </row>
    <row r="165" spans="1:17" ht="12" customHeight="1" x14ac:dyDescent="0.25">
      <c r="A165" s="23" t="s">
        <v>60</v>
      </c>
      <c r="B165" s="156">
        <v>1.7599008443882624</v>
      </c>
      <c r="C165" s="156">
        <v>1.7022689420094346</v>
      </c>
      <c r="D165" s="156">
        <v>1.6106799462889256</v>
      </c>
      <c r="E165" s="156">
        <v>1.482552068816277</v>
      </c>
      <c r="F165" s="156">
        <v>1.4026478114123782</v>
      </c>
      <c r="G165" s="156">
        <v>1.5136849835811608</v>
      </c>
      <c r="H165" s="156">
        <v>1.6996600047022852</v>
      </c>
      <c r="I165" s="156">
        <v>2.0117250675599565</v>
      </c>
      <c r="J165" s="156">
        <v>2.5174565162959963</v>
      </c>
      <c r="K165" s="156">
        <v>2.8556482788943414</v>
      </c>
      <c r="L165" s="156">
        <v>3.9445342385703541</v>
      </c>
      <c r="M165" s="156">
        <v>3.7733166331863215</v>
      </c>
      <c r="N165" s="156">
        <v>4.0819462547822329</v>
      </c>
      <c r="O165" s="156">
        <v>4.6427516570576026</v>
      </c>
      <c r="P165" s="156">
        <v>5.0453810778446968</v>
      </c>
      <c r="Q165" s="156">
        <v>5.2790541804450033</v>
      </c>
    </row>
    <row r="166" spans="1:17" ht="12" customHeight="1" x14ac:dyDescent="0.25">
      <c r="A166" s="158" t="s">
        <v>63</v>
      </c>
      <c r="B166" s="157">
        <f>SUM(B167:B168,B171:B172)</f>
        <v>216.86307533156429</v>
      </c>
      <c r="C166" s="157">
        <f t="shared" ref="C166:Q166" si="300">SUM(C167:C168,C171:C172)</f>
        <v>205.09928125878159</v>
      </c>
      <c r="D166" s="157">
        <f t="shared" si="300"/>
        <v>197.50379224831539</v>
      </c>
      <c r="E166" s="157">
        <f t="shared" si="300"/>
        <v>194.6539896971027</v>
      </c>
      <c r="F166" s="157">
        <f t="shared" si="300"/>
        <v>191.95211499464887</v>
      </c>
      <c r="G166" s="157">
        <f t="shared" si="300"/>
        <v>194.00509350687352</v>
      </c>
      <c r="H166" s="157">
        <f t="shared" si="300"/>
        <v>190.84785936900627</v>
      </c>
      <c r="I166" s="157">
        <f t="shared" si="300"/>
        <v>186.18818515429629</v>
      </c>
      <c r="J166" s="157">
        <f t="shared" si="300"/>
        <v>182.47956044436208</v>
      </c>
      <c r="K166" s="157">
        <f t="shared" si="300"/>
        <v>189.21332452109277</v>
      </c>
      <c r="L166" s="157">
        <f t="shared" si="300"/>
        <v>197.28198257432624</v>
      </c>
      <c r="M166" s="157">
        <f t="shared" si="300"/>
        <v>185.23778612258707</v>
      </c>
      <c r="N166" s="157">
        <f t="shared" si="300"/>
        <v>184.15757904449521</v>
      </c>
      <c r="O166" s="157">
        <f t="shared" si="300"/>
        <v>180.46625662501245</v>
      </c>
      <c r="P166" s="157">
        <f t="shared" si="300"/>
        <v>163.88589026102633</v>
      </c>
      <c r="Q166" s="157">
        <f t="shared" si="300"/>
        <v>152.20805095225668</v>
      </c>
    </row>
    <row r="167" spans="1:17" ht="12" customHeight="1" x14ac:dyDescent="0.25">
      <c r="A167" s="167" t="s">
        <v>144</v>
      </c>
      <c r="B167" s="132">
        <v>0</v>
      </c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207.81285477173162</v>
      </c>
      <c r="C171" s="162">
        <v>199.07294813165615</v>
      </c>
      <c r="D171" s="162">
        <v>190.98654183693108</v>
      </c>
      <c r="E171" s="162">
        <v>187.58761797472656</v>
      </c>
      <c r="F171" s="162">
        <v>185.10904187497434</v>
      </c>
      <c r="G171" s="162">
        <v>185.4647575473021</v>
      </c>
      <c r="H171" s="162">
        <v>182.59840416816127</v>
      </c>
      <c r="I171" s="162">
        <v>174.31563063738065</v>
      </c>
      <c r="J171" s="162">
        <v>169.76445274008199</v>
      </c>
      <c r="K171" s="162">
        <v>176.41202113456995</v>
      </c>
      <c r="L171" s="162">
        <v>183.35537628777365</v>
      </c>
      <c r="M171" s="162">
        <v>171.42911792890925</v>
      </c>
      <c r="N171" s="162">
        <v>170.36715349849786</v>
      </c>
      <c r="O171" s="162">
        <v>167.36501485136759</v>
      </c>
      <c r="P171" s="162">
        <v>152.0453175638755</v>
      </c>
      <c r="Q171" s="162">
        <v>141.33992645508005</v>
      </c>
    </row>
    <row r="172" spans="1:17" ht="12" customHeight="1" x14ac:dyDescent="0.25">
      <c r="A172" s="161" t="s">
        <v>141</v>
      </c>
      <c r="B172" s="160">
        <f t="shared" ref="B172" si="317">SUM(B173:B174)</f>
        <v>9.0502205598326579</v>
      </c>
      <c r="C172" s="160">
        <f t="shared" ref="C172" si="318">SUM(C173:C174)</f>
        <v>6.0263331271254437</v>
      </c>
      <c r="D172" s="160">
        <f t="shared" ref="D172" si="319">SUM(D173:D174)</f>
        <v>6.5172504113843184</v>
      </c>
      <c r="E172" s="160">
        <f t="shared" ref="E172" si="320">SUM(E173:E174)</f>
        <v>7.0663717223761591</v>
      </c>
      <c r="F172" s="160">
        <f t="shared" ref="F172" si="321">SUM(F173:F174)</f>
        <v>6.8430731196745418</v>
      </c>
      <c r="G172" s="160">
        <f t="shared" ref="G172" si="322">SUM(G173:G174)</f>
        <v>8.540335959571415</v>
      </c>
      <c r="H172" s="160">
        <f t="shared" ref="H172" si="323">SUM(H173:H174)</f>
        <v>8.2494552008449951</v>
      </c>
      <c r="I172" s="160">
        <f t="shared" ref="I172" si="324">SUM(I173:I174)</f>
        <v>11.872554516915653</v>
      </c>
      <c r="J172" s="160">
        <f t="shared" ref="J172" si="325">SUM(J173:J174)</f>
        <v>12.715107704280094</v>
      </c>
      <c r="K172" s="160">
        <f t="shared" ref="K172" si="326">SUM(K173:K174)</f>
        <v>12.801303386522832</v>
      </c>
      <c r="L172" s="160">
        <f t="shared" ref="L172" si="327">SUM(L173:L174)</f>
        <v>13.926606286552593</v>
      </c>
      <c r="M172" s="160">
        <f t="shared" ref="M172" si="328">SUM(M173:M174)</f>
        <v>13.80866819367783</v>
      </c>
      <c r="N172" s="160">
        <f t="shared" ref="N172" si="329">SUM(N173:N174)</f>
        <v>13.790425545997342</v>
      </c>
      <c r="O172" s="160">
        <f t="shared" ref="O172" si="330">SUM(O173:O174)</f>
        <v>13.101241773644862</v>
      </c>
      <c r="P172" s="160">
        <f t="shared" ref="P172" si="331">SUM(P173:P174)</f>
        <v>11.840572697150824</v>
      </c>
      <c r="Q172" s="160">
        <f t="shared" ref="Q172" si="332">SUM(Q173:Q174)</f>
        <v>10.868124497176639</v>
      </c>
    </row>
    <row r="173" spans="1:17" ht="12" customHeight="1" x14ac:dyDescent="0.25">
      <c r="A173" s="148" t="s">
        <v>60</v>
      </c>
      <c r="B173" s="156">
        <v>7.2749683870114126</v>
      </c>
      <c r="C173" s="156">
        <v>4.836458747509667</v>
      </c>
      <c r="D173" s="156">
        <v>5.2490313584125614</v>
      </c>
      <c r="E173" s="156">
        <v>5.7394028570406812</v>
      </c>
      <c r="F173" s="156">
        <v>5.6053298181800777</v>
      </c>
      <c r="G173" s="156">
        <v>7.0781663247108284</v>
      </c>
      <c r="H173" s="156">
        <v>6.8746481061575553</v>
      </c>
      <c r="I173" s="156">
        <v>9.9065522445223646</v>
      </c>
      <c r="J173" s="156">
        <v>10.598451138590791</v>
      </c>
      <c r="K173" s="156">
        <v>10.734879086441289</v>
      </c>
      <c r="L173" s="156">
        <v>11.832194471954875</v>
      </c>
      <c r="M173" s="156">
        <v>11.724593923372124</v>
      </c>
      <c r="N173" s="156">
        <v>11.770961007023416</v>
      </c>
      <c r="O173" s="156">
        <v>11.31360598314564</v>
      </c>
      <c r="P173" s="156">
        <v>10.204633983783395</v>
      </c>
      <c r="Q173" s="156">
        <v>9.4847962200605185</v>
      </c>
    </row>
    <row r="174" spans="1:17" ht="12" customHeight="1" x14ac:dyDescent="0.25">
      <c r="A174" s="159" t="s">
        <v>59</v>
      </c>
      <c r="B174" s="57">
        <v>1.7752521728212451</v>
      </c>
      <c r="C174" s="57">
        <v>1.1898743796157769</v>
      </c>
      <c r="D174" s="57">
        <v>1.2682190529717572</v>
      </c>
      <c r="E174" s="57">
        <v>1.3269688653354776</v>
      </c>
      <c r="F174" s="57">
        <v>1.2377433014944643</v>
      </c>
      <c r="G174" s="57">
        <v>1.4621696348605862</v>
      </c>
      <c r="H174" s="57">
        <v>1.3748070946874402</v>
      </c>
      <c r="I174" s="57">
        <v>1.9660022723932886</v>
      </c>
      <c r="J174" s="57">
        <v>2.1166565656893033</v>
      </c>
      <c r="K174" s="57">
        <v>2.0664243000815441</v>
      </c>
      <c r="L174" s="57">
        <v>2.0944118145977186</v>
      </c>
      <c r="M174" s="57">
        <v>2.084074270305706</v>
      </c>
      <c r="N174" s="57">
        <v>2.0194645389739261</v>
      </c>
      <c r="O174" s="57">
        <v>1.7876357904992219</v>
      </c>
      <c r="P174" s="57">
        <v>1.6359387133674284</v>
      </c>
      <c r="Q174" s="57">
        <v>1.3833282771161213</v>
      </c>
    </row>
    <row r="175" spans="1:17" ht="12" customHeight="1" x14ac:dyDescent="0.25">
      <c r="A175" s="158" t="s">
        <v>62</v>
      </c>
      <c r="B175" s="157">
        <f>SUM(B176:B177)</f>
        <v>87.28845957878066</v>
      </c>
      <c r="C175" s="157">
        <f t="shared" ref="C175:Q175" si="333">SUM(C176:C177)</f>
        <v>81.895121345041119</v>
      </c>
      <c r="D175" s="157">
        <f t="shared" si="333"/>
        <v>78.777930930156884</v>
      </c>
      <c r="E175" s="157">
        <f t="shared" si="333"/>
        <v>77.316616568993112</v>
      </c>
      <c r="F175" s="157">
        <f t="shared" si="333"/>
        <v>76.012180773018159</v>
      </c>
      <c r="G175" s="157">
        <f t="shared" si="333"/>
        <v>75.48522697504167</v>
      </c>
      <c r="H175" s="157">
        <f t="shared" si="333"/>
        <v>73.349700074069332</v>
      </c>
      <c r="I175" s="157">
        <f t="shared" si="333"/>
        <v>70.545660797954369</v>
      </c>
      <c r="J175" s="157">
        <f t="shared" si="333"/>
        <v>68.064008884355601</v>
      </c>
      <c r="K175" s="157">
        <f t="shared" si="333"/>
        <v>72.720702484369653</v>
      </c>
      <c r="L175" s="157">
        <f t="shared" si="333"/>
        <v>74.827721300511215</v>
      </c>
      <c r="M175" s="157">
        <f t="shared" si="333"/>
        <v>70.234115555521399</v>
      </c>
      <c r="N175" s="157">
        <f t="shared" si="333"/>
        <v>70.057164544300477</v>
      </c>
      <c r="O175" s="157">
        <f t="shared" si="333"/>
        <v>68.996814655014759</v>
      </c>
      <c r="P175" s="157">
        <f t="shared" si="333"/>
        <v>63.444812699490448</v>
      </c>
      <c r="Q175" s="157">
        <f t="shared" si="333"/>
        <v>58.463923930300879</v>
      </c>
    </row>
    <row r="176" spans="1:17" ht="12" customHeight="1" x14ac:dyDescent="0.25">
      <c r="A176" s="23" t="s">
        <v>57</v>
      </c>
      <c r="B176" s="156">
        <v>0</v>
      </c>
      <c r="C176" s="156">
        <v>0</v>
      </c>
      <c r="D176" s="156">
        <v>0.15322146299770992</v>
      </c>
      <c r="E176" s="156">
        <v>0.28707951474088045</v>
      </c>
      <c r="F176" s="156">
        <v>0.26771584085030614</v>
      </c>
      <c r="G176" s="156">
        <v>0.12862893116748245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>
        <v>87.28845957878066</v>
      </c>
      <c r="C177" s="57">
        <v>81.895121345041119</v>
      </c>
      <c r="D177" s="57">
        <v>78.624709467159178</v>
      </c>
      <c r="E177" s="57">
        <v>77.029537054252231</v>
      </c>
      <c r="F177" s="57">
        <v>75.744464932167858</v>
      </c>
      <c r="G177" s="57">
        <v>75.356598043874186</v>
      </c>
      <c r="H177" s="57">
        <v>73.349700074069332</v>
      </c>
      <c r="I177" s="57">
        <v>70.545660797954369</v>
      </c>
      <c r="J177" s="57">
        <v>68.064008884355601</v>
      </c>
      <c r="K177" s="57">
        <v>72.720702484369653</v>
      </c>
      <c r="L177" s="57">
        <v>74.827721300511215</v>
      </c>
      <c r="M177" s="57">
        <v>70.234115555521399</v>
      </c>
      <c r="N177" s="57">
        <v>70.057164544300477</v>
      </c>
      <c r="O177" s="57">
        <v>68.996814655014759</v>
      </c>
      <c r="P177" s="57">
        <v>63.444812699490448</v>
      </c>
      <c r="Q177" s="57">
        <v>58.463923930300879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 t="str">
        <f>IF(RES_hhdet_tes!B3=0,"",RES_hhdet_tes!B3/RES_hhdet_fec!B3)</f>
        <v/>
      </c>
      <c r="C3" s="175" t="str">
        <f>IF(RES_hhdet_tes!C3=0,"",RES_hhdet_tes!C3/RES_hhdet_fec!C3)</f>
        <v/>
      </c>
      <c r="D3" s="175" t="str">
        <f>IF(RES_hhdet_tes!D3=0,"",RES_hhdet_tes!D3/RES_hhdet_fec!D3)</f>
        <v/>
      </c>
      <c r="E3" s="175" t="str">
        <f>IF(RES_hhdet_tes!E3=0,"",RES_hhdet_tes!E3/RES_hhdet_fec!E3)</f>
        <v/>
      </c>
      <c r="F3" s="175" t="str">
        <f>IF(RES_hhdet_tes!F3=0,"",RES_hhdet_tes!F3/RES_hhdet_fec!F3)</f>
        <v/>
      </c>
      <c r="G3" s="175" t="str">
        <f>IF(RES_hhdet_tes!G3=0,"",RES_hhdet_tes!G3/RES_hhdet_fec!G3)</f>
        <v/>
      </c>
      <c r="H3" s="175" t="str">
        <f>IF(RES_hhdet_tes!H3=0,"",RES_hhdet_tes!H3/RES_hhdet_fec!H3)</f>
        <v/>
      </c>
      <c r="I3" s="175" t="str">
        <f>IF(RES_hhdet_tes!I3=0,"",RES_hhdet_tes!I3/RES_hhdet_fec!I3)</f>
        <v/>
      </c>
      <c r="J3" s="175" t="str">
        <f>IF(RES_hhdet_tes!J3=0,"",RES_hhdet_tes!J3/RES_hhdet_fec!J3)</f>
        <v/>
      </c>
      <c r="K3" s="175" t="str">
        <f>IF(RES_hhdet_tes!K3=0,"",RES_hhdet_tes!K3/RES_hhdet_fec!K3)</f>
        <v/>
      </c>
      <c r="L3" s="175" t="str">
        <f>IF(RES_hhdet_tes!L3=0,"",RES_hhdet_tes!L3/RES_hhdet_fec!L3)</f>
        <v/>
      </c>
      <c r="M3" s="175" t="str">
        <f>IF(RES_hhdet_tes!M3=0,"",RES_hhdet_tes!M3/RES_hhdet_fec!M3)</f>
        <v/>
      </c>
      <c r="N3" s="175" t="str">
        <f>IF(RES_hhdet_tes!N3=0,"",RES_hhdet_tes!N3/RES_hhdet_fec!N3)</f>
        <v/>
      </c>
      <c r="O3" s="175" t="str">
        <f>IF(RES_hhdet_tes!O3=0,"",RES_hhdet_tes!O3/RES_hhdet_fec!O3)</f>
        <v/>
      </c>
      <c r="P3" s="175" t="str">
        <f>IF(RES_hhdet_tes!P3=0,"",RES_hhdet_tes!P3/RES_hhdet_fec!P3)</f>
        <v/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 t="str">
        <f>IF(RES_hhdet_tes!B4=0,"",RES_hhdet_tes!B4/RES_hhdet_fec!B4)</f>
        <v/>
      </c>
      <c r="C4" s="169" t="str">
        <f>IF(RES_hhdet_tes!C4=0,"",RES_hhdet_tes!C4/RES_hhdet_fec!C4)</f>
        <v/>
      </c>
      <c r="D4" s="169" t="str">
        <f>IF(RES_hhdet_tes!D4=0,"",RES_hhdet_tes!D4/RES_hhdet_fec!D4)</f>
        <v/>
      </c>
      <c r="E4" s="169" t="str">
        <f>IF(RES_hhdet_tes!E4=0,"",RES_hhdet_tes!E4/RES_hhdet_fec!E4)</f>
        <v/>
      </c>
      <c r="F4" s="169" t="str">
        <f>IF(RES_hhdet_tes!F4=0,"",RES_hhdet_tes!F4/RES_hhdet_fec!F4)</f>
        <v/>
      </c>
      <c r="G4" s="169" t="str">
        <f>IF(RES_hhdet_tes!G4=0,"",RES_hhdet_tes!G4/RES_hhdet_fec!G4)</f>
        <v/>
      </c>
      <c r="H4" s="169" t="str">
        <f>IF(RES_hhdet_tes!H4=0,"",RES_hhdet_tes!H4/RES_hhdet_fec!H4)</f>
        <v/>
      </c>
      <c r="I4" s="169" t="str">
        <f>IF(RES_hhdet_tes!I4=0,"",RES_hhdet_tes!I4/RES_hhdet_fec!I4)</f>
        <v/>
      </c>
      <c r="J4" s="169" t="str">
        <f>IF(RES_hhdet_tes!J4=0,"",RES_hhdet_tes!J4/RES_hhdet_fec!J4)</f>
        <v/>
      </c>
      <c r="K4" s="169" t="str">
        <f>IF(RES_hhdet_tes!K4=0,"",RES_hhdet_tes!K4/RES_hhdet_fec!K4)</f>
        <v/>
      </c>
      <c r="L4" s="169" t="str">
        <f>IF(RES_hhdet_tes!L4=0,"",RES_hhdet_tes!L4/RES_hhdet_fec!L4)</f>
        <v/>
      </c>
      <c r="M4" s="169" t="str">
        <f>IF(RES_hhdet_tes!M4=0,"",RES_hhdet_tes!M4/RES_hhdet_fec!M4)</f>
        <v/>
      </c>
      <c r="N4" s="169" t="str">
        <f>IF(RES_hhdet_tes!N4=0,"",RES_hhdet_tes!N4/RES_hhdet_fec!N4)</f>
        <v/>
      </c>
      <c r="O4" s="169" t="str">
        <f>IF(RES_hhdet_tes!O4=0,"",RES_hhdet_tes!O4/RES_hhdet_fec!O4)</f>
        <v/>
      </c>
      <c r="P4" s="169" t="str">
        <f>IF(RES_hhdet_tes!P4=0,"",RES_hhdet_tes!P4/RES_hhdet_fec!P4)</f>
        <v/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 t="str">
        <f>IF(RES_hhdet_tes!B5=0,"",RES_hhdet_tes!B5/RES_hhdet_fec!B5)</f>
        <v/>
      </c>
      <c r="C5" s="73" t="str">
        <f>IF(RES_hhdet_tes!C5=0,"",RES_hhdet_tes!C5/RES_hhdet_fec!C5)</f>
        <v/>
      </c>
      <c r="D5" s="73" t="str">
        <f>IF(RES_hhdet_tes!D5=0,"",RES_hhdet_tes!D5/RES_hhdet_fec!D5)</f>
        <v/>
      </c>
      <c r="E5" s="73" t="str">
        <f>IF(RES_hhdet_tes!E5=0,"",RES_hhdet_tes!E5/RES_hhdet_fec!E5)</f>
        <v/>
      </c>
      <c r="F5" s="73" t="str">
        <f>IF(RES_hhdet_tes!F5=0,"",RES_hhdet_tes!F5/RES_hhdet_fec!F5)</f>
        <v/>
      </c>
      <c r="G5" s="73" t="str">
        <f>IF(RES_hhdet_tes!G5=0,"",RES_hhdet_tes!G5/RES_hhdet_fec!G5)</f>
        <v/>
      </c>
      <c r="H5" s="73" t="str">
        <f>IF(RES_hhdet_tes!H5=0,"",RES_hhdet_tes!H5/RES_hhdet_fec!H5)</f>
        <v/>
      </c>
      <c r="I5" s="73" t="str">
        <f>IF(RES_hhdet_tes!I5=0,"",RES_hhdet_tes!I5/RES_hhdet_fec!I5)</f>
        <v/>
      </c>
      <c r="J5" s="73" t="str">
        <f>IF(RES_hhdet_tes!J5=0,"",RES_hhdet_tes!J5/RES_hhdet_fec!J5)</f>
        <v/>
      </c>
      <c r="K5" s="73" t="str">
        <f>IF(RES_hhdet_tes!K5=0,"",RES_hhdet_tes!K5/RES_hhdet_fec!K5)</f>
        <v/>
      </c>
      <c r="L5" s="73" t="str">
        <f>IF(RES_hhdet_tes!L5=0,"",RES_hhdet_tes!L5/RES_hhdet_fec!L5)</f>
        <v/>
      </c>
      <c r="M5" s="73" t="str">
        <f>IF(RES_hhdet_tes!M5=0,"",RES_hhdet_tes!M5/RES_hhdet_fec!M5)</f>
        <v/>
      </c>
      <c r="N5" s="73" t="str">
        <f>IF(RES_hhdet_tes!N5=0,"",RES_hhdet_tes!N5/RES_hhdet_fec!N5)</f>
        <v/>
      </c>
      <c r="O5" s="73" t="str">
        <f>IF(RES_hhdet_tes!O5=0,"",RES_hhdet_tes!O5/RES_hhdet_fec!O5)</f>
        <v/>
      </c>
      <c r="P5" s="73" t="str">
        <f>IF(RES_hhdet_tes!P5=0,"",RES_hhdet_tes!P5/RES_hhdet_fec!P5)</f>
        <v/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 t="str">
        <f>IF(RES_hhdet_tes!B6=0,"",RES_hhdet_tes!B6/RES_hhdet_fec!B6)</f>
        <v/>
      </c>
      <c r="C6" s="73" t="str">
        <f>IF(RES_hhdet_tes!C6=0,"",RES_hhdet_tes!C6/RES_hhdet_fec!C6)</f>
        <v/>
      </c>
      <c r="D6" s="73" t="str">
        <f>IF(RES_hhdet_tes!D6=0,"",RES_hhdet_tes!D6/RES_hhdet_fec!D6)</f>
        <v/>
      </c>
      <c r="E6" s="73" t="str">
        <f>IF(RES_hhdet_tes!E6=0,"",RES_hhdet_tes!E6/RES_hhdet_fec!E6)</f>
        <v/>
      </c>
      <c r="F6" s="73" t="str">
        <f>IF(RES_hhdet_tes!F6=0,"",RES_hhdet_tes!F6/RES_hhdet_fec!F6)</f>
        <v/>
      </c>
      <c r="G6" s="73" t="str">
        <f>IF(RES_hhdet_tes!G6=0,"",RES_hhdet_tes!G6/RES_hhdet_fec!G6)</f>
        <v/>
      </c>
      <c r="H6" s="73" t="str">
        <f>IF(RES_hhdet_tes!H6=0,"",RES_hhdet_tes!H6/RES_hhdet_fec!H6)</f>
        <v/>
      </c>
      <c r="I6" s="73" t="str">
        <f>IF(RES_hhdet_tes!I6=0,"",RES_hhdet_tes!I6/RES_hhdet_fec!I6)</f>
        <v/>
      </c>
      <c r="J6" s="73" t="str">
        <f>IF(RES_hhdet_tes!J6=0,"",RES_hhdet_tes!J6/RES_hhdet_fec!J6)</f>
        <v/>
      </c>
      <c r="K6" s="73" t="str">
        <f>IF(RES_hhdet_tes!K6=0,"",RES_hhdet_tes!K6/RES_hhdet_fec!K6)</f>
        <v/>
      </c>
      <c r="L6" s="73" t="str">
        <f>IF(RES_hhdet_tes!L6=0,"",RES_hhdet_tes!L6/RES_hhdet_fec!L6)</f>
        <v/>
      </c>
      <c r="M6" s="73" t="str">
        <f>IF(RES_hhdet_tes!M6=0,"",RES_hhdet_tes!M6/RES_hhdet_fec!M6)</f>
        <v/>
      </c>
      <c r="N6" s="73" t="str">
        <f>IF(RES_hhdet_tes!N6=0,"",RES_hhdet_tes!N6/RES_hhdet_fec!N6)</f>
        <v/>
      </c>
      <c r="O6" s="73" t="str">
        <f>IF(RES_hhdet_tes!O6=0,"",RES_hhdet_tes!O6/RES_hhdet_fec!O6)</f>
        <v/>
      </c>
      <c r="P6" s="73" t="str">
        <f>IF(RES_hhdet_tes!P6=0,"",RES_hhdet_tes!P6/RES_hhdet_fec!P6)</f>
        <v/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 t="str">
        <f>IF(RES_hhdet_tes!B7=0,"",RES_hhdet_tes!B7/RES_hhdet_fec!B7)</f>
        <v/>
      </c>
      <c r="C7" s="169" t="str">
        <f>IF(RES_hhdet_tes!C7=0,"",RES_hhdet_tes!C7/RES_hhdet_fec!C7)</f>
        <v/>
      </c>
      <c r="D7" s="169" t="str">
        <f>IF(RES_hhdet_tes!D7=0,"",RES_hhdet_tes!D7/RES_hhdet_fec!D7)</f>
        <v/>
      </c>
      <c r="E7" s="169" t="str">
        <f>IF(RES_hhdet_tes!E7=0,"",RES_hhdet_tes!E7/RES_hhdet_fec!E7)</f>
        <v/>
      </c>
      <c r="F7" s="169" t="str">
        <f>IF(RES_hhdet_tes!F7=0,"",RES_hhdet_tes!F7/RES_hhdet_fec!F7)</f>
        <v/>
      </c>
      <c r="G7" s="169" t="str">
        <f>IF(RES_hhdet_tes!G7=0,"",RES_hhdet_tes!G7/RES_hhdet_fec!G7)</f>
        <v/>
      </c>
      <c r="H7" s="169" t="str">
        <f>IF(RES_hhdet_tes!H7=0,"",RES_hhdet_tes!H7/RES_hhdet_fec!H7)</f>
        <v/>
      </c>
      <c r="I7" s="169" t="str">
        <f>IF(RES_hhdet_tes!I7=0,"",RES_hhdet_tes!I7/RES_hhdet_fec!I7)</f>
        <v/>
      </c>
      <c r="J7" s="169" t="str">
        <f>IF(RES_hhdet_tes!J7=0,"",RES_hhdet_tes!J7/RES_hhdet_fec!J7)</f>
        <v/>
      </c>
      <c r="K7" s="169" t="str">
        <f>IF(RES_hhdet_tes!K7=0,"",RES_hhdet_tes!K7/RES_hhdet_fec!K7)</f>
        <v/>
      </c>
      <c r="L7" s="169" t="str">
        <f>IF(RES_hhdet_tes!L7=0,"",RES_hhdet_tes!L7/RES_hhdet_fec!L7)</f>
        <v/>
      </c>
      <c r="M7" s="169" t="str">
        <f>IF(RES_hhdet_tes!M7=0,"",RES_hhdet_tes!M7/RES_hhdet_fec!M7)</f>
        <v/>
      </c>
      <c r="N7" s="169" t="str">
        <f>IF(RES_hhdet_tes!N7=0,"",RES_hhdet_tes!N7/RES_hhdet_fec!N7)</f>
        <v/>
      </c>
      <c r="O7" s="169" t="str">
        <f>IF(RES_hhdet_tes!O7=0,"",RES_hhdet_tes!O7/RES_hhdet_fec!O7)</f>
        <v/>
      </c>
      <c r="P7" s="169" t="str">
        <f>IF(RES_hhdet_tes!P7=0,"",RES_hhdet_tes!P7/RES_hhdet_fec!P7)</f>
        <v/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 t="str">
        <f>IF(RES_hhdet_tes!B8=0,"",RES_hhdet_tes!B8/RES_hhdet_fec!B8)</f>
        <v/>
      </c>
      <c r="C8" s="73" t="str">
        <f>IF(RES_hhdet_tes!C8=0,"",RES_hhdet_tes!C8/RES_hhdet_fec!C8)</f>
        <v/>
      </c>
      <c r="D8" s="73" t="str">
        <f>IF(RES_hhdet_tes!D8=0,"",RES_hhdet_tes!D8/RES_hhdet_fec!D8)</f>
        <v/>
      </c>
      <c r="E8" s="73" t="str">
        <f>IF(RES_hhdet_tes!E8=0,"",RES_hhdet_tes!E8/RES_hhdet_fec!E8)</f>
        <v/>
      </c>
      <c r="F8" s="73" t="str">
        <f>IF(RES_hhdet_tes!F8=0,"",RES_hhdet_tes!F8/RES_hhdet_fec!F8)</f>
        <v/>
      </c>
      <c r="G8" s="73" t="str">
        <f>IF(RES_hhdet_tes!G8=0,"",RES_hhdet_tes!G8/RES_hhdet_fec!G8)</f>
        <v/>
      </c>
      <c r="H8" s="73" t="str">
        <f>IF(RES_hhdet_tes!H8=0,"",RES_hhdet_tes!H8/RES_hhdet_fec!H8)</f>
        <v/>
      </c>
      <c r="I8" s="73" t="str">
        <f>IF(RES_hhdet_tes!I8=0,"",RES_hhdet_tes!I8/RES_hhdet_fec!I8)</f>
        <v/>
      </c>
      <c r="J8" s="73" t="str">
        <f>IF(RES_hhdet_tes!J8=0,"",RES_hhdet_tes!J8/RES_hhdet_fec!J8)</f>
        <v/>
      </c>
      <c r="K8" s="73" t="str">
        <f>IF(RES_hhdet_tes!K8=0,"",RES_hhdet_tes!K8/RES_hhdet_fec!K8)</f>
        <v/>
      </c>
      <c r="L8" s="73" t="str">
        <f>IF(RES_hhdet_tes!L8=0,"",RES_hhdet_tes!L8/RES_hhdet_fec!L8)</f>
        <v/>
      </c>
      <c r="M8" s="73" t="str">
        <f>IF(RES_hhdet_tes!M8=0,"",RES_hhdet_tes!M8/RES_hhdet_fec!M8)</f>
        <v/>
      </c>
      <c r="N8" s="73" t="str">
        <f>IF(RES_hhdet_tes!N8=0,"",RES_hhdet_tes!N8/RES_hhdet_fec!N8)</f>
        <v/>
      </c>
      <c r="O8" s="73" t="str">
        <f>IF(RES_hhdet_tes!O8=0,"",RES_hhdet_tes!O8/RES_hhdet_fec!O8)</f>
        <v/>
      </c>
      <c r="P8" s="73" t="str">
        <f>IF(RES_hhdet_tes!P8=0,"",RES_hhdet_tes!P8/RES_hhdet_fec!P8)</f>
        <v/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 t="str">
        <f>IF(RES_hhdet_tes!B9=0,"",RES_hhdet_tes!B9/RES_hhdet_fec!B9)</f>
        <v/>
      </c>
      <c r="C9" s="169" t="str">
        <f>IF(RES_hhdet_tes!C9=0,"",RES_hhdet_tes!C9/RES_hhdet_fec!C9)</f>
        <v/>
      </c>
      <c r="D9" s="169" t="str">
        <f>IF(RES_hhdet_tes!D9=0,"",RES_hhdet_tes!D9/RES_hhdet_fec!D9)</f>
        <v/>
      </c>
      <c r="E9" s="169" t="str">
        <f>IF(RES_hhdet_tes!E9=0,"",RES_hhdet_tes!E9/RES_hhdet_fec!E9)</f>
        <v/>
      </c>
      <c r="F9" s="169" t="str">
        <f>IF(RES_hhdet_tes!F9=0,"",RES_hhdet_tes!F9/RES_hhdet_fec!F9)</f>
        <v/>
      </c>
      <c r="G9" s="169" t="str">
        <f>IF(RES_hhdet_tes!G9=0,"",RES_hhdet_tes!G9/RES_hhdet_fec!G9)</f>
        <v/>
      </c>
      <c r="H9" s="169" t="str">
        <f>IF(RES_hhdet_tes!H9=0,"",RES_hhdet_tes!H9/RES_hhdet_fec!H9)</f>
        <v/>
      </c>
      <c r="I9" s="169" t="str">
        <f>IF(RES_hhdet_tes!I9=0,"",RES_hhdet_tes!I9/RES_hhdet_fec!I9)</f>
        <v/>
      </c>
      <c r="J9" s="169" t="str">
        <f>IF(RES_hhdet_tes!J9=0,"",RES_hhdet_tes!J9/RES_hhdet_fec!J9)</f>
        <v/>
      </c>
      <c r="K9" s="169" t="str">
        <f>IF(RES_hhdet_tes!K9=0,"",RES_hhdet_tes!K9/RES_hhdet_fec!K9)</f>
        <v/>
      </c>
      <c r="L9" s="169" t="str">
        <f>IF(RES_hhdet_tes!L9=0,"",RES_hhdet_tes!L9/RES_hhdet_fec!L9)</f>
        <v/>
      </c>
      <c r="M9" s="169" t="str">
        <f>IF(RES_hhdet_tes!M9=0,"",RES_hhdet_tes!M9/RES_hhdet_fec!M9)</f>
        <v/>
      </c>
      <c r="N9" s="169" t="str">
        <f>IF(RES_hhdet_tes!N9=0,"",RES_hhdet_tes!N9/RES_hhdet_fec!N9)</f>
        <v/>
      </c>
      <c r="O9" s="169" t="str">
        <f>IF(RES_hhdet_tes!O9=0,"",RES_hhdet_tes!O9/RES_hhdet_fec!O9)</f>
        <v/>
      </c>
      <c r="P9" s="169" t="str">
        <f>IF(RES_hhdet_tes!P9=0,"",RES_hhdet_tes!P9/RES_hhdet_fec!P9)</f>
        <v/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 t="str">
        <f>IF(RES_hhdet_tes!B11=0,"",RES_hhdet_tes!B11/RES_hhdet_fec!B11)</f>
        <v/>
      </c>
      <c r="C11" s="174" t="str">
        <f>IF(RES_hhdet_tes!C11=0,"",RES_hhdet_tes!C11/RES_hhdet_fec!C11)</f>
        <v/>
      </c>
      <c r="D11" s="174" t="str">
        <f>IF(RES_hhdet_tes!D11=0,"",RES_hhdet_tes!D11/RES_hhdet_fec!D11)</f>
        <v/>
      </c>
      <c r="E11" s="174" t="str">
        <f>IF(RES_hhdet_tes!E11=0,"",RES_hhdet_tes!E11/RES_hhdet_fec!E11)</f>
        <v/>
      </c>
      <c r="F11" s="174" t="str">
        <f>IF(RES_hhdet_tes!F11=0,"",RES_hhdet_tes!F11/RES_hhdet_fec!F11)</f>
        <v/>
      </c>
      <c r="G11" s="174" t="str">
        <f>IF(RES_hhdet_tes!G11=0,"",RES_hhdet_tes!G11/RES_hhdet_fec!G11)</f>
        <v/>
      </c>
      <c r="H11" s="174" t="str">
        <f>IF(RES_hhdet_tes!H11=0,"",RES_hhdet_tes!H11/RES_hhdet_fec!H11)</f>
        <v/>
      </c>
      <c r="I11" s="174" t="str">
        <f>IF(RES_hhdet_tes!I11=0,"",RES_hhdet_tes!I11/RES_hhdet_fec!I11)</f>
        <v/>
      </c>
      <c r="J11" s="174" t="str">
        <f>IF(RES_hhdet_tes!J11=0,"",RES_hhdet_tes!J11/RES_hhdet_fec!J11)</f>
        <v/>
      </c>
      <c r="K11" s="174" t="str">
        <f>IF(RES_hhdet_tes!K11=0,"",RES_hhdet_tes!K11/RES_hhdet_fec!K11)</f>
        <v/>
      </c>
      <c r="L11" s="174" t="str">
        <f>IF(RES_hhdet_tes!L11=0,"",RES_hhdet_tes!L11/RES_hhdet_fec!L11)</f>
        <v/>
      </c>
      <c r="M11" s="174" t="str">
        <f>IF(RES_hhdet_tes!M11=0,"",RES_hhdet_tes!M11/RES_hhdet_fec!M11)</f>
        <v/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 t="str">
        <f>IF(RES_hhdet_tes!B15=0,"",RES_hhdet_tes!B15/RES_hhdet_fec!B15)</f>
        <v/>
      </c>
      <c r="C15" s="171" t="str">
        <f>IF(RES_hhdet_tes!C15=0,"",RES_hhdet_tes!C15/RES_hhdet_fec!C15)</f>
        <v/>
      </c>
      <c r="D15" s="171" t="str">
        <f>IF(RES_hhdet_tes!D15=0,"",RES_hhdet_tes!D15/RES_hhdet_fec!D15)</f>
        <v/>
      </c>
      <c r="E15" s="171" t="str">
        <f>IF(RES_hhdet_tes!E15=0,"",RES_hhdet_tes!E15/RES_hhdet_fec!E15)</f>
        <v/>
      </c>
      <c r="F15" s="171" t="str">
        <f>IF(RES_hhdet_tes!F15=0,"",RES_hhdet_tes!F15/RES_hhdet_fec!F15)</f>
        <v/>
      </c>
      <c r="G15" s="171" t="str">
        <f>IF(RES_hhdet_tes!G15=0,"",RES_hhdet_tes!G15/RES_hhdet_fec!G15)</f>
        <v/>
      </c>
      <c r="H15" s="171" t="str">
        <f>IF(RES_hhdet_tes!H15=0,"",RES_hhdet_tes!H15/RES_hhdet_fec!H15)</f>
        <v/>
      </c>
      <c r="I15" s="171" t="str">
        <f>IF(RES_hhdet_tes!I15=0,"",RES_hhdet_tes!I15/RES_hhdet_fec!I15)</f>
        <v/>
      </c>
      <c r="J15" s="171" t="str">
        <f>IF(RES_hhdet_tes!J15=0,"",RES_hhdet_tes!J15/RES_hhdet_fec!J15)</f>
        <v/>
      </c>
      <c r="K15" s="171" t="str">
        <f>IF(RES_hhdet_tes!K15=0,"",RES_hhdet_tes!K15/RES_hhdet_fec!K15)</f>
        <v/>
      </c>
      <c r="L15" s="171" t="str">
        <f>IF(RES_hhdet_tes!L15=0,"",RES_hhdet_tes!L15/RES_hhdet_fec!L15)</f>
        <v/>
      </c>
      <c r="M15" s="171" t="str">
        <f>IF(RES_hhdet_tes!M15=0,"",RES_hhdet_tes!M15/RES_hhdet_fec!M15)</f>
        <v/>
      </c>
      <c r="N15" s="171" t="str">
        <f>IF(RES_hhdet_tes!N15=0,"",RES_hhdet_tes!N15/RES_hhdet_fec!N15)</f>
        <v/>
      </c>
      <c r="O15" s="171" t="str">
        <f>IF(RES_hhdet_tes!O15=0,"",RES_hhdet_tes!O15/RES_hhdet_fec!O15)</f>
        <v/>
      </c>
      <c r="P15" s="171" t="str">
        <f>IF(RES_hhdet_tes!P15=0,"",RES_hhdet_tes!P15/RES_hhdet_fec!P15)</f>
        <v/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 t="str">
        <f>IF(RES_hhdet_tes!B19=0,"",RES_hhdet_tes!B19/RES_hhdet_fec!B19)</f>
        <v/>
      </c>
      <c r="C19" s="169" t="str">
        <f>IF(RES_hhdet_tes!C19=0,"",RES_hhdet_tes!C19/RES_hhdet_fec!C19)</f>
        <v/>
      </c>
      <c r="D19" s="169" t="str">
        <f>IF(RES_hhdet_tes!D19=0,"",RES_hhdet_tes!D19/RES_hhdet_fec!D19)</f>
        <v/>
      </c>
      <c r="E19" s="169" t="str">
        <f>IF(RES_hhdet_tes!E19=0,"",RES_hhdet_tes!E19/RES_hhdet_fec!E19)</f>
        <v/>
      </c>
      <c r="F19" s="169" t="str">
        <f>IF(RES_hhdet_tes!F19=0,"",RES_hhdet_tes!F19/RES_hhdet_fec!F19)</f>
        <v/>
      </c>
      <c r="G19" s="169" t="str">
        <f>IF(RES_hhdet_tes!G19=0,"",RES_hhdet_tes!G19/RES_hhdet_fec!G19)</f>
        <v/>
      </c>
      <c r="H19" s="169" t="str">
        <f>IF(RES_hhdet_tes!H19=0,"",RES_hhdet_tes!H19/RES_hhdet_fec!H19)</f>
        <v/>
      </c>
      <c r="I19" s="169" t="str">
        <f>IF(RES_hhdet_tes!I19=0,"",RES_hhdet_tes!I19/RES_hhdet_fec!I19)</f>
        <v/>
      </c>
      <c r="J19" s="169" t="str">
        <f>IF(RES_hhdet_tes!J19=0,"",RES_hhdet_tes!J19/RES_hhdet_fec!J19)</f>
        <v/>
      </c>
      <c r="K19" s="169" t="str">
        <f>IF(RES_hhdet_tes!K19=0,"",RES_hhdet_tes!K19/RES_hhdet_fec!K19)</f>
        <v/>
      </c>
      <c r="L19" s="169" t="str">
        <f>IF(RES_hhdet_tes!L19=0,"",RES_hhdet_tes!L19/RES_hhdet_fec!L19)</f>
        <v/>
      </c>
      <c r="M19" s="169" t="str">
        <f>IF(RES_hhdet_tes!M19=0,"",RES_hhdet_tes!M19/RES_hhdet_fec!M19)</f>
        <v/>
      </c>
      <c r="N19" s="169" t="str">
        <f>IF(RES_hhdet_tes!N19=0,"",RES_hhdet_tes!N19/RES_hhdet_fec!N19)</f>
        <v/>
      </c>
      <c r="O19" s="169" t="str">
        <f>IF(RES_hhdet_tes!O19=0,"",RES_hhdet_tes!O19/RES_hhdet_fec!O19)</f>
        <v/>
      </c>
      <c r="P19" s="169" t="str">
        <f>IF(RES_hhdet_tes!P19=0,"",RES_hhdet_tes!P19/RES_hhdet_fec!P19)</f>
        <v/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 t="str">
        <f>IF(RES_hhdet_tes!B21=0,"",RES_hhdet_tes!B21/RES_hhdet_fec!B21)</f>
        <v/>
      </c>
      <c r="C21" s="73" t="str">
        <f>IF(RES_hhdet_tes!C21=0,"",RES_hhdet_tes!C21/RES_hhdet_fec!C21)</f>
        <v/>
      </c>
      <c r="D21" s="73" t="str">
        <f>IF(RES_hhdet_tes!D21=0,"",RES_hhdet_tes!D21/RES_hhdet_fec!D21)</f>
        <v/>
      </c>
      <c r="E21" s="73" t="str">
        <f>IF(RES_hhdet_tes!E21=0,"",RES_hhdet_tes!E21/RES_hhdet_fec!E21)</f>
        <v/>
      </c>
      <c r="F21" s="73" t="str">
        <f>IF(RES_hhdet_tes!F21=0,"",RES_hhdet_tes!F21/RES_hhdet_fec!F21)</f>
        <v/>
      </c>
      <c r="G21" s="73" t="str">
        <f>IF(RES_hhdet_tes!G21=0,"",RES_hhdet_tes!G21/RES_hhdet_fec!G21)</f>
        <v/>
      </c>
      <c r="H21" s="73" t="str">
        <f>IF(RES_hhdet_tes!H21=0,"",RES_hhdet_tes!H21/RES_hhdet_fec!H21)</f>
        <v/>
      </c>
      <c r="I21" s="73" t="str">
        <f>IF(RES_hhdet_tes!I21=0,"",RES_hhdet_tes!I21/RES_hhdet_fec!I21)</f>
        <v/>
      </c>
      <c r="J21" s="73" t="str">
        <f>IF(RES_hhdet_tes!J21=0,"",RES_hhdet_tes!J21/RES_hhdet_fec!J21)</f>
        <v/>
      </c>
      <c r="K21" s="73" t="str">
        <f>IF(RES_hhdet_tes!K21=0,"",RES_hhdet_tes!K21/RES_hhdet_fec!K21)</f>
        <v/>
      </c>
      <c r="L21" s="73" t="str">
        <f>IF(RES_hhdet_tes!L21=0,"",RES_hhdet_tes!L21/RES_hhdet_fec!L21)</f>
        <v/>
      </c>
      <c r="M21" s="73" t="str">
        <f>IF(RES_hhdet_tes!M21=0,"",RES_hhdet_tes!M21/RES_hhdet_fec!M21)</f>
        <v/>
      </c>
      <c r="N21" s="73" t="str">
        <f>IF(RES_hhdet_tes!N21=0,"",RES_hhdet_tes!N21/RES_hhdet_fec!N21)</f>
        <v/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 t="str">
        <f>IF(RES_hhdet_tes!B22=0,"",RES_hhdet_tes!B22/RES_hhdet_fec!B22)</f>
        <v/>
      </c>
      <c r="C22" s="65" t="str">
        <f>IF(RES_hhdet_tes!C22=0,"",RES_hhdet_tes!C22/RES_hhdet_fec!C22)</f>
        <v/>
      </c>
      <c r="D22" s="65" t="str">
        <f>IF(RES_hhdet_tes!D22=0,"",RES_hhdet_tes!D22/RES_hhdet_fec!D22)</f>
        <v/>
      </c>
      <c r="E22" s="65" t="str">
        <f>IF(RES_hhdet_tes!E22=0,"",RES_hhdet_tes!E22/RES_hhdet_fec!E22)</f>
        <v/>
      </c>
      <c r="F22" s="65" t="str">
        <f>IF(RES_hhdet_tes!F22=0,"",RES_hhdet_tes!F22/RES_hhdet_fec!F22)</f>
        <v/>
      </c>
      <c r="G22" s="65" t="str">
        <f>IF(RES_hhdet_tes!G22=0,"",RES_hhdet_tes!G22/RES_hhdet_fec!G22)</f>
        <v/>
      </c>
      <c r="H22" s="65" t="str">
        <f>IF(RES_hhdet_tes!H22=0,"",RES_hhdet_tes!H22/RES_hhdet_fec!H22)</f>
        <v/>
      </c>
      <c r="I22" s="65" t="str">
        <f>IF(RES_hhdet_tes!I22=0,"",RES_hhdet_tes!I22/RES_hhdet_fec!I22)</f>
        <v/>
      </c>
      <c r="J22" s="65" t="str">
        <f>IF(RES_hhdet_tes!J22=0,"",RES_hhdet_tes!J22/RES_hhdet_fec!J22)</f>
        <v/>
      </c>
      <c r="K22" s="65" t="str">
        <f>IF(RES_hhdet_tes!K22=0,"",RES_hhdet_tes!K22/RES_hhdet_fec!K22)</f>
        <v/>
      </c>
      <c r="L22" s="65" t="str">
        <f>IF(RES_hhdet_tes!L22=0,"",RES_hhdet_tes!L22/RES_hhdet_fec!L22)</f>
        <v/>
      </c>
      <c r="M22" s="65" t="str">
        <f>IF(RES_hhdet_tes!M22=0,"",RES_hhdet_tes!M22/RES_hhdet_fec!M22)</f>
        <v/>
      </c>
      <c r="N22" s="65" t="str">
        <f>IF(RES_hhdet_tes!N22=0,"",RES_hhdet_tes!N22/RES_hhdet_fec!N22)</f>
        <v/>
      </c>
      <c r="O22" s="65" t="str">
        <f>IF(RES_hhdet_tes!O22=0,"",RES_hhdet_tes!O22/RES_hhdet_fec!O22)</f>
        <v/>
      </c>
      <c r="P22" s="65" t="str">
        <f>IF(RES_hhdet_tes!P22=0,"",RES_hhdet_tes!P22/RES_hhdet_fec!P22)</f>
        <v/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0.56169348252797291</v>
      </c>
      <c r="C43" s="175">
        <f>IF(RES_hhdet_tes!C43=0,"",RES_hhdet_tes!C43/RES_hhdet_fec!C43)</f>
        <v>0.55909720378068561</v>
      </c>
      <c r="D43" s="175">
        <f>IF(RES_hhdet_tes!D43=0,"",RES_hhdet_tes!D43/RES_hhdet_fec!D43)</f>
        <v>0.56057925319538138</v>
      </c>
      <c r="E43" s="175">
        <f>IF(RES_hhdet_tes!E43=0,"",RES_hhdet_tes!E43/RES_hhdet_fec!E43)</f>
        <v>0.56535756017519034</v>
      </c>
      <c r="F43" s="175">
        <f>IF(RES_hhdet_tes!F43=0,"",RES_hhdet_tes!F43/RES_hhdet_fec!F43)</f>
        <v>0.56895583705083097</v>
      </c>
      <c r="G43" s="175">
        <f>IF(RES_hhdet_tes!G43=0,"",RES_hhdet_tes!G43/RES_hhdet_fec!G43)</f>
        <v>0.57096178507792239</v>
      </c>
      <c r="H43" s="175">
        <f>IF(RES_hhdet_tes!H43=0,"",RES_hhdet_tes!H43/RES_hhdet_fec!H43)</f>
        <v>0.57210792358525797</v>
      </c>
      <c r="I43" s="175">
        <f>IF(RES_hhdet_tes!I43=0,"",RES_hhdet_tes!I43/RES_hhdet_fec!I43)</f>
        <v>0.57101800105714351</v>
      </c>
      <c r="J43" s="175">
        <f>IF(RES_hhdet_tes!J43=0,"",RES_hhdet_tes!J43/RES_hhdet_fec!J43)</f>
        <v>0.57357080306906083</v>
      </c>
      <c r="K43" s="175">
        <f>IF(RES_hhdet_tes!K43=0,"",RES_hhdet_tes!K43/RES_hhdet_fec!K43)</f>
        <v>0.62025353509154013</v>
      </c>
      <c r="L43" s="175">
        <f>IF(RES_hhdet_tes!L43=0,"",RES_hhdet_tes!L43/RES_hhdet_fec!L43)</f>
        <v>0.64263136028070944</v>
      </c>
      <c r="M43" s="175">
        <f>IF(RES_hhdet_tes!M43=0,"",RES_hhdet_tes!M43/RES_hhdet_fec!M43)</f>
        <v>0.64231898430442558</v>
      </c>
      <c r="N43" s="175">
        <f>IF(RES_hhdet_tes!N43=0,"",RES_hhdet_tes!N43/RES_hhdet_fec!N43)</f>
        <v>0.64827285421503467</v>
      </c>
      <c r="O43" s="175">
        <f>IF(RES_hhdet_tes!O43=0,"",RES_hhdet_tes!O43/RES_hhdet_fec!O43)</f>
        <v>0.65288511671229821</v>
      </c>
      <c r="P43" s="175">
        <f>IF(RES_hhdet_tes!P43=0,"",RES_hhdet_tes!P43/RES_hhdet_fec!P43)</f>
        <v>0.65560349329090606</v>
      </c>
      <c r="Q43" s="175">
        <f>IF(RES_hhdet_tes!Q43=0,"",RES_hhdet_tes!Q43/RES_hhdet_fec!Q43)</f>
        <v>0.66092789000587182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0.5550232811854382</v>
      </c>
      <c r="C44" s="169">
        <f>IF(RES_hhdet_tes!C44=0,"",RES_hhdet_tes!C44/RES_hhdet_fec!C44)</f>
        <v>0.55273885628575314</v>
      </c>
      <c r="D44" s="169">
        <f>IF(RES_hhdet_tes!D44=0,"",RES_hhdet_tes!D44/RES_hhdet_fec!D44)</f>
        <v>0.55398503165641733</v>
      </c>
      <c r="E44" s="169">
        <f>IF(RES_hhdet_tes!E44=0,"",RES_hhdet_tes!E44/RES_hhdet_fec!E44)</f>
        <v>0.55840381839236153</v>
      </c>
      <c r="F44" s="169">
        <f>IF(RES_hhdet_tes!F44=0,"",RES_hhdet_tes!F44/RES_hhdet_fec!F44)</f>
        <v>0.56209297088202137</v>
      </c>
      <c r="G44" s="169">
        <f>IF(RES_hhdet_tes!G44=0,"",RES_hhdet_tes!G44/RES_hhdet_fec!G44)</f>
        <v>0.56441728880216269</v>
      </c>
      <c r="H44" s="169">
        <f>IF(RES_hhdet_tes!H44=0,"",RES_hhdet_tes!H44/RES_hhdet_fec!H44)</f>
        <v>0.56708210764913536</v>
      </c>
      <c r="I44" s="169">
        <f>IF(RES_hhdet_tes!I44=0,"",RES_hhdet_tes!I44/RES_hhdet_fec!I44)</f>
        <v>0.56666066780370916</v>
      </c>
      <c r="J44" s="169">
        <f>IF(RES_hhdet_tes!J44=0,"",RES_hhdet_tes!J44/RES_hhdet_fec!J44)</f>
        <v>0.56962603203402362</v>
      </c>
      <c r="K44" s="169">
        <f>IF(RES_hhdet_tes!K44=0,"",RES_hhdet_tes!K44/RES_hhdet_fec!K44)</f>
        <v>0.61872788741622464</v>
      </c>
      <c r="L44" s="169">
        <f>IF(RES_hhdet_tes!L44=0,"",RES_hhdet_tes!L44/RES_hhdet_fec!L44)</f>
        <v>0.64787685813245965</v>
      </c>
      <c r="M44" s="169">
        <f>IF(RES_hhdet_tes!M44=0,"",RES_hhdet_tes!M44/RES_hhdet_fec!M44)</f>
        <v>0.64657670425060521</v>
      </c>
      <c r="N44" s="169">
        <f>IF(RES_hhdet_tes!N44=0,"",RES_hhdet_tes!N44/RES_hhdet_fec!N44)</f>
        <v>0.64630113196831585</v>
      </c>
      <c r="O44" s="169">
        <f>IF(RES_hhdet_tes!O44=0,"",RES_hhdet_tes!O44/RES_hhdet_fec!O44)</f>
        <v>0.65145819693208362</v>
      </c>
      <c r="P44" s="169">
        <f>IF(RES_hhdet_tes!P44=0,"",RES_hhdet_tes!P44/RES_hhdet_fec!P44)</f>
        <v>0.65168786125404143</v>
      </c>
      <c r="Q44" s="169">
        <f>IF(RES_hhdet_tes!Q44=0,"",RES_hhdet_tes!Q44/RES_hhdet_fec!Q44)</f>
        <v>0.65558058546319709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0.55025719943052542</v>
      </c>
      <c r="C45" s="73">
        <f>IF(RES_hhdet_tes!C45=0,"",RES_hhdet_tes!C45/RES_hhdet_fec!C45)</f>
        <v>0.55025719943052576</v>
      </c>
      <c r="D45" s="73">
        <f>IF(RES_hhdet_tes!D45=0,"",RES_hhdet_tes!D45/RES_hhdet_fec!D45)</f>
        <v>0.55025719943052553</v>
      </c>
      <c r="E45" s="73">
        <f>IF(RES_hhdet_tes!E45=0,"",RES_hhdet_tes!E45/RES_hhdet_fec!E45)</f>
        <v>0.55217618389979772</v>
      </c>
      <c r="F45" s="73">
        <f>IF(RES_hhdet_tes!F45=0,"",RES_hhdet_tes!F45/RES_hhdet_fec!F45)</f>
        <v>0.55285243617777247</v>
      </c>
      <c r="G45" s="73">
        <f>IF(RES_hhdet_tes!G45=0,"",RES_hhdet_tes!G45/RES_hhdet_fec!G45)</f>
        <v>0.55352447712584563</v>
      </c>
      <c r="H45" s="73">
        <f>IF(RES_hhdet_tes!H45=0,"",RES_hhdet_tes!H45/RES_hhdet_fec!H45)</f>
        <v>0.55566170665270853</v>
      </c>
      <c r="I45" s="73">
        <f>IF(RES_hhdet_tes!I45=0,"",RES_hhdet_tes!I45/RES_hhdet_fec!I45)</f>
        <v>0.55908949185259016</v>
      </c>
      <c r="J45" s="73">
        <f>IF(RES_hhdet_tes!J45=0,"",RES_hhdet_tes!J45/RES_hhdet_fec!J45)</f>
        <v>0.56562184558684137</v>
      </c>
      <c r="K45" s="73">
        <f>IF(RES_hhdet_tes!K45=0,"",RES_hhdet_tes!K45/RES_hhdet_fec!K45)</f>
        <v>0.61139634968014989</v>
      </c>
      <c r="L45" s="73">
        <f>IF(RES_hhdet_tes!L45=0,"",RES_hhdet_tes!L45/RES_hhdet_fec!L45)</f>
        <v>0.64114936744520146</v>
      </c>
      <c r="M45" s="73">
        <f>IF(RES_hhdet_tes!M45=0,"",RES_hhdet_tes!M45/RES_hhdet_fec!M45)</f>
        <v>0.64136415023638949</v>
      </c>
      <c r="N45" s="73">
        <f>IF(RES_hhdet_tes!N45=0,"",RES_hhdet_tes!N45/RES_hhdet_fec!N45)</f>
        <v>0.64177201621263769</v>
      </c>
      <c r="O45" s="73">
        <f>IF(RES_hhdet_tes!O45=0,"",RES_hhdet_tes!O45/RES_hhdet_fec!O45)</f>
        <v>0.64177426758483935</v>
      </c>
      <c r="P45" s="73">
        <f>IF(RES_hhdet_tes!P45=0,"",RES_hhdet_tes!P45/RES_hhdet_fec!P45)</f>
        <v>0.6422049406706225</v>
      </c>
      <c r="Q45" s="73">
        <f>IF(RES_hhdet_tes!Q45=0,"",RES_hhdet_tes!Q45/RES_hhdet_fec!Q45)</f>
        <v>0.64227770910409721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0.99999999999999933</v>
      </c>
      <c r="C46" s="73">
        <f>IF(RES_hhdet_tes!C46=0,"",RES_hhdet_tes!C46/RES_hhdet_fec!C46)</f>
        <v>1.0000000000000004</v>
      </c>
      <c r="D46" s="73">
        <f>IF(RES_hhdet_tes!D46=0,"",RES_hhdet_tes!D46/RES_hhdet_fec!D46)</f>
        <v>0.99999999999999989</v>
      </c>
      <c r="E46" s="73">
        <f>IF(RES_hhdet_tes!E46=0,"",RES_hhdet_tes!E46/RES_hhdet_fec!E46)</f>
        <v>0.99999999999999978</v>
      </c>
      <c r="F46" s="73">
        <f>IF(RES_hhdet_tes!F46=0,"",RES_hhdet_tes!F46/RES_hhdet_fec!F46)</f>
        <v>1.0000000000000004</v>
      </c>
      <c r="G46" s="73">
        <f>IF(RES_hhdet_tes!G46=0,"",RES_hhdet_tes!G46/RES_hhdet_fec!G46)</f>
        <v>1.0000000000000004</v>
      </c>
      <c r="H46" s="73">
        <f>IF(RES_hhdet_tes!H46=0,"",RES_hhdet_tes!H46/RES_hhdet_fec!H46)</f>
        <v>0.99999999999999989</v>
      </c>
      <c r="I46" s="73">
        <f>IF(RES_hhdet_tes!I46=0,"",RES_hhdet_tes!I46/RES_hhdet_fec!I46)</f>
        <v>0.99999999999999956</v>
      </c>
      <c r="J46" s="73">
        <f>IF(RES_hhdet_tes!J46=0,"",RES_hhdet_tes!J46/RES_hhdet_fec!J46)</f>
        <v>1.0000000000000002</v>
      </c>
      <c r="K46" s="73">
        <f>IF(RES_hhdet_tes!K46=0,"",RES_hhdet_tes!K46/RES_hhdet_fec!K46)</f>
        <v>1.0000000000000004</v>
      </c>
      <c r="L46" s="73">
        <f>IF(RES_hhdet_tes!L46=0,"",RES_hhdet_tes!L46/RES_hhdet_fec!L46)</f>
        <v>1.0000000000000002</v>
      </c>
      <c r="M46" s="73">
        <f>IF(RES_hhdet_tes!M46=0,"",RES_hhdet_tes!M46/RES_hhdet_fec!M46)</f>
        <v>1.0000000000000004</v>
      </c>
      <c r="N46" s="73">
        <f>IF(RES_hhdet_tes!N46=0,"",RES_hhdet_tes!N46/RES_hhdet_fec!N46)</f>
        <v>1</v>
      </c>
      <c r="O46" s="73">
        <f>IF(RES_hhdet_tes!O46=0,"",RES_hhdet_tes!O46/RES_hhdet_fec!O46)</f>
        <v>1</v>
      </c>
      <c r="P46" s="73">
        <f>IF(RES_hhdet_tes!P46=0,"",RES_hhdet_tes!P46/RES_hhdet_fec!P46)</f>
        <v>1</v>
      </c>
      <c r="Q46" s="73">
        <f>IF(RES_hhdet_tes!Q46=0,"",RES_hhdet_tes!Q46/RES_hhdet_fec!Q46)</f>
        <v>0.99999999999999944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1.5553428843439734</v>
      </c>
      <c r="C47" s="169">
        <f>IF(RES_hhdet_tes!C47=0,"",RES_hhdet_tes!C47/RES_hhdet_fec!C47)</f>
        <v>1.5731137202982652</v>
      </c>
      <c r="D47" s="169">
        <f>IF(RES_hhdet_tes!D47=0,"",RES_hhdet_tes!D47/RES_hhdet_fec!D47)</f>
        <v>1.589393603292333</v>
      </c>
      <c r="E47" s="169">
        <f>IF(RES_hhdet_tes!E47=0,"",RES_hhdet_tes!E47/RES_hhdet_fec!E47)</f>
        <v>1.6027966915448626</v>
      </c>
      <c r="F47" s="169">
        <f>IF(RES_hhdet_tes!F47=0,"",RES_hhdet_tes!F47/RES_hhdet_fec!F47)</f>
        <v>1.6332844032350597</v>
      </c>
      <c r="G47" s="169">
        <f>IF(RES_hhdet_tes!G47=0,"",RES_hhdet_tes!G47/RES_hhdet_fec!G47)</f>
        <v>1.6830556822586895</v>
      </c>
      <c r="H47" s="169">
        <f>IF(RES_hhdet_tes!H47=0,"",RES_hhdet_tes!H47/RES_hhdet_fec!H47)</f>
        <v>1.7954321295404989</v>
      </c>
      <c r="I47" s="169">
        <f>IF(RES_hhdet_tes!I47=0,"",RES_hhdet_tes!I47/RES_hhdet_fec!I47)</f>
        <v>1.9686050336260705</v>
      </c>
      <c r="J47" s="169">
        <f>IF(RES_hhdet_tes!J47=0,"",RES_hhdet_tes!J47/RES_hhdet_fec!J47)</f>
        <v>2.0506902399577611</v>
      </c>
      <c r="K47" s="169">
        <f>IF(RES_hhdet_tes!K47=0,"",RES_hhdet_tes!K47/RES_hhdet_fec!K47)</f>
        <v>2.3327254648610203</v>
      </c>
      <c r="L47" s="169">
        <f>IF(RES_hhdet_tes!L47=0,"",RES_hhdet_tes!L47/RES_hhdet_fec!L47)</f>
        <v>2.5687733363849574</v>
      </c>
      <c r="M47" s="169">
        <f>IF(RES_hhdet_tes!M47=0,"",RES_hhdet_tes!M47/RES_hhdet_fec!M47)</f>
        <v>2.6308236145804149</v>
      </c>
      <c r="N47" s="169">
        <f>IF(RES_hhdet_tes!N47=0,"",RES_hhdet_tes!N47/RES_hhdet_fec!N47)</f>
        <v>2.7756955216160586</v>
      </c>
      <c r="O47" s="169">
        <f>IF(RES_hhdet_tes!O47=0,"",RES_hhdet_tes!O47/RES_hhdet_fec!O47)</f>
        <v>3.1117602538395484</v>
      </c>
      <c r="P47" s="169">
        <f>IF(RES_hhdet_tes!P47=0,"",RES_hhdet_tes!P47/RES_hhdet_fec!P47)</f>
        <v>3.2585026066490785</v>
      </c>
      <c r="Q47" s="169">
        <f>IF(RES_hhdet_tes!Q47=0,"",RES_hhdet_tes!Q47/RES_hhdet_fec!Q47)</f>
        <v>3.4468473483075179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1.5553428843439734</v>
      </c>
      <c r="C48" s="73">
        <f>IF(RES_hhdet_tes!C48=0,"",RES_hhdet_tes!C48/RES_hhdet_fec!C48)</f>
        <v>1.5731137202982652</v>
      </c>
      <c r="D48" s="73">
        <f>IF(RES_hhdet_tes!D48=0,"",RES_hhdet_tes!D48/RES_hhdet_fec!D48)</f>
        <v>1.589393603292333</v>
      </c>
      <c r="E48" s="73">
        <f>IF(RES_hhdet_tes!E48=0,"",RES_hhdet_tes!E48/RES_hhdet_fec!E48)</f>
        <v>1.6027966915448626</v>
      </c>
      <c r="F48" s="73">
        <f>IF(RES_hhdet_tes!F48=0,"",RES_hhdet_tes!F48/RES_hhdet_fec!F48)</f>
        <v>1.6332844032350597</v>
      </c>
      <c r="G48" s="73">
        <f>IF(RES_hhdet_tes!G48=0,"",RES_hhdet_tes!G48/RES_hhdet_fec!G48)</f>
        <v>1.6830556822586895</v>
      </c>
      <c r="H48" s="73">
        <f>IF(RES_hhdet_tes!H48=0,"",RES_hhdet_tes!H48/RES_hhdet_fec!H48)</f>
        <v>1.7954321295404989</v>
      </c>
      <c r="I48" s="73">
        <f>IF(RES_hhdet_tes!I48=0,"",RES_hhdet_tes!I48/RES_hhdet_fec!I48)</f>
        <v>1.9686050336260705</v>
      </c>
      <c r="J48" s="73">
        <f>IF(RES_hhdet_tes!J48=0,"",RES_hhdet_tes!J48/RES_hhdet_fec!J48)</f>
        <v>2.0506902399577611</v>
      </c>
      <c r="K48" s="73">
        <f>IF(RES_hhdet_tes!K48=0,"",RES_hhdet_tes!K48/RES_hhdet_fec!K48)</f>
        <v>2.3327254648610203</v>
      </c>
      <c r="L48" s="73">
        <f>IF(RES_hhdet_tes!L48=0,"",RES_hhdet_tes!L48/RES_hhdet_fec!L48)</f>
        <v>2.5687733363849574</v>
      </c>
      <c r="M48" s="73">
        <f>IF(RES_hhdet_tes!M48=0,"",RES_hhdet_tes!M48/RES_hhdet_fec!M48)</f>
        <v>2.6308236145804149</v>
      </c>
      <c r="N48" s="73">
        <f>IF(RES_hhdet_tes!N48=0,"",RES_hhdet_tes!N48/RES_hhdet_fec!N48)</f>
        <v>2.7756955216160586</v>
      </c>
      <c r="O48" s="73">
        <f>IF(RES_hhdet_tes!O48=0,"",RES_hhdet_tes!O48/RES_hhdet_fec!O48)</f>
        <v>3.1117602538395484</v>
      </c>
      <c r="P48" s="73">
        <f>IF(RES_hhdet_tes!P48=0,"",RES_hhdet_tes!P48/RES_hhdet_fec!P48)</f>
        <v>3.2585026066490785</v>
      </c>
      <c r="Q48" s="73">
        <f>IF(RES_hhdet_tes!Q48=0,"",RES_hhdet_tes!Q48/RES_hhdet_fec!Q48)</f>
        <v>3.4468473483075179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0.52594637017782908</v>
      </c>
      <c r="C49" s="169">
        <f>IF(RES_hhdet_tes!C49=0,"",RES_hhdet_tes!C49/RES_hhdet_fec!C49)</f>
        <v>0.52311418626448403</v>
      </c>
      <c r="D49" s="169">
        <f>IF(RES_hhdet_tes!D49=0,"",RES_hhdet_tes!D49/RES_hhdet_fec!D49)</f>
        <v>0.52382581919306948</v>
      </c>
      <c r="E49" s="169">
        <f>IF(RES_hhdet_tes!E49=0,"",RES_hhdet_tes!E49/RES_hhdet_fec!E49)</f>
        <v>0.52888567828906585</v>
      </c>
      <c r="F49" s="169">
        <f>IF(RES_hhdet_tes!F49=0,"",RES_hhdet_tes!F49/RES_hhdet_fec!F49)</f>
        <v>0.52810457806060462</v>
      </c>
      <c r="G49" s="169">
        <f>IF(RES_hhdet_tes!G49=0,"",RES_hhdet_tes!G49/RES_hhdet_fec!G49)</f>
        <v>0.52714712006336695</v>
      </c>
      <c r="H49" s="169">
        <f>IF(RES_hhdet_tes!H49=0,"",RES_hhdet_tes!H49/RES_hhdet_fec!H49)</f>
        <v>0.51697227920401689</v>
      </c>
      <c r="I49" s="169">
        <f>IF(RES_hhdet_tes!I49=0,"",RES_hhdet_tes!I49/RES_hhdet_fec!I49)</f>
        <v>0.50890580456068479</v>
      </c>
      <c r="J49" s="169">
        <f>IF(RES_hhdet_tes!J49=0,"",RES_hhdet_tes!J49/RES_hhdet_fec!J49)</f>
        <v>0.5082097664095343</v>
      </c>
      <c r="K49" s="169">
        <f>IF(RES_hhdet_tes!K49=0,"",RES_hhdet_tes!K49/RES_hhdet_fec!K49)</f>
        <v>0.55426290850088078</v>
      </c>
      <c r="L49" s="169">
        <f>IF(RES_hhdet_tes!L49=0,"",RES_hhdet_tes!L49/RES_hhdet_fec!L49)</f>
        <v>0.5321111425133499</v>
      </c>
      <c r="M49" s="169">
        <f>IF(RES_hhdet_tes!M49=0,"",RES_hhdet_tes!M49/RES_hhdet_fec!M49)</f>
        <v>0.53844601474306475</v>
      </c>
      <c r="N49" s="169">
        <f>IF(RES_hhdet_tes!N49=0,"",RES_hhdet_tes!N49/RES_hhdet_fec!N49)</f>
        <v>0.57286117455945385</v>
      </c>
      <c r="O49" s="169">
        <f>IF(RES_hhdet_tes!O49=0,"",RES_hhdet_tes!O49/RES_hhdet_fec!O49)</f>
        <v>0.5770589955597234</v>
      </c>
      <c r="P49" s="169">
        <f>IF(RES_hhdet_tes!P49=0,"",RES_hhdet_tes!P49/RES_hhdet_fec!P49)</f>
        <v>0.57639701221354989</v>
      </c>
      <c r="Q49" s="169">
        <f>IF(RES_hhdet_tes!Q49=0,"",RES_hhdet_tes!Q49/RES_hhdet_fec!Q49)</f>
        <v>0.57945243024526516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0.48484103723516325</v>
      </c>
      <c r="C50" s="174">
        <f>IF(RES_hhdet_tes!C50=0,"",RES_hhdet_tes!C50/RES_hhdet_fec!C50)</f>
        <v>0.48484103723516331</v>
      </c>
      <c r="D50" s="174">
        <f>IF(RES_hhdet_tes!D50=0,"",RES_hhdet_tes!D50/RES_hhdet_fec!D50)</f>
        <v>0.48484103723516331</v>
      </c>
      <c r="E50" s="174">
        <f>IF(RES_hhdet_tes!E50=0,"",RES_hhdet_tes!E50/RES_hhdet_fec!E50)</f>
        <v>0.48670580142396469</v>
      </c>
      <c r="F50" s="174">
        <f>IF(RES_hhdet_tes!F50=0,"",RES_hhdet_tes!F50/RES_hhdet_fec!F50)</f>
        <v>0.48727021044150631</v>
      </c>
      <c r="G50" s="174">
        <f>IF(RES_hhdet_tes!G50=0,"",RES_hhdet_tes!G50/RES_hhdet_fec!G50)</f>
        <v>0.4877947003208698</v>
      </c>
      <c r="H50" s="174">
        <f>IF(RES_hhdet_tes!H50=0,"",RES_hhdet_tes!H50/RES_hhdet_fec!H50)</f>
        <v>0.48912051724818023</v>
      </c>
      <c r="I50" s="174">
        <f>IF(RES_hhdet_tes!I50=0,"",RES_hhdet_tes!I50/RES_hhdet_fec!I50)</f>
        <v>0.49159018177643565</v>
      </c>
      <c r="J50" s="174">
        <f>IF(RES_hhdet_tes!J50=0,"",RES_hhdet_tes!J50/RES_hhdet_fec!J50)</f>
        <v>0.49502781184022726</v>
      </c>
      <c r="K50" s="174">
        <f>IF(RES_hhdet_tes!K50=0,"",RES_hhdet_tes!K50/RES_hhdet_fec!K50)</f>
        <v>0.50543954973944072</v>
      </c>
      <c r="L50" s="174">
        <f>IF(RES_hhdet_tes!L50=0,"",RES_hhdet_tes!L50/RES_hhdet_fec!L50)</f>
        <v>0.52321335826883231</v>
      </c>
      <c r="M50" s="174">
        <f>IF(RES_hhdet_tes!M50=0,"",RES_hhdet_tes!M50/RES_hhdet_fec!M50)</f>
        <v>0.53076233446280008</v>
      </c>
      <c r="N50" s="174">
        <f>IF(RES_hhdet_tes!N50=0,"",RES_hhdet_tes!N50/RES_hhdet_fec!N50)</f>
        <v>0.55001348653954951</v>
      </c>
      <c r="O50" s="174">
        <f>IF(RES_hhdet_tes!O50=0,"",RES_hhdet_tes!O50/RES_hhdet_fec!O50)</f>
        <v>0.55568476638276898</v>
      </c>
      <c r="P50" s="174">
        <f>IF(RES_hhdet_tes!P50=0,"",RES_hhdet_tes!P50/RES_hhdet_fec!P50)</f>
        <v>0.5677973594768374</v>
      </c>
      <c r="Q50" s="174">
        <f>IF(RES_hhdet_tes!Q50=0,"",RES_hhdet_tes!Q50/RES_hhdet_fec!Q50)</f>
        <v>0.5706183253681224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0.54053339626748231</v>
      </c>
      <c r="C51" s="174">
        <f>IF(RES_hhdet_tes!C51=0,"",RES_hhdet_tes!C51/RES_hhdet_fec!C51)</f>
        <v>0.54089451070021954</v>
      </c>
      <c r="D51" s="174">
        <f>IF(RES_hhdet_tes!D51=0,"",RES_hhdet_tes!D51/RES_hhdet_fec!D51)</f>
        <v>0.54381342590224946</v>
      </c>
      <c r="E51" s="174">
        <f>IF(RES_hhdet_tes!E51=0,"",RES_hhdet_tes!E51/RES_hhdet_fec!E51)</f>
        <v>0.54916797387080085</v>
      </c>
      <c r="F51" s="174">
        <f>IF(RES_hhdet_tes!F51=0,"",RES_hhdet_tes!F51/RES_hhdet_fec!F51)</f>
        <v>0.55193163495578923</v>
      </c>
      <c r="G51" s="174">
        <f>IF(RES_hhdet_tes!G51=0,"",RES_hhdet_tes!G51/RES_hhdet_fec!G51)</f>
        <v>0.55381168871493525</v>
      </c>
      <c r="H51" s="174">
        <f>IF(RES_hhdet_tes!H51=0,"",RES_hhdet_tes!H51/RES_hhdet_fec!H51)</f>
        <v>0.55953431651034646</v>
      </c>
      <c r="I51" s="174">
        <f>IF(RES_hhdet_tes!I51=0,"",RES_hhdet_tes!I51/RES_hhdet_fec!I51)</f>
        <v>0.56076860636010573</v>
      </c>
      <c r="J51" s="174">
        <f>IF(RES_hhdet_tes!J51=0,"",RES_hhdet_tes!J51/RES_hhdet_fec!J51)</f>
        <v>0.5671935072957488</v>
      </c>
      <c r="K51" s="174">
        <f>IF(RES_hhdet_tes!K51=0,"",RES_hhdet_tes!K51/RES_hhdet_fec!K51)</f>
        <v>0.57875780616624939</v>
      </c>
      <c r="L51" s="174">
        <f>IF(RES_hhdet_tes!L51=0,"",RES_hhdet_tes!L51/RES_hhdet_fec!L51)</f>
        <v>0.60082577856007824</v>
      </c>
      <c r="M51" s="174">
        <f>IF(RES_hhdet_tes!M51=0,"",RES_hhdet_tes!M51/RES_hhdet_fec!M51)</f>
        <v>0.60809547515875473</v>
      </c>
      <c r="N51" s="174">
        <f>IF(RES_hhdet_tes!N51=0,"",RES_hhdet_tes!N51/RES_hhdet_fec!N51)</f>
        <v>0.618120851412303</v>
      </c>
      <c r="O51" s="174">
        <f>IF(RES_hhdet_tes!O51=0,"",RES_hhdet_tes!O51/RES_hhdet_fec!O51)</f>
        <v>0.6138933593417335</v>
      </c>
      <c r="P51" s="174">
        <f>IF(RES_hhdet_tes!P51=0,"",RES_hhdet_tes!P51/RES_hhdet_fec!P51)</f>
        <v>0.62175343400795469</v>
      </c>
      <c r="Q51" s="174">
        <f>IF(RES_hhdet_tes!Q51=0,"",RES_hhdet_tes!Q51/RES_hhdet_fec!Q51)</f>
        <v>0.62242192023414877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0.48484103723516331</v>
      </c>
      <c r="C52" s="173">
        <f>IF(RES_hhdet_tes!C52=0,"",RES_hhdet_tes!C52/RES_hhdet_fec!C52)</f>
        <v>0.4848410372351632</v>
      </c>
      <c r="D52" s="173">
        <f>IF(RES_hhdet_tes!D52=0,"",RES_hhdet_tes!D52/RES_hhdet_fec!D52)</f>
        <v>0.4877068918686841</v>
      </c>
      <c r="E52" s="173">
        <f>IF(RES_hhdet_tes!E52=0,"",RES_hhdet_tes!E52/RES_hhdet_fec!E52)</f>
        <v>0.4933068932203884</v>
      </c>
      <c r="F52" s="173">
        <f>IF(RES_hhdet_tes!F52=0,"",RES_hhdet_tes!F52/RES_hhdet_fec!F52)</f>
        <v>0.49599602367848322</v>
      </c>
      <c r="G52" s="173">
        <f>IF(RES_hhdet_tes!G52=0,"",RES_hhdet_tes!G52/RES_hhdet_fec!G52)</f>
        <v>0.49775648850856569</v>
      </c>
      <c r="H52" s="173">
        <f>IF(RES_hhdet_tes!H52=0,"",RES_hhdet_tes!H52/RES_hhdet_fec!H52)</f>
        <v>0.50384801452461447</v>
      </c>
      <c r="I52" s="173">
        <f>IF(RES_hhdet_tes!I52=0,"",RES_hhdet_tes!I52/RES_hhdet_fec!I52)</f>
        <v>0.5048417090286601</v>
      </c>
      <c r="J52" s="173">
        <f>IF(RES_hhdet_tes!J52=0,"",RES_hhdet_tes!J52/RES_hhdet_fec!J52)</f>
        <v>0.51173648606874556</v>
      </c>
      <c r="K52" s="173">
        <f>IF(RES_hhdet_tes!K52=0,"",RES_hhdet_tes!K52/RES_hhdet_fec!K52)</f>
        <v>0.5299402954607233</v>
      </c>
      <c r="L52" s="173">
        <f>IF(RES_hhdet_tes!L52=0,"",RES_hhdet_tes!L52/RES_hhdet_fec!L52)</f>
        <v>0.548538205766683</v>
      </c>
      <c r="M52" s="173">
        <f>IF(RES_hhdet_tes!M52=0,"",RES_hhdet_tes!M52/RES_hhdet_fec!M52)</f>
        <v>0.55663065396513201</v>
      </c>
      <c r="N52" s="173">
        <f>IF(RES_hhdet_tes!N52=0,"",RES_hhdet_tes!N52/RES_hhdet_fec!N52)</f>
        <v>0.56779869850748022</v>
      </c>
      <c r="O52" s="173">
        <f>IF(RES_hhdet_tes!O52=0,"",RES_hhdet_tes!O52/RES_hhdet_fec!O52)</f>
        <v>0.56952612571447647</v>
      </c>
      <c r="P52" s="173">
        <f>IF(RES_hhdet_tes!P52=0,"",RES_hhdet_tes!P52/RES_hhdet_fec!P52)</f>
        <v>0.57129117439957422</v>
      </c>
      <c r="Q52" s="173">
        <f>IF(RES_hhdet_tes!Q52=0,"",RES_hhdet_tes!Q52/RES_hhdet_fec!Q52)</f>
        <v>0.57168764261777472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0.99999999999999978</v>
      </c>
      <c r="E53" s="172">
        <f>IF(RES_hhdet_tes!E53=0,"",RES_hhdet_tes!E53/RES_hhdet_fec!E53)</f>
        <v>1.0000000000000002</v>
      </c>
      <c r="F53" s="172">
        <f>IF(RES_hhdet_tes!F53=0,"",RES_hhdet_tes!F53/RES_hhdet_fec!F53)</f>
        <v>0.99999999999999978</v>
      </c>
      <c r="G53" s="172">
        <f>IF(RES_hhdet_tes!G53=0,"",RES_hhdet_tes!G53/RES_hhdet_fec!G53)</f>
        <v>1.0000000000000002</v>
      </c>
      <c r="H53" s="172">
        <f>IF(RES_hhdet_tes!H53=0,"",RES_hhdet_tes!H53/RES_hhdet_fec!H53)</f>
        <v>1</v>
      </c>
      <c r="I53" s="172">
        <f>IF(RES_hhdet_tes!I53=0,"",RES_hhdet_tes!I53/RES_hhdet_fec!I53)</f>
        <v>0.99999999999999989</v>
      </c>
      <c r="J53" s="172">
        <f>IF(RES_hhdet_tes!J53=0,"",RES_hhdet_tes!J53/RES_hhdet_fec!J53)</f>
        <v>0.99999999999999978</v>
      </c>
      <c r="K53" s="172">
        <f>IF(RES_hhdet_tes!K53=0,"",RES_hhdet_tes!K53/RES_hhdet_fec!K53)</f>
        <v>1</v>
      </c>
      <c r="L53" s="172">
        <f>IF(RES_hhdet_tes!L53=0,"",RES_hhdet_tes!L53/RES_hhdet_fec!L53)</f>
        <v>1</v>
      </c>
      <c r="M53" s="172">
        <f>IF(RES_hhdet_tes!M53=0,"",RES_hhdet_tes!M53/RES_hhdet_fec!M53)</f>
        <v>0.99999999999999967</v>
      </c>
      <c r="N53" s="172">
        <f>IF(RES_hhdet_tes!N53=0,"",RES_hhdet_tes!N53/RES_hhdet_fec!N53)</f>
        <v>1</v>
      </c>
      <c r="O53" s="172">
        <f>IF(RES_hhdet_tes!O53=0,"",RES_hhdet_tes!O53/RES_hhdet_fec!O53)</f>
        <v>1.0000000000000002</v>
      </c>
      <c r="P53" s="172">
        <f>IF(RES_hhdet_tes!P53=0,"",RES_hhdet_tes!P53/RES_hhdet_fec!P53)</f>
        <v>0.99999999999999989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0.63721964893764338</v>
      </c>
      <c r="C54" s="171">
        <f>IF(RES_hhdet_tes!C54=0,"",RES_hhdet_tes!C54/RES_hhdet_fec!C54)</f>
        <v>0.63721964893764338</v>
      </c>
      <c r="D54" s="171">
        <f>IF(RES_hhdet_tes!D54=0,"",RES_hhdet_tes!D54/RES_hhdet_fec!D54)</f>
        <v>0.64201412502520661</v>
      </c>
      <c r="E54" s="171">
        <f>IF(RES_hhdet_tes!E54=0,"",RES_hhdet_tes!E54/RES_hhdet_fec!E54)</f>
        <v>0.65298898093640934</v>
      </c>
      <c r="F54" s="171">
        <f>IF(RES_hhdet_tes!F54=0,"",RES_hhdet_tes!F54/RES_hhdet_fec!F54)</f>
        <v>0.66077354516342113</v>
      </c>
      <c r="G54" s="171">
        <f>IF(RES_hhdet_tes!G54=0,"",RES_hhdet_tes!G54/RES_hhdet_fec!G54)</f>
        <v>0.67155884578596226</v>
      </c>
      <c r="H54" s="171">
        <f>IF(RES_hhdet_tes!H54=0,"",RES_hhdet_tes!H54/RES_hhdet_fec!H54)</f>
        <v>0.7345823335113284</v>
      </c>
      <c r="I54" s="171">
        <f>IF(RES_hhdet_tes!I54=0,"",RES_hhdet_tes!I54/RES_hhdet_fec!I54)</f>
        <v>0.73548555909191204</v>
      </c>
      <c r="J54" s="171">
        <f>IF(RES_hhdet_tes!J54=0,"",RES_hhdet_tes!J54/RES_hhdet_fec!J54)</f>
        <v>0.73896198165740068</v>
      </c>
      <c r="K54" s="171">
        <f>IF(RES_hhdet_tes!K54=0,"",RES_hhdet_tes!K54/RES_hhdet_fec!K54)</f>
        <v>0.75999730733349558</v>
      </c>
      <c r="L54" s="171">
        <f>IF(RES_hhdet_tes!L54=0,"",RES_hhdet_tes!L54/RES_hhdet_fec!L54)</f>
        <v>0.7612341522703866</v>
      </c>
      <c r="M54" s="171">
        <f>IF(RES_hhdet_tes!M54=0,"",RES_hhdet_tes!M54/RES_hhdet_fec!M54)</f>
        <v>0.76123415227039348</v>
      </c>
      <c r="N54" s="171">
        <f>IF(RES_hhdet_tes!N54=0,"",RES_hhdet_tes!N54/RES_hhdet_fec!N54)</f>
        <v>0.76911331412491224</v>
      </c>
      <c r="O54" s="171">
        <f>IF(RES_hhdet_tes!O54=0,"",RES_hhdet_tes!O54/RES_hhdet_fec!O54)</f>
        <v>0.76926972621225531</v>
      </c>
      <c r="P54" s="171">
        <f>IF(RES_hhdet_tes!P54=0,"",RES_hhdet_tes!P54/RES_hhdet_fec!P54)</f>
        <v>0.77104877675189776</v>
      </c>
      <c r="Q54" s="171">
        <f>IF(RES_hhdet_tes!Q54=0,"",RES_hhdet_tes!Q54/RES_hhdet_fec!Q54)</f>
        <v>0.77106669025409802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0.68603917539220738</v>
      </c>
      <c r="C55" s="170">
        <f>IF(RES_hhdet_tes!C55=0,"",RES_hhdet_tes!C55/RES_hhdet_fec!C55)</f>
        <v>0.68683407378106143</v>
      </c>
      <c r="D55" s="170">
        <f>IF(RES_hhdet_tes!D55=0,"",RES_hhdet_tes!D55/RES_hhdet_fec!D55)</f>
        <v>0.6919215370093772</v>
      </c>
      <c r="E55" s="170">
        <f>IF(RES_hhdet_tes!E55=0,"",RES_hhdet_tes!E55/RES_hhdet_fec!E55)</f>
        <v>0.70360702952488463</v>
      </c>
      <c r="F55" s="170">
        <f>IF(RES_hhdet_tes!F55=0,"",RES_hhdet_tes!F55/RES_hhdet_fec!F55)</f>
        <v>0.71161998831803097</v>
      </c>
      <c r="G55" s="170">
        <f>IF(RES_hhdet_tes!G55=0,"",RES_hhdet_tes!G55/RES_hhdet_fec!G55)</f>
        <v>0.71482888219769902</v>
      </c>
      <c r="H55" s="170">
        <f>IF(RES_hhdet_tes!H55=0,"",RES_hhdet_tes!H55/RES_hhdet_fec!H55)</f>
        <v>0.76833904099221595</v>
      </c>
      <c r="I55" s="170">
        <f>IF(RES_hhdet_tes!I55=0,"",RES_hhdet_tes!I55/RES_hhdet_fec!I55)</f>
        <v>0.76945490811890405</v>
      </c>
      <c r="J55" s="170">
        <f>IF(RES_hhdet_tes!J55=0,"",RES_hhdet_tes!J55/RES_hhdet_fec!J55)</f>
        <v>0.77285870838559334</v>
      </c>
      <c r="K55" s="170">
        <f>IF(RES_hhdet_tes!K55=0,"",RES_hhdet_tes!K55/RES_hhdet_fec!K55)</f>
        <v>0.79133850255353522</v>
      </c>
      <c r="L55" s="170">
        <f>IF(RES_hhdet_tes!L55=0,"",RES_hhdet_tes!L55/RES_hhdet_fec!L55)</f>
        <v>0.78929191181179592</v>
      </c>
      <c r="M55" s="170">
        <f>IF(RES_hhdet_tes!M55=0,"",RES_hhdet_tes!M55/RES_hhdet_fec!M55)</f>
        <v>0.78944807178020804</v>
      </c>
      <c r="N55" s="170">
        <f>IF(RES_hhdet_tes!N55=0,"",RES_hhdet_tes!N55/RES_hhdet_fec!N55)</f>
        <v>0.79691225426429535</v>
      </c>
      <c r="O55" s="170">
        <f>IF(RES_hhdet_tes!O55=0,"",RES_hhdet_tes!O55/RES_hhdet_fec!O55)</f>
        <v>0.7952420784032983</v>
      </c>
      <c r="P55" s="170">
        <f>IF(RES_hhdet_tes!P55=0,"",RES_hhdet_tes!P55/RES_hhdet_fec!P55)</f>
        <v>0.79614657751370754</v>
      </c>
      <c r="Q55" s="170">
        <f>IF(RES_hhdet_tes!Q55=0,"",RES_hhdet_tes!Q55/RES_hhdet_fec!Q55)</f>
        <v>0.79425000019867542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0.6372196489376436</v>
      </c>
      <c r="C56" s="73">
        <f>IF(RES_hhdet_tes!C56=0,"",RES_hhdet_tes!C56/RES_hhdet_fec!C56)</f>
        <v>0.63721964893764305</v>
      </c>
      <c r="D56" s="73">
        <f>IF(RES_hhdet_tes!D56=0,"",RES_hhdet_tes!D56/RES_hhdet_fec!D56)</f>
        <v>0.64302805097395632</v>
      </c>
      <c r="E56" s="73">
        <f>IF(RES_hhdet_tes!E56=0,"",RES_hhdet_tes!E56/RES_hhdet_fec!E56)</f>
        <v>0.65778170044924034</v>
      </c>
      <c r="F56" s="73">
        <f>IF(RES_hhdet_tes!F56=0,"",RES_hhdet_tes!F56/RES_hhdet_fec!F56)</f>
        <v>0.66827875878206389</v>
      </c>
      <c r="G56" s="73">
        <f>IF(RES_hhdet_tes!G56=0,"",RES_hhdet_tes!G56/RES_hhdet_fec!G56)</f>
        <v>0.67351779542651335</v>
      </c>
      <c r="H56" s="73">
        <f>IF(RES_hhdet_tes!H56=0,"",RES_hhdet_tes!H56/RES_hhdet_fec!H56)</f>
        <v>0.73503729517346761</v>
      </c>
      <c r="I56" s="73">
        <f>IF(RES_hhdet_tes!I56=0,"",RES_hhdet_tes!I56/RES_hhdet_fec!I56)</f>
        <v>0.73548555909191216</v>
      </c>
      <c r="J56" s="73">
        <f>IF(RES_hhdet_tes!J56=0,"",RES_hhdet_tes!J56/RES_hhdet_fec!J56)</f>
        <v>0.73896198165740723</v>
      </c>
      <c r="K56" s="73">
        <f>IF(RES_hhdet_tes!K56=0,"",RES_hhdet_tes!K56/RES_hhdet_fec!K56)</f>
        <v>0.76123415227038249</v>
      </c>
      <c r="L56" s="73">
        <f>IF(RES_hhdet_tes!L56=0,"",RES_hhdet_tes!L56/RES_hhdet_fec!L56)</f>
        <v>0.76123415227038982</v>
      </c>
      <c r="M56" s="73">
        <f>IF(RES_hhdet_tes!M56=0,"",RES_hhdet_tes!M56/RES_hhdet_fec!M56)</f>
        <v>0.76123415227037017</v>
      </c>
      <c r="N56" s="73">
        <f>IF(RES_hhdet_tes!N56=0,"",RES_hhdet_tes!N56/RES_hhdet_fec!N56)</f>
        <v>0.77056373423100888</v>
      </c>
      <c r="O56" s="73">
        <f>IF(RES_hhdet_tes!O56=0,"",RES_hhdet_tes!O56/RES_hhdet_fec!O56)</f>
        <v>0.77070600057188143</v>
      </c>
      <c r="P56" s="73">
        <f>IF(RES_hhdet_tes!P56=0,"",RES_hhdet_tes!P56/RES_hhdet_fec!P56)</f>
        <v>0.77125211975136709</v>
      </c>
      <c r="Q56" s="73">
        <f>IF(RES_hhdet_tes!Q56=0,"",RES_hhdet_tes!Q56/RES_hhdet_fec!Q56)</f>
        <v>0.7712750659353631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1</v>
      </c>
      <c r="D57" s="73">
        <f>IF(RES_hhdet_tes!D57=0,"",RES_hhdet_tes!D57/RES_hhdet_fec!D57)</f>
        <v>1</v>
      </c>
      <c r="E57" s="73">
        <f>IF(RES_hhdet_tes!E57=0,"",RES_hhdet_tes!E57/RES_hhdet_fec!E57)</f>
        <v>1</v>
      </c>
      <c r="F57" s="73">
        <f>IF(RES_hhdet_tes!F57=0,"",RES_hhdet_tes!F57/RES_hhdet_fec!F57)</f>
        <v>1.0000000000000002</v>
      </c>
      <c r="G57" s="73">
        <f>IF(RES_hhdet_tes!G57=0,"",RES_hhdet_tes!G57/RES_hhdet_fec!G57)</f>
        <v>1</v>
      </c>
      <c r="H57" s="73">
        <f>IF(RES_hhdet_tes!H57=0,"",RES_hhdet_tes!H57/RES_hhdet_fec!H57)</f>
        <v>1</v>
      </c>
      <c r="I57" s="73">
        <f>IF(RES_hhdet_tes!I57=0,"",RES_hhdet_tes!I57/RES_hhdet_fec!I57)</f>
        <v>1</v>
      </c>
      <c r="J57" s="73">
        <f>IF(RES_hhdet_tes!J57=0,"",RES_hhdet_tes!J57/RES_hhdet_fec!J57)</f>
        <v>1.0000000000000002</v>
      </c>
      <c r="K57" s="73">
        <f>IF(RES_hhdet_tes!K57=0,"",RES_hhdet_tes!K57/RES_hhdet_fec!K57)</f>
        <v>0.99999999999999989</v>
      </c>
      <c r="L57" s="73">
        <f>IF(RES_hhdet_tes!L57=0,"",RES_hhdet_tes!L57/RES_hhdet_fec!L57)</f>
        <v>1</v>
      </c>
      <c r="M57" s="73">
        <f>IF(RES_hhdet_tes!M57=0,"",RES_hhdet_tes!M57/RES_hhdet_fec!M57)</f>
        <v>0.99999999999999989</v>
      </c>
      <c r="N57" s="73">
        <f>IF(RES_hhdet_tes!N57=0,"",RES_hhdet_tes!N57/RES_hhdet_fec!N57)</f>
        <v>1</v>
      </c>
      <c r="O57" s="73">
        <f>IF(RES_hhdet_tes!O57=0,"",RES_hhdet_tes!O57/RES_hhdet_fec!O57)</f>
        <v>0.99999999999999978</v>
      </c>
      <c r="P57" s="73">
        <f>IF(RES_hhdet_tes!P57=0,"",RES_hhdet_tes!P57/RES_hhdet_fec!P57)</f>
        <v>1</v>
      </c>
      <c r="Q57" s="73">
        <f>IF(RES_hhdet_tes!Q57=0,"",RES_hhdet_tes!Q57/RES_hhdet_fec!Q57)</f>
        <v>0.99999999999999967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0.81624589787450708</v>
      </c>
      <c r="C58" s="169">
        <f>IF(RES_hhdet_tes!C58=0,"",RES_hhdet_tes!C58/RES_hhdet_fec!C58)</f>
        <v>0.81705304445553184</v>
      </c>
      <c r="D58" s="169">
        <f>IF(RES_hhdet_tes!D58=0,"",RES_hhdet_tes!D58/RES_hhdet_fec!D58)</f>
        <v>0.81762548384908085</v>
      </c>
      <c r="E58" s="169">
        <f>IF(RES_hhdet_tes!E58=0,"",RES_hhdet_tes!E58/RES_hhdet_fec!E58)</f>
        <v>0.81976640245990684</v>
      </c>
      <c r="F58" s="169">
        <f>IF(RES_hhdet_tes!F58=0,"",RES_hhdet_tes!F58/RES_hhdet_fec!F58)</f>
        <v>0.82191941812872515</v>
      </c>
      <c r="G58" s="169">
        <f>IF(RES_hhdet_tes!G58=0,"",RES_hhdet_tes!G58/RES_hhdet_fec!G58)</f>
        <v>0.82508383717084988</v>
      </c>
      <c r="H58" s="169">
        <f>IF(RES_hhdet_tes!H58=0,"",RES_hhdet_tes!H58/RES_hhdet_fec!H58)</f>
        <v>0.83261693807269055</v>
      </c>
      <c r="I58" s="169">
        <f>IF(RES_hhdet_tes!I58=0,"",RES_hhdet_tes!I58/RES_hhdet_fec!I58)</f>
        <v>0.84300019911593138</v>
      </c>
      <c r="J58" s="169">
        <f>IF(RES_hhdet_tes!J58=0,"",RES_hhdet_tes!J58/RES_hhdet_fec!J58)</f>
        <v>0.84489894529807519</v>
      </c>
      <c r="K58" s="169">
        <f>IF(RES_hhdet_tes!K58=0,"",RES_hhdet_tes!K58/RES_hhdet_fec!K58)</f>
        <v>0.84903765077382864</v>
      </c>
      <c r="L58" s="169">
        <f>IF(RES_hhdet_tes!L58=0,"",RES_hhdet_tes!L58/RES_hhdet_fec!L58)</f>
        <v>0.8530934286402021</v>
      </c>
      <c r="M58" s="169">
        <f>IF(RES_hhdet_tes!M58=0,"",RES_hhdet_tes!M58/RES_hhdet_fec!M58)</f>
        <v>0.86168682849476486</v>
      </c>
      <c r="N58" s="169">
        <f>IF(RES_hhdet_tes!N58=0,"",RES_hhdet_tes!N58/RES_hhdet_fec!N58)</f>
        <v>0.86231546103430645</v>
      </c>
      <c r="O58" s="169">
        <f>IF(RES_hhdet_tes!O58=0,"",RES_hhdet_tes!O58/RES_hhdet_fec!O58)</f>
        <v>0.862318512721996</v>
      </c>
      <c r="P58" s="169">
        <f>IF(RES_hhdet_tes!P58=0,"",RES_hhdet_tes!P58/RES_hhdet_fec!P58)</f>
        <v>0.86290228103612565</v>
      </c>
      <c r="Q58" s="169">
        <f>IF(RES_hhdet_tes!Q58=0,"",RES_hhdet_tes!Q58/RES_hhdet_fec!Q58)</f>
        <v>0.86300091711795612</v>
      </c>
    </row>
    <row r="59" spans="1:17" ht="12" customHeight="1" x14ac:dyDescent="0.25">
      <c r="A59" s="23" t="s">
        <v>57</v>
      </c>
      <c r="B59" s="73" t="str">
        <f>IF(RES_hhdet_tes!B59=0,"",RES_hhdet_tes!B59/RES_hhdet_fec!B59)</f>
        <v/>
      </c>
      <c r="C59" s="73" t="str">
        <f>IF(RES_hhdet_tes!C59=0,"",RES_hhdet_tes!C59/RES_hhdet_fec!C59)</f>
        <v/>
      </c>
      <c r="D59" s="73">
        <f>IF(RES_hhdet_tes!D59=0,"",RES_hhdet_tes!D59/RES_hhdet_fec!D59)</f>
        <v>0.46750543839186615</v>
      </c>
      <c r="E59" s="73">
        <f>IF(RES_hhdet_tes!E59=0,"",RES_hhdet_tes!E59/RES_hhdet_fec!E59)</f>
        <v>0.46750543839186587</v>
      </c>
      <c r="F59" s="73">
        <f>IF(RES_hhdet_tes!F59=0,"",RES_hhdet_tes!F59/RES_hhdet_fec!F59)</f>
        <v>0.46750543839186637</v>
      </c>
      <c r="G59" s="73">
        <f>IF(RES_hhdet_tes!G59=0,"",RES_hhdet_tes!G59/RES_hhdet_fec!G59)</f>
        <v>0.4675054383918662</v>
      </c>
      <c r="H59" s="73" t="str">
        <f>IF(RES_hhdet_tes!H59=0,"",RES_hhdet_tes!H59/RES_hhdet_fec!H59)</f>
        <v/>
      </c>
      <c r="I59" s="73" t="str">
        <f>IF(RES_hhdet_tes!I59=0,"",RES_hhdet_tes!I59/RES_hhdet_fec!I59)</f>
        <v/>
      </c>
      <c r="J59" s="73" t="str">
        <f>IF(RES_hhdet_tes!J59=0,"",RES_hhdet_tes!J59/RES_hhdet_fec!J59)</f>
        <v/>
      </c>
      <c r="K59" s="73" t="str">
        <f>IF(RES_hhdet_tes!K59=0,"",RES_hhdet_tes!K59/RES_hhdet_fec!K59)</f>
        <v/>
      </c>
      <c r="L59" s="73" t="str">
        <f>IF(RES_hhdet_tes!L59=0,"",RES_hhdet_tes!L59/RES_hhdet_fec!L59)</f>
        <v/>
      </c>
      <c r="M59" s="73" t="str">
        <f>IF(RES_hhdet_tes!M59=0,"",RES_hhdet_tes!M59/RES_hhdet_fec!M59)</f>
        <v/>
      </c>
      <c r="N59" s="73" t="str">
        <f>IF(RES_hhdet_tes!N59=0,"",RES_hhdet_tes!N59/RES_hhdet_fec!N59)</f>
        <v/>
      </c>
      <c r="O59" s="73" t="str">
        <f>IF(RES_hhdet_tes!O59=0,"",RES_hhdet_tes!O59/RES_hhdet_fec!O59)</f>
        <v/>
      </c>
      <c r="P59" s="73" t="str">
        <f>IF(RES_hhdet_tes!P59=0,"",RES_hhdet_tes!P59/RES_hhdet_fec!P59)</f>
        <v/>
      </c>
      <c r="Q59" s="73" t="str">
        <f>IF(RES_hhdet_tes!Q59=0,"",RES_hhdet_tes!Q59/RES_hhdet_fec!Q59)</f>
        <v/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0.81624589787450708</v>
      </c>
      <c r="C60" s="65">
        <f>IF(RES_hhdet_tes!C60=0,"",RES_hhdet_tes!C60/RES_hhdet_fec!C60)</f>
        <v>0.81705304445553184</v>
      </c>
      <c r="D60" s="65">
        <f>IF(RES_hhdet_tes!D60=0,"",RES_hhdet_tes!D60/RES_hhdet_fec!D60)</f>
        <v>0.81882080496035536</v>
      </c>
      <c r="E60" s="65">
        <f>IF(RES_hhdet_tes!E60=0,"",RES_hhdet_tes!E60/RES_hhdet_fec!E60)</f>
        <v>0.82207567383041591</v>
      </c>
      <c r="F60" s="65">
        <f>IF(RES_hhdet_tes!F60=0,"",RES_hhdet_tes!F60/RES_hhdet_fec!F60)</f>
        <v>0.82412903634319801</v>
      </c>
      <c r="G60" s="65">
        <f>IF(RES_hhdet_tes!G60=0,"",RES_hhdet_tes!G60/RES_hhdet_fec!G60)</f>
        <v>0.8261614472415626</v>
      </c>
      <c r="H60" s="65">
        <f>IF(RES_hhdet_tes!H60=0,"",RES_hhdet_tes!H60/RES_hhdet_fec!H60)</f>
        <v>0.83261693807269055</v>
      </c>
      <c r="I60" s="65">
        <f>IF(RES_hhdet_tes!I60=0,"",RES_hhdet_tes!I60/RES_hhdet_fec!I60)</f>
        <v>0.84300019911593138</v>
      </c>
      <c r="J60" s="65">
        <f>IF(RES_hhdet_tes!J60=0,"",RES_hhdet_tes!J60/RES_hhdet_fec!J60)</f>
        <v>0.84489894529807519</v>
      </c>
      <c r="K60" s="65">
        <f>IF(RES_hhdet_tes!K60=0,"",RES_hhdet_tes!K60/RES_hhdet_fec!K60)</f>
        <v>0.84903765077382864</v>
      </c>
      <c r="L60" s="65">
        <f>IF(RES_hhdet_tes!L60=0,"",RES_hhdet_tes!L60/RES_hhdet_fec!L60)</f>
        <v>0.8530934286402021</v>
      </c>
      <c r="M60" s="65">
        <f>IF(RES_hhdet_tes!M60=0,"",RES_hhdet_tes!M60/RES_hhdet_fec!M60)</f>
        <v>0.86168682849476486</v>
      </c>
      <c r="N60" s="65">
        <f>IF(RES_hhdet_tes!N60=0,"",RES_hhdet_tes!N60/RES_hhdet_fec!N60)</f>
        <v>0.86231546103430645</v>
      </c>
      <c r="O60" s="65">
        <f>IF(RES_hhdet_tes!O60=0,"",RES_hhdet_tes!O60/RES_hhdet_fec!O60)</f>
        <v>0.862318512721996</v>
      </c>
      <c r="P60" s="65">
        <f>IF(RES_hhdet_tes!P60=0,"",RES_hhdet_tes!P60/RES_hhdet_fec!P60)</f>
        <v>0.86290228103612565</v>
      </c>
      <c r="Q60" s="65">
        <f>IF(RES_hhdet_tes!Q60=0,"",RES_hhdet_tes!Q60/RES_hhdet_fec!Q60)</f>
        <v>0.86300091711795612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0.57774257905655069</v>
      </c>
      <c r="C62" s="175">
        <f>IF(RES_hhdet_tes!C62=0,"",RES_hhdet_tes!C62/RES_hhdet_fec!C62)</f>
        <v>0.5842828431389665</v>
      </c>
      <c r="D62" s="175">
        <f>IF(RES_hhdet_tes!D62=0,"",RES_hhdet_tes!D62/RES_hhdet_fec!D62)</f>
        <v>0.58880879681161102</v>
      </c>
      <c r="E62" s="175">
        <f>IF(RES_hhdet_tes!E62=0,"",RES_hhdet_tes!E62/RES_hhdet_fec!E62)</f>
        <v>0.59387631466558233</v>
      </c>
      <c r="F62" s="175">
        <f>IF(RES_hhdet_tes!F62=0,"",RES_hhdet_tes!F62/RES_hhdet_fec!F62)</f>
        <v>0.59975855703302705</v>
      </c>
      <c r="G62" s="175">
        <f>IF(RES_hhdet_tes!G62=0,"",RES_hhdet_tes!G62/RES_hhdet_fec!G62)</f>
        <v>0.60694175987869881</v>
      </c>
      <c r="H62" s="175">
        <f>IF(RES_hhdet_tes!H62=0,"",RES_hhdet_tes!H62/RES_hhdet_fec!H62)</f>
        <v>0.61202994043573478</v>
      </c>
      <c r="I62" s="175">
        <f>IF(RES_hhdet_tes!I62=0,"",RES_hhdet_tes!I62/RES_hhdet_fec!I62)</f>
        <v>0.61506389830127706</v>
      </c>
      <c r="J62" s="175">
        <f>IF(RES_hhdet_tes!J62=0,"",RES_hhdet_tes!J62/RES_hhdet_fec!J62)</f>
        <v>0.63442885373521751</v>
      </c>
      <c r="K62" s="175">
        <f>IF(RES_hhdet_tes!K62=0,"",RES_hhdet_tes!K62/RES_hhdet_fec!K62)</f>
        <v>0.64192869731254465</v>
      </c>
      <c r="L62" s="175">
        <f>IF(RES_hhdet_tes!L62=0,"",RES_hhdet_tes!L62/RES_hhdet_fec!L62)</f>
        <v>0.64950708444714655</v>
      </c>
      <c r="M62" s="175">
        <f>IF(RES_hhdet_tes!M62=0,"",RES_hhdet_tes!M62/RES_hhdet_fec!M62)</f>
        <v>0.65156212864928398</v>
      </c>
      <c r="N62" s="175">
        <f>IF(RES_hhdet_tes!N62=0,"",RES_hhdet_tes!N62/RES_hhdet_fec!N62)</f>
        <v>0.65378587390356224</v>
      </c>
      <c r="O62" s="175">
        <f>IF(RES_hhdet_tes!O62=0,"",RES_hhdet_tes!O62/RES_hhdet_fec!O62)</f>
        <v>0.65860933813304245</v>
      </c>
      <c r="P62" s="175">
        <f>IF(RES_hhdet_tes!P62=0,"",RES_hhdet_tes!P62/RES_hhdet_fec!P62)</f>
        <v>0.65938721663105959</v>
      </c>
      <c r="Q62" s="175">
        <f>IF(RES_hhdet_tes!Q62=0,"",RES_hhdet_tes!Q62/RES_hhdet_fec!Q62)</f>
        <v>0.6632350787889475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0.59160686893751557</v>
      </c>
      <c r="C63" s="169">
        <f>IF(RES_hhdet_tes!C63=0,"",RES_hhdet_tes!C63/RES_hhdet_fec!C63)</f>
        <v>0.59722067711395921</v>
      </c>
      <c r="D63" s="169">
        <f>IF(RES_hhdet_tes!D63=0,"",RES_hhdet_tes!D63/RES_hhdet_fec!D63)</f>
        <v>0.6025270669642796</v>
      </c>
      <c r="E63" s="169">
        <f>IF(RES_hhdet_tes!E63=0,"",RES_hhdet_tes!E63/RES_hhdet_fec!E63)</f>
        <v>0.60740985267513659</v>
      </c>
      <c r="F63" s="169">
        <f>IF(RES_hhdet_tes!F63=0,"",RES_hhdet_tes!F63/RES_hhdet_fec!F63)</f>
        <v>0.61545528418534401</v>
      </c>
      <c r="G63" s="169">
        <f>IF(RES_hhdet_tes!G63=0,"",RES_hhdet_tes!G63/RES_hhdet_fec!G63)</f>
        <v>0.6226786558035059</v>
      </c>
      <c r="H63" s="169">
        <f>IF(RES_hhdet_tes!H63=0,"",RES_hhdet_tes!H63/RES_hhdet_fec!H63)</f>
        <v>0.62887143556173664</v>
      </c>
      <c r="I63" s="169">
        <f>IF(RES_hhdet_tes!I63=0,"",RES_hhdet_tes!I63/RES_hhdet_fec!I63)</f>
        <v>0.63293429580606364</v>
      </c>
      <c r="J63" s="169">
        <f>IF(RES_hhdet_tes!J63=0,"",RES_hhdet_tes!J63/RES_hhdet_fec!J63)</f>
        <v>0.65058469098024829</v>
      </c>
      <c r="K63" s="169">
        <f>IF(RES_hhdet_tes!K63=0,"",RES_hhdet_tes!K63/RES_hhdet_fec!K63)</f>
        <v>0.66131468450132669</v>
      </c>
      <c r="L63" s="169">
        <f>IF(RES_hhdet_tes!L63=0,"",RES_hhdet_tes!L63/RES_hhdet_fec!L63)</f>
        <v>0.66507327583066922</v>
      </c>
      <c r="M63" s="169">
        <f>IF(RES_hhdet_tes!M63=0,"",RES_hhdet_tes!M63/RES_hhdet_fec!M63)</f>
        <v>0.66756724286706115</v>
      </c>
      <c r="N63" s="169">
        <f>IF(RES_hhdet_tes!N63=0,"",RES_hhdet_tes!N63/RES_hhdet_fec!N63)</f>
        <v>0.66743003793695921</v>
      </c>
      <c r="O63" s="169">
        <f>IF(RES_hhdet_tes!O63=0,"",RES_hhdet_tes!O63/RES_hhdet_fec!O63)</f>
        <v>0.67249150951962045</v>
      </c>
      <c r="P63" s="169">
        <f>IF(RES_hhdet_tes!P63=0,"",RES_hhdet_tes!P63/RES_hhdet_fec!P63)</f>
        <v>0.67365151427044789</v>
      </c>
      <c r="Q63" s="169">
        <f>IF(RES_hhdet_tes!Q63=0,"",RES_hhdet_tes!Q63/RES_hhdet_fec!Q63)</f>
        <v>0.67736260994579822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0.58694101272589416</v>
      </c>
      <c r="C64" s="73">
        <f>IF(RES_hhdet_tes!C64=0,"",RES_hhdet_tes!C64/RES_hhdet_fec!C64)</f>
        <v>0.59480490183212009</v>
      </c>
      <c r="D64" s="73">
        <f>IF(RES_hhdet_tes!D64=0,"",RES_hhdet_tes!D64/RES_hhdet_fec!D64)</f>
        <v>0.59891121041285067</v>
      </c>
      <c r="E64" s="73">
        <f>IF(RES_hhdet_tes!E64=0,"",RES_hhdet_tes!E64/RES_hhdet_fec!E64)</f>
        <v>0.60137997511364916</v>
      </c>
      <c r="F64" s="73">
        <f>IF(RES_hhdet_tes!F64=0,"",RES_hhdet_tes!F64/RES_hhdet_fec!F64)</f>
        <v>0.60655259378721083</v>
      </c>
      <c r="G64" s="73">
        <f>IF(RES_hhdet_tes!G64=0,"",RES_hhdet_tes!G64/RES_hhdet_fec!G64)</f>
        <v>0.61224186620852517</v>
      </c>
      <c r="H64" s="73">
        <f>IF(RES_hhdet_tes!H64=0,"",RES_hhdet_tes!H64/RES_hhdet_fec!H64)</f>
        <v>0.61798298092820836</v>
      </c>
      <c r="I64" s="73">
        <f>IF(RES_hhdet_tes!I64=0,"",RES_hhdet_tes!I64/RES_hhdet_fec!I64)</f>
        <v>0.62575630425838302</v>
      </c>
      <c r="J64" s="73">
        <f>IF(RES_hhdet_tes!J64=0,"",RES_hhdet_tes!J64/RES_hhdet_fec!J64)</f>
        <v>0.64686678074195292</v>
      </c>
      <c r="K64" s="73">
        <f>IF(RES_hhdet_tes!K64=0,"",RES_hhdet_tes!K64/RES_hhdet_fec!K64)</f>
        <v>0.65434456762581872</v>
      </c>
      <c r="L64" s="73">
        <f>IF(RES_hhdet_tes!L64=0,"",RES_hhdet_tes!L64/RES_hhdet_fec!L64)</f>
        <v>0.65850115316941293</v>
      </c>
      <c r="M64" s="73">
        <f>IF(RES_hhdet_tes!M64=0,"",RES_hhdet_tes!M64/RES_hhdet_fec!M64)</f>
        <v>0.66250267769096305</v>
      </c>
      <c r="N64" s="73">
        <f>IF(RES_hhdet_tes!N64=0,"",RES_hhdet_tes!N64/RES_hhdet_fec!N64)</f>
        <v>0.66303041511141414</v>
      </c>
      <c r="O64" s="73">
        <f>IF(RES_hhdet_tes!O64=0,"",RES_hhdet_tes!O64/RES_hhdet_fec!O64)</f>
        <v>0.66308974619179628</v>
      </c>
      <c r="P64" s="73">
        <f>IF(RES_hhdet_tes!P64=0,"",RES_hhdet_tes!P64/RES_hhdet_fec!P64)</f>
        <v>0.66445867976110629</v>
      </c>
      <c r="Q64" s="73">
        <f>IF(RES_hhdet_tes!Q64=0,"",RES_hhdet_tes!Q64/RES_hhdet_fec!Q64)</f>
        <v>0.66447045688079853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1.0000000000000002</v>
      </c>
      <c r="D65" s="73">
        <f>IF(RES_hhdet_tes!D65=0,"",RES_hhdet_tes!D65/RES_hhdet_fec!D65)</f>
        <v>1</v>
      </c>
      <c r="E65" s="73">
        <f>IF(RES_hhdet_tes!E65=0,"",RES_hhdet_tes!E65/RES_hhdet_fec!E65)</f>
        <v>0.99999999999999978</v>
      </c>
      <c r="F65" s="73">
        <f>IF(RES_hhdet_tes!F65=0,"",RES_hhdet_tes!F65/RES_hhdet_fec!F65)</f>
        <v>1.0000000000000002</v>
      </c>
      <c r="G65" s="73">
        <f>IF(RES_hhdet_tes!G65=0,"",RES_hhdet_tes!G65/RES_hhdet_fec!G65)</f>
        <v>0.99999999999999956</v>
      </c>
      <c r="H65" s="73">
        <f>IF(RES_hhdet_tes!H65=0,"",RES_hhdet_tes!H65/RES_hhdet_fec!H65)</f>
        <v>1.0000000000000002</v>
      </c>
      <c r="I65" s="73">
        <f>IF(RES_hhdet_tes!I65=0,"",RES_hhdet_tes!I65/RES_hhdet_fec!I65)</f>
        <v>1.0000000000000004</v>
      </c>
      <c r="J65" s="73">
        <f>IF(RES_hhdet_tes!J65=0,"",RES_hhdet_tes!J65/RES_hhdet_fec!J65)</f>
        <v>1.0000000000000009</v>
      </c>
      <c r="K65" s="73">
        <f>IF(RES_hhdet_tes!K65=0,"",RES_hhdet_tes!K65/RES_hhdet_fec!K65)</f>
        <v>0.99999999999999978</v>
      </c>
      <c r="L65" s="73">
        <f>IF(RES_hhdet_tes!L65=0,"",RES_hhdet_tes!L65/RES_hhdet_fec!L65)</f>
        <v>1</v>
      </c>
      <c r="M65" s="73">
        <f>IF(RES_hhdet_tes!M65=0,"",RES_hhdet_tes!M65/RES_hhdet_fec!M65)</f>
        <v>1.0000000000000002</v>
      </c>
      <c r="N65" s="73">
        <f>IF(RES_hhdet_tes!N65=0,"",RES_hhdet_tes!N65/RES_hhdet_fec!N65)</f>
        <v>0.99999999999999989</v>
      </c>
      <c r="O65" s="73">
        <f>IF(RES_hhdet_tes!O65=0,"",RES_hhdet_tes!O65/RES_hhdet_fec!O65)</f>
        <v>1.0000000000000002</v>
      </c>
      <c r="P65" s="73">
        <f>IF(RES_hhdet_tes!P65=0,"",RES_hhdet_tes!P65/RES_hhdet_fec!P65)</f>
        <v>1.0000000000000002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1.5553428843439732</v>
      </c>
      <c r="C66" s="169">
        <f>IF(RES_hhdet_tes!C66=0,"",RES_hhdet_tes!C66/RES_hhdet_fec!C66)</f>
        <v>1.6016010256566624</v>
      </c>
      <c r="D66" s="169">
        <f>IF(RES_hhdet_tes!D66=0,"",RES_hhdet_tes!D66/RES_hhdet_fec!D66)</f>
        <v>1.6468130704526875</v>
      </c>
      <c r="E66" s="169">
        <f>IF(RES_hhdet_tes!E66=0,"",RES_hhdet_tes!E66/RES_hhdet_fec!E66)</f>
        <v>1.6660962599227751</v>
      </c>
      <c r="F66" s="169">
        <f>IF(RES_hhdet_tes!F66=0,"",RES_hhdet_tes!F66/RES_hhdet_fec!F66)</f>
        <v>1.677581935533824</v>
      </c>
      <c r="G66" s="169">
        <f>IF(RES_hhdet_tes!G66=0,"",RES_hhdet_tes!G66/RES_hhdet_fec!G66)</f>
        <v>1.7573244253745308</v>
      </c>
      <c r="H66" s="169">
        <f>IF(RES_hhdet_tes!H66=0,"",RES_hhdet_tes!H66/RES_hhdet_fec!H66)</f>
        <v>1.8113621540532259</v>
      </c>
      <c r="I66" s="169">
        <f>IF(RES_hhdet_tes!I66=0,"",RES_hhdet_tes!I66/RES_hhdet_fec!I66)</f>
        <v>1.9592855819049879</v>
      </c>
      <c r="J66" s="169">
        <f>IF(RES_hhdet_tes!J66=0,"",RES_hhdet_tes!J66/RES_hhdet_fec!J66)</f>
        <v>2.3977941386000419</v>
      </c>
      <c r="K66" s="169">
        <f>IF(RES_hhdet_tes!K66=0,"",RES_hhdet_tes!K66/RES_hhdet_fec!K66)</f>
        <v>2.5779004850720257</v>
      </c>
      <c r="L66" s="169">
        <f>IF(RES_hhdet_tes!L66=0,"",RES_hhdet_tes!L66/RES_hhdet_fec!L66)</f>
        <v>2.7073373856748577</v>
      </c>
      <c r="M66" s="169">
        <f>IF(RES_hhdet_tes!M66=0,"",RES_hhdet_tes!M66/RES_hhdet_fec!M66)</f>
        <v>2.7956580655109411</v>
      </c>
      <c r="N66" s="169">
        <f>IF(RES_hhdet_tes!N66=0,"",RES_hhdet_tes!N66/RES_hhdet_fec!N66)</f>
        <v>2.8584525958690157</v>
      </c>
      <c r="O66" s="169">
        <f>IF(RES_hhdet_tes!O66=0,"",RES_hhdet_tes!O66/RES_hhdet_fec!O66)</f>
        <v>3.0099170404873199</v>
      </c>
      <c r="P66" s="169">
        <f>IF(RES_hhdet_tes!P66=0,"",RES_hhdet_tes!P66/RES_hhdet_fec!P66)</f>
        <v>3.1607396851215914</v>
      </c>
      <c r="Q66" s="169">
        <f>IF(RES_hhdet_tes!Q66=0,"",RES_hhdet_tes!Q66/RES_hhdet_fec!Q66)</f>
        <v>3.2990382906390039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1.5553428843439732</v>
      </c>
      <c r="C67" s="73">
        <f>IF(RES_hhdet_tes!C67=0,"",RES_hhdet_tes!C67/RES_hhdet_fec!C67)</f>
        <v>1.6016010256566624</v>
      </c>
      <c r="D67" s="73">
        <f>IF(RES_hhdet_tes!D67=0,"",RES_hhdet_tes!D67/RES_hhdet_fec!D67)</f>
        <v>1.6468130704526875</v>
      </c>
      <c r="E67" s="73">
        <f>IF(RES_hhdet_tes!E67=0,"",RES_hhdet_tes!E67/RES_hhdet_fec!E67)</f>
        <v>1.6660962599227751</v>
      </c>
      <c r="F67" s="73">
        <f>IF(RES_hhdet_tes!F67=0,"",RES_hhdet_tes!F67/RES_hhdet_fec!F67)</f>
        <v>1.677581935533824</v>
      </c>
      <c r="G67" s="73">
        <f>IF(RES_hhdet_tes!G67=0,"",RES_hhdet_tes!G67/RES_hhdet_fec!G67)</f>
        <v>1.7573244253745308</v>
      </c>
      <c r="H67" s="73">
        <f>IF(RES_hhdet_tes!H67=0,"",RES_hhdet_tes!H67/RES_hhdet_fec!H67)</f>
        <v>1.8113621540532259</v>
      </c>
      <c r="I67" s="73">
        <f>IF(RES_hhdet_tes!I67=0,"",RES_hhdet_tes!I67/RES_hhdet_fec!I67)</f>
        <v>1.9592855819049879</v>
      </c>
      <c r="J67" s="73">
        <f>IF(RES_hhdet_tes!J67=0,"",RES_hhdet_tes!J67/RES_hhdet_fec!J67)</f>
        <v>2.3977941386000419</v>
      </c>
      <c r="K67" s="73">
        <f>IF(RES_hhdet_tes!K67=0,"",RES_hhdet_tes!K67/RES_hhdet_fec!K67)</f>
        <v>2.5779004850720257</v>
      </c>
      <c r="L67" s="73">
        <f>IF(RES_hhdet_tes!L67=0,"",RES_hhdet_tes!L67/RES_hhdet_fec!L67)</f>
        <v>2.7073373856748577</v>
      </c>
      <c r="M67" s="73">
        <f>IF(RES_hhdet_tes!M67=0,"",RES_hhdet_tes!M67/RES_hhdet_fec!M67)</f>
        <v>2.7956580655109411</v>
      </c>
      <c r="N67" s="73">
        <f>IF(RES_hhdet_tes!N67=0,"",RES_hhdet_tes!N67/RES_hhdet_fec!N67)</f>
        <v>2.8584525958690157</v>
      </c>
      <c r="O67" s="73">
        <f>IF(RES_hhdet_tes!O67=0,"",RES_hhdet_tes!O67/RES_hhdet_fec!O67)</f>
        <v>3.0099170404873199</v>
      </c>
      <c r="P67" s="73">
        <f>IF(RES_hhdet_tes!P67=0,"",RES_hhdet_tes!P67/RES_hhdet_fec!P67)</f>
        <v>3.1607396851215914</v>
      </c>
      <c r="Q67" s="73">
        <f>IF(RES_hhdet_tes!Q67=0,"",RES_hhdet_tes!Q67/RES_hhdet_fec!Q67)</f>
        <v>3.2990382906390039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0.53553160215342344</v>
      </c>
      <c r="C68" s="169">
        <f>IF(RES_hhdet_tes!C68=0,"",RES_hhdet_tes!C68/RES_hhdet_fec!C68)</f>
        <v>0.54490508473740651</v>
      </c>
      <c r="D68" s="169">
        <f>IF(RES_hhdet_tes!D68=0,"",RES_hhdet_tes!D68/RES_hhdet_fec!D68)</f>
        <v>0.55079985909328921</v>
      </c>
      <c r="E68" s="169">
        <f>IF(RES_hhdet_tes!E68=0,"",RES_hhdet_tes!E68/RES_hhdet_fec!E68)</f>
        <v>0.55780479396005944</v>
      </c>
      <c r="F68" s="169">
        <f>IF(RES_hhdet_tes!F68=0,"",RES_hhdet_tes!F68/RES_hhdet_fec!F68)</f>
        <v>0.56004810997442545</v>
      </c>
      <c r="G68" s="169">
        <f>IF(RES_hhdet_tes!G68=0,"",RES_hhdet_tes!G68/RES_hhdet_fec!G68)</f>
        <v>0.56577933090195998</v>
      </c>
      <c r="H68" s="169">
        <f>IF(RES_hhdet_tes!H68=0,"",RES_hhdet_tes!H68/RES_hhdet_fec!H68)</f>
        <v>0.56981468656335887</v>
      </c>
      <c r="I68" s="169">
        <f>IF(RES_hhdet_tes!I68=0,"",RES_hhdet_tes!I68/RES_hhdet_fec!I68)</f>
        <v>0.57344278437465734</v>
      </c>
      <c r="J68" s="169">
        <f>IF(RES_hhdet_tes!J68=0,"",RES_hhdet_tes!J68/RES_hhdet_fec!J68)</f>
        <v>0.60250968385516479</v>
      </c>
      <c r="K68" s="169">
        <f>IF(RES_hhdet_tes!K68=0,"",RES_hhdet_tes!K68/RES_hhdet_fec!K68)</f>
        <v>0.59758339669437477</v>
      </c>
      <c r="L68" s="169">
        <f>IF(RES_hhdet_tes!L68=0,"",RES_hhdet_tes!L68/RES_hhdet_fec!L68)</f>
        <v>0.60510352556057101</v>
      </c>
      <c r="M68" s="169">
        <f>IF(RES_hhdet_tes!M68=0,"",RES_hhdet_tes!M68/RES_hhdet_fec!M68)</f>
        <v>0.61786617262822696</v>
      </c>
      <c r="N68" s="169">
        <f>IF(RES_hhdet_tes!N68=0,"",RES_hhdet_tes!N68/RES_hhdet_fec!N68)</f>
        <v>0.62029033704500924</v>
      </c>
      <c r="O68" s="169">
        <f>IF(RES_hhdet_tes!O68=0,"",RES_hhdet_tes!O68/RES_hhdet_fec!O68)</f>
        <v>0.62284387391027518</v>
      </c>
      <c r="P68" s="169">
        <f>IF(RES_hhdet_tes!P68=0,"",RES_hhdet_tes!P68/RES_hhdet_fec!P68)</f>
        <v>0.62690378814477654</v>
      </c>
      <c r="Q68" s="169">
        <f>IF(RES_hhdet_tes!Q68=0,"",RES_hhdet_tes!Q68/RES_hhdet_fec!Q68)</f>
        <v>0.62676969416062978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0.5194725398948179</v>
      </c>
      <c r="C69" s="174">
        <f>IF(RES_hhdet_tes!C69=0,"",RES_hhdet_tes!C69/RES_hhdet_fec!C69)</f>
        <v>0.53121490960956375</v>
      </c>
      <c r="D69" s="174">
        <f>IF(RES_hhdet_tes!D69=0,"",RES_hhdet_tes!D69/RES_hhdet_fec!D69)</f>
        <v>0.53732957093048694</v>
      </c>
      <c r="E69" s="174">
        <f>IF(RES_hhdet_tes!E69=0,"",RES_hhdet_tes!E69/RES_hhdet_fec!E69)</f>
        <v>0.53899792520662015</v>
      </c>
      <c r="F69" s="174">
        <f>IF(RES_hhdet_tes!F69=0,"",RES_hhdet_tes!F69/RES_hhdet_fec!F69)</f>
        <v>0.54603978420995625</v>
      </c>
      <c r="G69" s="174">
        <f>IF(RES_hhdet_tes!G69=0,"",RES_hhdet_tes!G69/RES_hhdet_fec!G69)</f>
        <v>0.54973398317227395</v>
      </c>
      <c r="H69" s="174">
        <f>IF(RES_hhdet_tes!H69=0,"",RES_hhdet_tes!H69/RES_hhdet_fec!H69)</f>
        <v>0.55574626441668096</v>
      </c>
      <c r="I69" s="174">
        <f>IF(RES_hhdet_tes!I69=0,"",RES_hhdet_tes!I69/RES_hhdet_fec!I69)</f>
        <v>0.55937976429182468</v>
      </c>
      <c r="J69" s="174">
        <f>IF(RES_hhdet_tes!J69=0,"",RES_hhdet_tes!J69/RES_hhdet_fec!J69)</f>
        <v>0.58302814354108079</v>
      </c>
      <c r="K69" s="174">
        <f>IF(RES_hhdet_tes!K69=0,"",RES_hhdet_tes!K69/RES_hhdet_fec!K69)</f>
        <v>0.59199576709260238</v>
      </c>
      <c r="L69" s="174">
        <f>IF(RES_hhdet_tes!L69=0,"",RES_hhdet_tes!L69/RES_hhdet_fec!L69)</f>
        <v>0.60023523821692826</v>
      </c>
      <c r="M69" s="174">
        <f>IF(RES_hhdet_tes!M69=0,"",RES_hhdet_tes!M69/RES_hhdet_fec!M69)</f>
        <v>0.61225321327111948</v>
      </c>
      <c r="N69" s="174">
        <f>IF(RES_hhdet_tes!N69=0,"",RES_hhdet_tes!N69/RES_hhdet_fec!N69)</f>
        <v>0.61285954638751461</v>
      </c>
      <c r="O69" s="174">
        <f>IF(RES_hhdet_tes!O69=0,"",RES_hhdet_tes!O69/RES_hhdet_fec!O69)</f>
        <v>0.61296472878490404</v>
      </c>
      <c r="P69" s="174">
        <f>IF(RES_hhdet_tes!P69=0,"",RES_hhdet_tes!P69/RES_hhdet_fec!P69)</f>
        <v>0.6138966612186364</v>
      </c>
      <c r="Q69" s="174">
        <f>IF(RES_hhdet_tes!Q69=0,"",RES_hhdet_tes!Q69/RES_hhdet_fec!Q69)</f>
        <v>0.61404341436751653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0.57470489896350319</v>
      </c>
      <c r="C70" s="174">
        <f>IF(RES_hhdet_tes!C70=0,"",RES_hhdet_tes!C70/RES_hhdet_fec!C70)</f>
        <v>0.58544464847500532</v>
      </c>
      <c r="D70" s="174">
        <f>IF(RES_hhdet_tes!D70=0,"",RES_hhdet_tes!D70/RES_hhdet_fec!D70)</f>
        <v>0.58946848072726843</v>
      </c>
      <c r="E70" s="174">
        <f>IF(RES_hhdet_tes!E70=0,"",RES_hhdet_tes!E70/RES_hhdet_fec!E70)</f>
        <v>0.59059772868456417</v>
      </c>
      <c r="F70" s="174">
        <f>IF(RES_hhdet_tes!F70=0,"",RES_hhdet_tes!F70/RES_hhdet_fec!F70)</f>
        <v>0.60032019617428656</v>
      </c>
      <c r="G70" s="174">
        <f>IF(RES_hhdet_tes!G70=0,"",RES_hhdet_tes!G70/RES_hhdet_fec!G70)</f>
        <v>0.61259647116900451</v>
      </c>
      <c r="H70" s="174">
        <f>IF(RES_hhdet_tes!H70=0,"",RES_hhdet_tes!H70/RES_hhdet_fec!H70)</f>
        <v>0.62073645223550677</v>
      </c>
      <c r="I70" s="174">
        <f>IF(RES_hhdet_tes!I70=0,"",RES_hhdet_tes!I70/RES_hhdet_fec!I70)</f>
        <v>0.63432409493832842</v>
      </c>
      <c r="J70" s="174">
        <f>IF(RES_hhdet_tes!J70=0,"",RES_hhdet_tes!J70/RES_hhdet_fec!J70)</f>
        <v>0.65303679674847426</v>
      </c>
      <c r="K70" s="174">
        <f>IF(RES_hhdet_tes!K70=0,"",RES_hhdet_tes!K70/RES_hhdet_fec!K70)</f>
        <v>0.66000079587785732</v>
      </c>
      <c r="L70" s="174">
        <f>IF(RES_hhdet_tes!L70=0,"",RES_hhdet_tes!L70/RES_hhdet_fec!L70)</f>
        <v>0.66042078431588758</v>
      </c>
      <c r="M70" s="174">
        <f>IF(RES_hhdet_tes!M70=0,"",RES_hhdet_tes!M70/RES_hhdet_fec!M70)</f>
        <v>0.66207008178814797</v>
      </c>
      <c r="N70" s="174">
        <f>IF(RES_hhdet_tes!N70=0,"",RES_hhdet_tes!N70/RES_hhdet_fec!N70)</f>
        <v>0.66302740587211317</v>
      </c>
      <c r="O70" s="174">
        <f>IF(RES_hhdet_tes!O70=0,"",RES_hhdet_tes!O70/RES_hhdet_fec!O70)</f>
        <v>0.66340829687659064</v>
      </c>
      <c r="P70" s="174">
        <f>IF(RES_hhdet_tes!P70=0,"",RES_hhdet_tes!P70/RES_hhdet_fec!P70)</f>
        <v>0.66484242363129953</v>
      </c>
      <c r="Q70" s="174">
        <f>IF(RES_hhdet_tes!Q70=0,"",RES_hhdet_tes!Q70/RES_hhdet_fec!Q70)</f>
        <v>0.66526851469985515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0.51947253989481801</v>
      </c>
      <c r="C71" s="173">
        <f>IF(RES_hhdet_tes!C71=0,"",RES_hhdet_tes!C71/RES_hhdet_fec!C71)</f>
        <v>0.53121490960956397</v>
      </c>
      <c r="D71" s="173">
        <f>IF(RES_hhdet_tes!D71=0,"",RES_hhdet_tes!D71/RES_hhdet_fec!D71)</f>
        <v>0.53537117516247335</v>
      </c>
      <c r="E71" s="173">
        <f>IF(RES_hhdet_tes!E71=0,"",RES_hhdet_tes!E71/RES_hhdet_fec!E71)</f>
        <v>0.5362472721130922</v>
      </c>
      <c r="F71" s="173">
        <f>IF(RES_hhdet_tes!F71=0,"",RES_hhdet_tes!F71/RES_hhdet_fec!F71)</f>
        <v>0.54686135239463507</v>
      </c>
      <c r="G71" s="173">
        <f>IF(RES_hhdet_tes!G71=0,"",RES_hhdet_tes!G71/RES_hhdet_fec!G71)</f>
        <v>0.56044976657327905</v>
      </c>
      <c r="H71" s="173">
        <f>IF(RES_hhdet_tes!H71=0,"",RES_hhdet_tes!H71/RES_hhdet_fec!H71)</f>
        <v>0.56936306113545565</v>
      </c>
      <c r="I71" s="173">
        <f>IF(RES_hhdet_tes!I71=0,"",RES_hhdet_tes!I71/RES_hhdet_fec!I71)</f>
        <v>0.58443761115884063</v>
      </c>
      <c r="J71" s="173">
        <f>IF(RES_hhdet_tes!J71=0,"",RES_hhdet_tes!J71/RES_hhdet_fec!J71)</f>
        <v>0.60904277710392807</v>
      </c>
      <c r="K71" s="173">
        <f>IF(RES_hhdet_tes!K71=0,"",RES_hhdet_tes!K71/RES_hhdet_fec!K71)</f>
        <v>0.61258927247043848</v>
      </c>
      <c r="L71" s="173">
        <f>IF(RES_hhdet_tes!L71=0,"",RES_hhdet_tes!L71/RES_hhdet_fec!L71)</f>
        <v>0.61276261420263767</v>
      </c>
      <c r="M71" s="173">
        <f>IF(RES_hhdet_tes!M71=0,"",RES_hhdet_tes!M71/RES_hhdet_fec!M71)</f>
        <v>0.61455126391987258</v>
      </c>
      <c r="N71" s="173">
        <f>IF(RES_hhdet_tes!N71=0,"",RES_hhdet_tes!N71/RES_hhdet_fec!N71)</f>
        <v>0.61551787671428759</v>
      </c>
      <c r="O71" s="173">
        <f>IF(RES_hhdet_tes!O71=0,"",RES_hhdet_tes!O71/RES_hhdet_fec!O71)</f>
        <v>0.61572991102164532</v>
      </c>
      <c r="P71" s="173">
        <f>IF(RES_hhdet_tes!P71=0,"",RES_hhdet_tes!P71/RES_hhdet_fec!P71)</f>
        <v>0.617149429678717</v>
      </c>
      <c r="Q71" s="173">
        <f>IF(RES_hhdet_tes!Q71=0,"",RES_hhdet_tes!Q71/RES_hhdet_fec!Q71)</f>
        <v>0.61739840653352895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1.0000000000000004</v>
      </c>
      <c r="E72" s="172">
        <f>IF(RES_hhdet_tes!E72=0,"",RES_hhdet_tes!E72/RES_hhdet_fec!E72)</f>
        <v>1.0000000000000004</v>
      </c>
      <c r="F72" s="172">
        <f>IF(RES_hhdet_tes!F72=0,"",RES_hhdet_tes!F72/RES_hhdet_fec!F72)</f>
        <v>1</v>
      </c>
      <c r="G72" s="172">
        <f>IF(RES_hhdet_tes!G72=0,"",RES_hhdet_tes!G72/RES_hhdet_fec!G72)</f>
        <v>0.99999999999999978</v>
      </c>
      <c r="H72" s="172">
        <f>IF(RES_hhdet_tes!H72=0,"",RES_hhdet_tes!H72/RES_hhdet_fec!H72)</f>
        <v>1</v>
      </c>
      <c r="I72" s="172">
        <f>IF(RES_hhdet_tes!I72=0,"",RES_hhdet_tes!I72/RES_hhdet_fec!I72)</f>
        <v>1</v>
      </c>
      <c r="J72" s="172">
        <f>IF(RES_hhdet_tes!J72=0,"",RES_hhdet_tes!J72/RES_hhdet_fec!J72)</f>
        <v>1.0000000000000002</v>
      </c>
      <c r="K72" s="172">
        <f>IF(RES_hhdet_tes!K72=0,"",RES_hhdet_tes!K72/RES_hhdet_fec!K72)</f>
        <v>1</v>
      </c>
      <c r="L72" s="172">
        <f>IF(RES_hhdet_tes!L72=0,"",RES_hhdet_tes!L72/RES_hhdet_fec!L72)</f>
        <v>1</v>
      </c>
      <c r="M72" s="172">
        <f>IF(RES_hhdet_tes!M72=0,"",RES_hhdet_tes!M72/RES_hhdet_fec!M72)</f>
        <v>1</v>
      </c>
      <c r="N72" s="172">
        <f>IF(RES_hhdet_tes!N72=0,"",RES_hhdet_tes!N72/RES_hhdet_fec!N72)</f>
        <v>1</v>
      </c>
      <c r="O72" s="172">
        <f>IF(RES_hhdet_tes!O72=0,"",RES_hhdet_tes!O72/RES_hhdet_fec!O72)</f>
        <v>1</v>
      </c>
      <c r="P72" s="172">
        <f>IF(RES_hhdet_tes!P72=0,"",RES_hhdet_tes!P72/RES_hhdet_fec!P72)</f>
        <v>0.99999999999999933</v>
      </c>
      <c r="Q72" s="172">
        <f>IF(RES_hhdet_tes!Q72=0,"",RES_hhdet_tes!Q72/RES_hhdet_fec!Q72)</f>
        <v>0.99999999999999956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0.63721964893764338</v>
      </c>
      <c r="C73" s="171">
        <f>IF(RES_hhdet_tes!C73=0,"",RES_hhdet_tes!C73/RES_hhdet_fec!C73)</f>
        <v>0.64802419724037619</v>
      </c>
      <c r="D73" s="171">
        <f>IF(RES_hhdet_tes!D73=0,"",RES_hhdet_tes!D73/RES_hhdet_fec!D73)</f>
        <v>0.65427846186275185</v>
      </c>
      <c r="E73" s="171">
        <f>IF(RES_hhdet_tes!E73=0,"",RES_hhdet_tes!E73/RES_hhdet_fec!E73)</f>
        <v>0.67455769566929658</v>
      </c>
      <c r="F73" s="171">
        <f>IF(RES_hhdet_tes!F73=0,"",RES_hhdet_tes!F73/RES_hhdet_fec!F73)</f>
        <v>0.6975551588925909</v>
      </c>
      <c r="G73" s="171">
        <f>IF(RES_hhdet_tes!G73=0,"",RES_hhdet_tes!G73/RES_hhdet_fec!G73)</f>
        <v>0.71262324905500218</v>
      </c>
      <c r="H73" s="171">
        <f>IF(RES_hhdet_tes!H73=0,"",RES_hhdet_tes!H73/RES_hhdet_fec!H73)</f>
        <v>0.73550105076006522</v>
      </c>
      <c r="I73" s="171">
        <f>IF(RES_hhdet_tes!I73=0,"",RES_hhdet_tes!I73/RES_hhdet_fec!I73)</f>
        <v>0.74011713506209831</v>
      </c>
      <c r="J73" s="171">
        <f>IF(RES_hhdet_tes!J73=0,"",RES_hhdet_tes!J73/RES_hhdet_fec!J73)</f>
        <v>0.75231490656330913</v>
      </c>
      <c r="K73" s="171">
        <f>IF(RES_hhdet_tes!K73=0,"",RES_hhdet_tes!K73/RES_hhdet_fec!K73)</f>
        <v>0.75296676972512921</v>
      </c>
      <c r="L73" s="171">
        <f>IF(RES_hhdet_tes!L73=0,"",RES_hhdet_tes!L73/RES_hhdet_fec!L73)</f>
        <v>0.75296676972512577</v>
      </c>
      <c r="M73" s="171">
        <f>IF(RES_hhdet_tes!M73=0,"",RES_hhdet_tes!M73/RES_hhdet_fec!M73)</f>
        <v>0.75934026232352392</v>
      </c>
      <c r="N73" s="171">
        <f>IF(RES_hhdet_tes!N73=0,"",RES_hhdet_tes!N73/RES_hhdet_fec!N73)</f>
        <v>0.76308983617788029</v>
      </c>
      <c r="O73" s="171">
        <f>IF(RES_hhdet_tes!O73=0,"",RES_hhdet_tes!O73/RES_hhdet_fec!O73)</f>
        <v>0.76635087543978375</v>
      </c>
      <c r="P73" s="171">
        <f>IF(RES_hhdet_tes!P73=0,"",RES_hhdet_tes!P73/RES_hhdet_fec!P73)</f>
        <v>0.76977413422300711</v>
      </c>
      <c r="Q73" s="171">
        <f>IF(RES_hhdet_tes!Q73=0,"",RES_hhdet_tes!Q73/RES_hhdet_fec!Q73)</f>
        <v>0.77219975279351427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0.68603917539220716</v>
      </c>
      <c r="C74" s="170">
        <f>IF(RES_hhdet_tes!C74=0,"",RES_hhdet_tes!C74/RES_hhdet_fec!C74)</f>
        <v>0.69616097466390758</v>
      </c>
      <c r="D74" s="170">
        <f>IF(RES_hhdet_tes!D74=0,"",RES_hhdet_tes!D74/RES_hhdet_fec!D74)</f>
        <v>0.69996324595662895</v>
      </c>
      <c r="E74" s="170">
        <f>IF(RES_hhdet_tes!E74=0,"",RES_hhdet_tes!E74/RES_hhdet_fec!E74)</f>
        <v>0.73201014604191561</v>
      </c>
      <c r="F74" s="170">
        <f>IF(RES_hhdet_tes!F74=0,"",RES_hhdet_tes!F74/RES_hhdet_fec!F74)</f>
        <v>0.76030010705194617</v>
      </c>
      <c r="G74" s="170">
        <f>IF(RES_hhdet_tes!G74=0,"",RES_hhdet_tes!G74/RES_hhdet_fec!G74)</f>
        <v>0.7700264671219168</v>
      </c>
      <c r="H74" s="170">
        <f>IF(RES_hhdet_tes!H74=0,"",RES_hhdet_tes!H74/RES_hhdet_fec!H74)</f>
        <v>0.77185924132548611</v>
      </c>
      <c r="I74" s="170">
        <f>IF(RES_hhdet_tes!I74=0,"",RES_hhdet_tes!I74/RES_hhdet_fec!I74)</f>
        <v>0.77690215477357982</v>
      </c>
      <c r="J74" s="170">
        <f>IF(RES_hhdet_tes!J74=0,"",RES_hhdet_tes!J74/RES_hhdet_fec!J74)</f>
        <v>0.78504492428887662</v>
      </c>
      <c r="K74" s="170">
        <f>IF(RES_hhdet_tes!K74=0,"",RES_hhdet_tes!K74/RES_hhdet_fec!K74)</f>
        <v>0.78411349764492499</v>
      </c>
      <c r="L74" s="170">
        <f>IF(RES_hhdet_tes!L74=0,"",RES_hhdet_tes!L74/RES_hhdet_fec!L74)</f>
        <v>0.78199604271244161</v>
      </c>
      <c r="M74" s="170">
        <f>IF(RES_hhdet_tes!M74=0,"",RES_hhdet_tes!M74/RES_hhdet_fec!M74)</f>
        <v>0.79334236019044124</v>
      </c>
      <c r="N74" s="170">
        <f>IF(RES_hhdet_tes!N74=0,"",RES_hhdet_tes!N74/RES_hhdet_fec!N74)</f>
        <v>0.79606473956299806</v>
      </c>
      <c r="O74" s="170">
        <f>IF(RES_hhdet_tes!O74=0,"",RES_hhdet_tes!O74/RES_hhdet_fec!O74)</f>
        <v>0.79648596582624853</v>
      </c>
      <c r="P74" s="170">
        <f>IF(RES_hhdet_tes!P74=0,"",RES_hhdet_tes!P74/RES_hhdet_fec!P74)</f>
        <v>0.79926508506618021</v>
      </c>
      <c r="Q74" s="170">
        <f>IF(RES_hhdet_tes!Q74=0,"",RES_hhdet_tes!Q74/RES_hhdet_fec!Q74)</f>
        <v>0.79758760211347501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0.63721964893764327</v>
      </c>
      <c r="C75" s="73">
        <f>IF(RES_hhdet_tes!C75=0,"",RES_hhdet_tes!C75/RES_hhdet_fec!C75)</f>
        <v>0.64802419724037641</v>
      </c>
      <c r="D75" s="73">
        <f>IF(RES_hhdet_tes!D75=0,"",RES_hhdet_tes!D75/RES_hhdet_fec!D75)</f>
        <v>0.65234601656146973</v>
      </c>
      <c r="E75" s="73">
        <f>IF(RES_hhdet_tes!E75=0,"",RES_hhdet_tes!E75/RES_hhdet_fec!E75)</f>
        <v>0.69057622395234253</v>
      </c>
      <c r="F75" s="73">
        <f>IF(RES_hhdet_tes!F75=0,"",RES_hhdet_tes!F75/RES_hhdet_fec!F75)</f>
        <v>0.72427511343531026</v>
      </c>
      <c r="G75" s="73">
        <f>IF(RES_hhdet_tes!G75=0,"",RES_hhdet_tes!G75/RES_hhdet_fec!G75)</f>
        <v>0.73671153451226545</v>
      </c>
      <c r="H75" s="73">
        <f>IF(RES_hhdet_tes!H75=0,"",RES_hhdet_tes!H75/RES_hhdet_fec!H75)</f>
        <v>0.73906353164347693</v>
      </c>
      <c r="I75" s="73">
        <f>IF(RES_hhdet_tes!I75=0,"",RES_hhdet_tes!I75/RES_hhdet_fec!I75)</f>
        <v>0.7440301100476191</v>
      </c>
      <c r="J75" s="73">
        <f>IF(RES_hhdet_tes!J75=0,"",RES_hhdet_tes!J75/RES_hhdet_fec!J75)</f>
        <v>0.75296676972512766</v>
      </c>
      <c r="K75" s="73">
        <f>IF(RES_hhdet_tes!K75=0,"",RES_hhdet_tes!K75/RES_hhdet_fec!K75)</f>
        <v>0.75296676972513077</v>
      </c>
      <c r="L75" s="73">
        <f>IF(RES_hhdet_tes!L75=0,"",RES_hhdet_tes!L75/RES_hhdet_fec!L75)</f>
        <v>0.75296676972513288</v>
      </c>
      <c r="M75" s="73">
        <f>IF(RES_hhdet_tes!M75=0,"",RES_hhdet_tes!M75/RES_hhdet_fec!M75)</f>
        <v>0.7656502746086199</v>
      </c>
      <c r="N75" s="73">
        <f>IF(RES_hhdet_tes!N75=0,"",RES_hhdet_tes!N75/RES_hhdet_fec!N75)</f>
        <v>0.76960626332332027</v>
      </c>
      <c r="O75" s="73">
        <f>IF(RES_hhdet_tes!O75=0,"",RES_hhdet_tes!O75/RES_hhdet_fec!O75)</f>
        <v>0.77209894263645462</v>
      </c>
      <c r="P75" s="73">
        <f>IF(RES_hhdet_tes!P75=0,"",RES_hhdet_tes!P75/RES_hhdet_fec!P75)</f>
        <v>0.77475145757688457</v>
      </c>
      <c r="Q75" s="73">
        <f>IF(RES_hhdet_tes!Q75=0,"",RES_hhdet_tes!Q75/RES_hhdet_fec!Q75)</f>
        <v>0.77498535890563613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0.99999999999999989</v>
      </c>
      <c r="C76" s="73">
        <f>IF(RES_hhdet_tes!C76=0,"",RES_hhdet_tes!C76/RES_hhdet_fec!C76)</f>
        <v>0.99999999999999989</v>
      </c>
      <c r="D76" s="73">
        <f>IF(RES_hhdet_tes!D76=0,"",RES_hhdet_tes!D76/RES_hhdet_fec!D76)</f>
        <v>1</v>
      </c>
      <c r="E76" s="73">
        <f>IF(RES_hhdet_tes!E76=0,"",RES_hhdet_tes!E76/RES_hhdet_fec!E76)</f>
        <v>1.0000000000000002</v>
      </c>
      <c r="F76" s="73">
        <f>IF(RES_hhdet_tes!F76=0,"",RES_hhdet_tes!F76/RES_hhdet_fec!F76)</f>
        <v>1</v>
      </c>
      <c r="G76" s="73">
        <f>IF(RES_hhdet_tes!G76=0,"",RES_hhdet_tes!G76/RES_hhdet_fec!G76)</f>
        <v>1</v>
      </c>
      <c r="H76" s="73">
        <f>IF(RES_hhdet_tes!H76=0,"",RES_hhdet_tes!H76/RES_hhdet_fec!H76)</f>
        <v>1.0000000000000002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1.0000000000000002</v>
      </c>
      <c r="L76" s="73">
        <f>IF(RES_hhdet_tes!L76=0,"",RES_hhdet_tes!L76/RES_hhdet_fec!L76)</f>
        <v>0.99999999999999989</v>
      </c>
      <c r="M76" s="73">
        <f>IF(RES_hhdet_tes!M76=0,"",RES_hhdet_tes!M76/RES_hhdet_fec!M76)</f>
        <v>1</v>
      </c>
      <c r="N76" s="73">
        <f>IF(RES_hhdet_tes!N76=0,"",RES_hhdet_tes!N76/RES_hhdet_fec!N76)</f>
        <v>0.99999999999999978</v>
      </c>
      <c r="O76" s="73">
        <f>IF(RES_hhdet_tes!O76=0,"",RES_hhdet_tes!O76/RES_hhdet_fec!O76)</f>
        <v>1</v>
      </c>
      <c r="P76" s="73">
        <f>IF(RES_hhdet_tes!P76=0,"",RES_hhdet_tes!P76/RES_hhdet_fec!P76)</f>
        <v>1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0.51002324945826116</v>
      </c>
      <c r="C77" s="169">
        <f>IF(RES_hhdet_tes!C77=0,"",RES_hhdet_tes!C77/RES_hhdet_fec!C77)</f>
        <v>0.51323512673231708</v>
      </c>
      <c r="D77" s="169">
        <f>IF(RES_hhdet_tes!D77=0,"",RES_hhdet_tes!D77/RES_hhdet_fec!D77)</f>
        <v>0.51190872522674447</v>
      </c>
      <c r="E77" s="169">
        <f>IF(RES_hhdet_tes!E77=0,"",RES_hhdet_tes!E77/RES_hhdet_fec!E77)</f>
        <v>0.5194048975333152</v>
      </c>
      <c r="F77" s="169">
        <f>IF(RES_hhdet_tes!F77=0,"",RES_hhdet_tes!F77/RES_hhdet_fec!F77)</f>
        <v>0.5111207796657028</v>
      </c>
      <c r="G77" s="169">
        <f>IF(RES_hhdet_tes!G77=0,"",RES_hhdet_tes!G77/RES_hhdet_fec!G77)</f>
        <v>0.5146430409136491</v>
      </c>
      <c r="H77" s="169">
        <f>IF(RES_hhdet_tes!H77=0,"",RES_hhdet_tes!H77/RES_hhdet_fec!H77)</f>
        <v>0.51512267166406001</v>
      </c>
      <c r="I77" s="169">
        <f>IF(RES_hhdet_tes!I77=0,"",RES_hhdet_tes!I77/RES_hhdet_fec!I77)</f>
        <v>0.51407685358081789</v>
      </c>
      <c r="J77" s="169">
        <f>IF(RES_hhdet_tes!J77=0,"",RES_hhdet_tes!J77/RES_hhdet_fec!J77)</f>
        <v>0.53709419661986246</v>
      </c>
      <c r="K77" s="169">
        <f>IF(RES_hhdet_tes!K77=0,"",RES_hhdet_tes!K77/RES_hhdet_fec!K77)</f>
        <v>0.52963874085420293</v>
      </c>
      <c r="L77" s="169">
        <f>IF(RES_hhdet_tes!L77=0,"",RES_hhdet_tes!L77/RES_hhdet_fec!L77)</f>
        <v>0.5213497474022275</v>
      </c>
      <c r="M77" s="169">
        <f>IF(RES_hhdet_tes!M77=0,"",RES_hhdet_tes!M77/RES_hhdet_fec!M77)</f>
        <v>0.5224098526333768</v>
      </c>
      <c r="N77" s="169">
        <f>IF(RES_hhdet_tes!N77=0,"",RES_hhdet_tes!N77/RES_hhdet_fec!N77)</f>
        <v>0.53067311202167644</v>
      </c>
      <c r="O77" s="169">
        <f>IF(RES_hhdet_tes!O77=0,"",RES_hhdet_tes!O77/RES_hhdet_fec!O77)</f>
        <v>0.54168731307027851</v>
      </c>
      <c r="P77" s="169">
        <f>IF(RES_hhdet_tes!P77=0,"",RES_hhdet_tes!P77/RES_hhdet_fec!P77)</f>
        <v>0.53555414211192309</v>
      </c>
      <c r="Q77" s="169">
        <f>IF(RES_hhdet_tes!Q77=0,"",RES_hhdet_tes!Q77/RES_hhdet_fec!Q77)</f>
        <v>0.53034434254686791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0.46638015605787247</v>
      </c>
      <c r="C78" s="73">
        <f>IF(RES_hhdet_tes!C78=0,"",RES_hhdet_tes!C78/RES_hhdet_fec!C78)</f>
        <v>0.47364568859065875</v>
      </c>
      <c r="D78" s="73">
        <f>IF(RES_hhdet_tes!D78=0,"",RES_hhdet_tes!D78/RES_hhdet_fec!D78)</f>
        <v>0.47715122206962834</v>
      </c>
      <c r="E78" s="73">
        <f>IF(RES_hhdet_tes!E78=0,"",RES_hhdet_tes!E78/RES_hhdet_fec!E78)</f>
        <v>0.47948881062853571</v>
      </c>
      <c r="F78" s="73">
        <f>IF(RES_hhdet_tes!F78=0,"",RES_hhdet_tes!F78/RES_hhdet_fec!F78)</f>
        <v>0.48575903000899207</v>
      </c>
      <c r="G78" s="73">
        <f>IF(RES_hhdet_tes!G78=0,"",RES_hhdet_tes!G78/RES_hhdet_fec!G78)</f>
        <v>0.49063408150632787</v>
      </c>
      <c r="H78" s="73">
        <f>IF(RES_hhdet_tes!H78=0,"",RES_hhdet_tes!H78/RES_hhdet_fec!H78)</f>
        <v>0.49549450370813741</v>
      </c>
      <c r="I78" s="73">
        <f>IF(RES_hhdet_tes!I78=0,"",RES_hhdet_tes!I78/RES_hhdet_fec!I78)</f>
        <v>0.50052957407692211</v>
      </c>
      <c r="J78" s="73">
        <f>IF(RES_hhdet_tes!J78=0,"",RES_hhdet_tes!J78/RES_hhdet_fec!J78)</f>
        <v>0.51026459950399516</v>
      </c>
      <c r="K78" s="73">
        <f>IF(RES_hhdet_tes!K78=0,"",RES_hhdet_tes!K78/RES_hhdet_fec!K78)</f>
        <v>0.5166798813236364</v>
      </c>
      <c r="L78" s="73">
        <f>IF(RES_hhdet_tes!L78=0,"",RES_hhdet_tes!L78/RES_hhdet_fec!L78)</f>
        <v>0.51741800467613408</v>
      </c>
      <c r="M78" s="73">
        <f>IF(RES_hhdet_tes!M78=0,"",RES_hhdet_tes!M78/RES_hhdet_fec!M78)</f>
        <v>0.51965796320819269</v>
      </c>
      <c r="N78" s="73">
        <f>IF(RES_hhdet_tes!N78=0,"",RES_hhdet_tes!N78/RES_hhdet_fec!N78)</f>
        <v>0.5204578554070779</v>
      </c>
      <c r="O78" s="73">
        <f>IF(RES_hhdet_tes!O78=0,"",RES_hhdet_tes!O78/RES_hhdet_fec!O78)</f>
        <v>0.52070127239787178</v>
      </c>
      <c r="P78" s="73">
        <f>IF(RES_hhdet_tes!P78=0,"",RES_hhdet_tes!P78/RES_hhdet_fec!P78)</f>
        <v>0.5219348574347108</v>
      </c>
      <c r="Q78" s="73">
        <f>IF(RES_hhdet_tes!Q78=0,"",RES_hhdet_tes!Q78/RES_hhdet_fec!Q78)</f>
        <v>0.52225657838016759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0.81624589787450719</v>
      </c>
      <c r="C79" s="65">
        <f>IF(RES_hhdet_tes!C79=0,"",RES_hhdet_tes!C79/RES_hhdet_fec!C79)</f>
        <v>0.81999138156959972</v>
      </c>
      <c r="D79" s="65">
        <f>IF(RES_hhdet_tes!D79=0,"",RES_hhdet_tes!D79/RES_hhdet_fec!D79)</f>
        <v>0.82272750447336929</v>
      </c>
      <c r="E79" s="65">
        <f>IF(RES_hhdet_tes!E79=0,"",RES_hhdet_tes!E79/RES_hhdet_fec!E79)</f>
        <v>0.82698550173073304</v>
      </c>
      <c r="F79" s="65">
        <f>IF(RES_hhdet_tes!F79=0,"",RES_hhdet_tes!F79/RES_hhdet_fec!F79)</f>
        <v>0.83344433386790207</v>
      </c>
      <c r="G79" s="65">
        <f>IF(RES_hhdet_tes!G79=0,"",RES_hhdet_tes!G79/RES_hhdet_fec!G79)</f>
        <v>0.83610471076919179</v>
      </c>
      <c r="H79" s="65">
        <f>IF(RES_hhdet_tes!H79=0,"",RES_hhdet_tes!H79/RES_hhdet_fec!H79)</f>
        <v>0.84318439367844167</v>
      </c>
      <c r="I79" s="65">
        <f>IF(RES_hhdet_tes!I79=0,"",RES_hhdet_tes!I79/RES_hhdet_fec!I79)</f>
        <v>0.84408977420780884</v>
      </c>
      <c r="J79" s="65">
        <f>IF(RES_hhdet_tes!J79=0,"",RES_hhdet_tes!J79/RES_hhdet_fec!J79)</f>
        <v>0.85500406041047083</v>
      </c>
      <c r="K79" s="65">
        <f>IF(RES_hhdet_tes!K79=0,"",RES_hhdet_tes!K79/RES_hhdet_fec!K79)</f>
        <v>0.85973830499923987</v>
      </c>
      <c r="L79" s="65">
        <f>IF(RES_hhdet_tes!L79=0,"",RES_hhdet_tes!L79/RES_hhdet_fec!L79)</f>
        <v>0.86000614723644553</v>
      </c>
      <c r="M79" s="65">
        <f>IF(RES_hhdet_tes!M79=0,"",RES_hhdet_tes!M79/RES_hhdet_fec!M79)</f>
        <v>0.86000614723645008</v>
      </c>
      <c r="N79" s="65">
        <f>IF(RES_hhdet_tes!N79=0,"",RES_hhdet_tes!N79/RES_hhdet_fec!N79)</f>
        <v>0.86351335180678612</v>
      </c>
      <c r="O79" s="65">
        <f>IF(RES_hhdet_tes!O79=0,"",RES_hhdet_tes!O79/RES_hhdet_fec!O79)</f>
        <v>0.86495935008756952</v>
      </c>
      <c r="P79" s="65">
        <f>IF(RES_hhdet_tes!P79=0,"",RES_hhdet_tes!P79/RES_hhdet_fec!P79)</f>
        <v>0.86693921376520722</v>
      </c>
      <c r="Q79" s="65">
        <f>IF(RES_hhdet_tes!Q79=0,"",RES_hhdet_tes!Q79/RES_hhdet_fec!Q79)</f>
        <v>0.86734351575339785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0.46897188771329462</v>
      </c>
      <c r="C81" s="175">
        <f>IF(RES_hhdet_tes!C81=0,"",RES_hhdet_tes!C81/RES_hhdet_fec!C81)</f>
        <v>0.4669568110205376</v>
      </c>
      <c r="D81" s="175">
        <f>IF(RES_hhdet_tes!D81=0,"",RES_hhdet_tes!D81/RES_hhdet_fec!D81)</f>
        <v>0.47533210141277943</v>
      </c>
      <c r="E81" s="175">
        <f>IF(RES_hhdet_tes!E81=0,"",RES_hhdet_tes!E81/RES_hhdet_fec!E81)</f>
        <v>0.48260681891007534</v>
      </c>
      <c r="F81" s="175">
        <f>IF(RES_hhdet_tes!F81=0,"",RES_hhdet_tes!F81/RES_hhdet_fec!F81)</f>
        <v>0.4913051165341128</v>
      </c>
      <c r="G81" s="175">
        <f>IF(RES_hhdet_tes!G81=0,"",RES_hhdet_tes!G81/RES_hhdet_fec!G81)</f>
        <v>0.49817079877152609</v>
      </c>
      <c r="H81" s="175">
        <f>IF(RES_hhdet_tes!H81=0,"",RES_hhdet_tes!H81/RES_hhdet_fec!H81)</f>
        <v>0.50419769289575944</v>
      </c>
      <c r="I81" s="175">
        <f>IF(RES_hhdet_tes!I81=0,"",RES_hhdet_tes!I81/RES_hhdet_fec!I81)</f>
        <v>0.50861933782594859</v>
      </c>
      <c r="J81" s="175">
        <f>IF(RES_hhdet_tes!J81=0,"",RES_hhdet_tes!J81/RES_hhdet_fec!J81)</f>
        <v>0.51296857791289119</v>
      </c>
      <c r="K81" s="175">
        <f>IF(RES_hhdet_tes!K81=0,"",RES_hhdet_tes!K81/RES_hhdet_fec!K81)</f>
        <v>0.5188596525991146</v>
      </c>
      <c r="L81" s="175">
        <f>IF(RES_hhdet_tes!L81=0,"",RES_hhdet_tes!L81/RES_hhdet_fec!L81)</f>
        <v>0.5280857486109144</v>
      </c>
      <c r="M81" s="175">
        <f>IF(RES_hhdet_tes!M81=0,"",RES_hhdet_tes!M81/RES_hhdet_fec!M81)</f>
        <v>0.54756177942713513</v>
      </c>
      <c r="N81" s="175">
        <f>IF(RES_hhdet_tes!N81=0,"",RES_hhdet_tes!N81/RES_hhdet_fec!N81)</f>
        <v>0.55199660125010486</v>
      </c>
      <c r="O81" s="175">
        <f>IF(RES_hhdet_tes!O81=0,"",RES_hhdet_tes!O81/RES_hhdet_fec!O81)</f>
        <v>0.55854651864968896</v>
      </c>
      <c r="P81" s="175">
        <f>IF(RES_hhdet_tes!P81=0,"",RES_hhdet_tes!P81/RES_hhdet_fec!P81)</f>
        <v>0.5594845787228917</v>
      </c>
      <c r="Q81" s="175">
        <f>IF(RES_hhdet_tes!Q81=0,"",RES_hhdet_tes!Q81/RES_hhdet_fec!Q81)</f>
        <v>0.56364195510053772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0.45680313778976028</v>
      </c>
      <c r="C82" s="169">
        <f>IF(RES_hhdet_tes!C82=0,"",RES_hhdet_tes!C82/RES_hhdet_fec!C82)</f>
        <v>0.45587759983106152</v>
      </c>
      <c r="D82" s="169">
        <f>IF(RES_hhdet_tes!D82=0,"",RES_hhdet_tes!D82/RES_hhdet_fec!D82)</f>
        <v>0.46436342933402208</v>
      </c>
      <c r="E82" s="169">
        <f>IF(RES_hhdet_tes!E82=0,"",RES_hhdet_tes!E82/RES_hhdet_fec!E82)</f>
        <v>0.471429001124886</v>
      </c>
      <c r="F82" s="169">
        <f>IF(RES_hhdet_tes!F82=0,"",RES_hhdet_tes!F82/RES_hhdet_fec!F82)</f>
        <v>0.47939415044335398</v>
      </c>
      <c r="G82" s="169">
        <f>IF(RES_hhdet_tes!G82=0,"",RES_hhdet_tes!G82/RES_hhdet_fec!G82)</f>
        <v>0.48684884349799873</v>
      </c>
      <c r="H82" s="169">
        <f>IF(RES_hhdet_tes!H82=0,"",RES_hhdet_tes!H82/RES_hhdet_fec!H82)</f>
        <v>0.49202402176039101</v>
      </c>
      <c r="I82" s="169">
        <f>IF(RES_hhdet_tes!I82=0,"",RES_hhdet_tes!I82/RES_hhdet_fec!I82)</f>
        <v>0.49680443148817494</v>
      </c>
      <c r="J82" s="169">
        <f>IF(RES_hhdet_tes!J82=0,"",RES_hhdet_tes!J82/RES_hhdet_fec!J82)</f>
        <v>0.50118228708443679</v>
      </c>
      <c r="K82" s="169">
        <f>IF(RES_hhdet_tes!K82=0,"",RES_hhdet_tes!K82/RES_hhdet_fec!K82)</f>
        <v>0.50712165146953259</v>
      </c>
      <c r="L82" s="169">
        <f>IF(RES_hhdet_tes!L82=0,"",RES_hhdet_tes!L82/RES_hhdet_fec!L82)</f>
        <v>0.51649765064243103</v>
      </c>
      <c r="M82" s="169">
        <f>IF(RES_hhdet_tes!M82=0,"",RES_hhdet_tes!M82/RES_hhdet_fec!M82)</f>
        <v>0.53724951352492223</v>
      </c>
      <c r="N82" s="169">
        <f>IF(RES_hhdet_tes!N82=0,"",RES_hhdet_tes!N82/RES_hhdet_fec!N82)</f>
        <v>0.54250345720287085</v>
      </c>
      <c r="O82" s="169">
        <f>IF(RES_hhdet_tes!O82=0,"",RES_hhdet_tes!O82/RES_hhdet_fec!O82)</f>
        <v>0.54749304615924121</v>
      </c>
      <c r="P82" s="169">
        <f>IF(RES_hhdet_tes!P82=0,"",RES_hhdet_tes!P82/RES_hhdet_fec!P82)</f>
        <v>0.54747206835483564</v>
      </c>
      <c r="Q82" s="169">
        <f>IF(RES_hhdet_tes!Q82=0,"",RES_hhdet_tes!Q82/RES_hhdet_fec!Q82)</f>
        <v>0.54938681483970331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0.45487928486256785</v>
      </c>
      <c r="C83" s="73">
        <f>IF(RES_hhdet_tes!C83=0,"",RES_hhdet_tes!C83/RES_hhdet_fec!C83)</f>
        <v>0.45487928486256801</v>
      </c>
      <c r="D83" s="73">
        <f>IF(RES_hhdet_tes!D83=0,"",RES_hhdet_tes!D83/RES_hhdet_fec!D83)</f>
        <v>0.46285710553308762</v>
      </c>
      <c r="E83" s="73">
        <f>IF(RES_hhdet_tes!E83=0,"",RES_hhdet_tes!E83/RES_hhdet_fec!E83)</f>
        <v>0.46889701729751482</v>
      </c>
      <c r="F83" s="73">
        <f>IF(RES_hhdet_tes!F83=0,"",RES_hhdet_tes!F83/RES_hhdet_fec!F83)</f>
        <v>0.475613822633492</v>
      </c>
      <c r="G83" s="73">
        <f>IF(RES_hhdet_tes!G83=0,"",RES_hhdet_tes!G83/RES_hhdet_fec!G83)</f>
        <v>0.48237559360187765</v>
      </c>
      <c r="H83" s="73">
        <f>IF(RES_hhdet_tes!H83=0,"",RES_hhdet_tes!H83/RES_hhdet_fec!H83)</f>
        <v>0.48732307329263719</v>
      </c>
      <c r="I83" s="73">
        <f>IF(RES_hhdet_tes!I83=0,"",RES_hhdet_tes!I83/RES_hhdet_fec!I83)</f>
        <v>0.49369906399429331</v>
      </c>
      <c r="J83" s="73">
        <f>IF(RES_hhdet_tes!J83=0,"",RES_hhdet_tes!J83/RES_hhdet_fec!J83)</f>
        <v>0.49954276732162256</v>
      </c>
      <c r="K83" s="73">
        <f>IF(RES_hhdet_tes!K83=0,"",RES_hhdet_tes!K83/RES_hhdet_fec!K83)</f>
        <v>0.50399654739376387</v>
      </c>
      <c r="L83" s="73">
        <f>IF(RES_hhdet_tes!L83=0,"",RES_hhdet_tes!L83/RES_hhdet_fec!L83)</f>
        <v>0.51353806752445708</v>
      </c>
      <c r="M83" s="73">
        <f>IF(RES_hhdet_tes!M83=0,"",RES_hhdet_tes!M83/RES_hhdet_fec!M83)</f>
        <v>0.53497237763201766</v>
      </c>
      <c r="N83" s="73">
        <f>IF(RES_hhdet_tes!N83=0,"",RES_hhdet_tes!N83/RES_hhdet_fec!N83)</f>
        <v>0.54052982399592708</v>
      </c>
      <c r="O83" s="73">
        <f>IF(RES_hhdet_tes!O83=0,"",RES_hhdet_tes!O83/RES_hhdet_fec!O83)</f>
        <v>0.54323619576749249</v>
      </c>
      <c r="P83" s="73">
        <f>IF(RES_hhdet_tes!P83=0,"",RES_hhdet_tes!P83/RES_hhdet_fec!P83)</f>
        <v>0.54330292063943852</v>
      </c>
      <c r="Q83" s="73">
        <f>IF(RES_hhdet_tes!Q83=0,"",RES_hhdet_tes!Q83/RES_hhdet_fec!Q83)</f>
        <v>0.54349573232747395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1.0000000000000004</v>
      </c>
      <c r="D84" s="73">
        <f>IF(RES_hhdet_tes!D84=0,"",RES_hhdet_tes!D84/RES_hhdet_fec!D84)</f>
        <v>1.0000000000000002</v>
      </c>
      <c r="E84" s="73">
        <f>IF(RES_hhdet_tes!E84=0,"",RES_hhdet_tes!E84/RES_hhdet_fec!E84)</f>
        <v>1.0000000000000007</v>
      </c>
      <c r="F84" s="73">
        <f>IF(RES_hhdet_tes!F84=0,"",RES_hhdet_tes!F84/RES_hhdet_fec!F84)</f>
        <v>1</v>
      </c>
      <c r="G84" s="73">
        <f>IF(RES_hhdet_tes!G84=0,"",RES_hhdet_tes!G84/RES_hhdet_fec!G84)</f>
        <v>1.0000000000000004</v>
      </c>
      <c r="H84" s="73">
        <f>IF(RES_hhdet_tes!H84=0,"",RES_hhdet_tes!H84/RES_hhdet_fec!H84)</f>
        <v>1.0000000000000002</v>
      </c>
      <c r="I84" s="73">
        <f>IF(RES_hhdet_tes!I84=0,"",RES_hhdet_tes!I84/RES_hhdet_fec!I84)</f>
        <v>0.99999999999999989</v>
      </c>
      <c r="J84" s="73">
        <f>IF(RES_hhdet_tes!J84=0,"",RES_hhdet_tes!J84/RES_hhdet_fec!J84)</f>
        <v>0.99999999999999989</v>
      </c>
      <c r="K84" s="73">
        <f>IF(RES_hhdet_tes!K84=0,"",RES_hhdet_tes!K84/RES_hhdet_fec!K84)</f>
        <v>1.0000000000000004</v>
      </c>
      <c r="L84" s="73">
        <f>IF(RES_hhdet_tes!L84=0,"",RES_hhdet_tes!L84/RES_hhdet_fec!L84)</f>
        <v>0.99999999999999989</v>
      </c>
      <c r="M84" s="73">
        <f>IF(RES_hhdet_tes!M84=0,"",RES_hhdet_tes!M84/RES_hhdet_fec!M84)</f>
        <v>1.0000000000000004</v>
      </c>
      <c r="N84" s="73">
        <f>IF(RES_hhdet_tes!N84=0,"",RES_hhdet_tes!N84/RES_hhdet_fec!N84)</f>
        <v>1.0000000000000004</v>
      </c>
      <c r="O84" s="73">
        <f>IF(RES_hhdet_tes!O84=0,"",RES_hhdet_tes!O84/RES_hhdet_fec!O84)</f>
        <v>1</v>
      </c>
      <c r="P84" s="73">
        <f>IF(RES_hhdet_tes!P84=0,"",RES_hhdet_tes!P84/RES_hhdet_fec!P84)</f>
        <v>0.99999999999999978</v>
      </c>
      <c r="Q84" s="73">
        <f>IF(RES_hhdet_tes!Q84=0,"",RES_hhdet_tes!Q84/RES_hhdet_fec!Q84)</f>
        <v>1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1.5553428843439738</v>
      </c>
      <c r="C85" s="169">
        <f>IF(RES_hhdet_tes!C85=0,"",RES_hhdet_tes!C85/RES_hhdet_fec!C85)</f>
        <v>1.5739784082120929</v>
      </c>
      <c r="D85" s="169">
        <f>IF(RES_hhdet_tes!D85=0,"",RES_hhdet_tes!D85/RES_hhdet_fec!D85)</f>
        <v>1.6006109632515149</v>
      </c>
      <c r="E85" s="169">
        <f>IF(RES_hhdet_tes!E85=0,"",RES_hhdet_tes!E85/RES_hhdet_fec!E85)</f>
        <v>1.6108734000649829</v>
      </c>
      <c r="F85" s="169">
        <f>IF(RES_hhdet_tes!F85=0,"",RES_hhdet_tes!F85/RES_hhdet_fec!F85)</f>
        <v>1.6337901353529105</v>
      </c>
      <c r="G85" s="169">
        <f>IF(RES_hhdet_tes!G85=0,"",RES_hhdet_tes!G85/RES_hhdet_fec!G85)</f>
        <v>1.7342228216340743</v>
      </c>
      <c r="H85" s="169">
        <f>IF(RES_hhdet_tes!H85=0,"",RES_hhdet_tes!H85/RES_hhdet_fec!H85)</f>
        <v>1.844128433644326</v>
      </c>
      <c r="I85" s="169">
        <f>IF(RES_hhdet_tes!I85=0,"",RES_hhdet_tes!I85/RES_hhdet_fec!I85)</f>
        <v>1.9992477694773574</v>
      </c>
      <c r="J85" s="169">
        <f>IF(RES_hhdet_tes!J85=0,"",RES_hhdet_tes!J85/RES_hhdet_fec!J85)</f>
        <v>2.3473467109415656</v>
      </c>
      <c r="K85" s="169">
        <f>IF(RES_hhdet_tes!K85=0,"",RES_hhdet_tes!K85/RES_hhdet_fec!K85)</f>
        <v>2.4522844907715666</v>
      </c>
      <c r="L85" s="169">
        <f>IF(RES_hhdet_tes!L85=0,"",RES_hhdet_tes!L85/RES_hhdet_fec!L85)</f>
        <v>2.6079852806327777</v>
      </c>
      <c r="M85" s="169">
        <f>IF(RES_hhdet_tes!M85=0,"",RES_hhdet_tes!M85/RES_hhdet_fec!M85)</f>
        <v>2.9177050267733819</v>
      </c>
      <c r="N85" s="169">
        <f>IF(RES_hhdet_tes!N85=0,"",RES_hhdet_tes!N85/RES_hhdet_fec!N85)</f>
        <v>3.002831603886682</v>
      </c>
      <c r="O85" s="169">
        <f>IF(RES_hhdet_tes!O85=0,"",RES_hhdet_tes!O85/RES_hhdet_fec!O85)</f>
        <v>3.0977726352444868</v>
      </c>
      <c r="P85" s="169">
        <f>IF(RES_hhdet_tes!P85=0,"",RES_hhdet_tes!P85/RES_hhdet_fec!P85)</f>
        <v>3.2257969037047243</v>
      </c>
      <c r="Q85" s="169">
        <f>IF(RES_hhdet_tes!Q85=0,"",RES_hhdet_tes!Q85/RES_hhdet_fec!Q85)</f>
        <v>3.3546724892179496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1.5553428843439738</v>
      </c>
      <c r="C86" s="73">
        <f>IF(RES_hhdet_tes!C86=0,"",RES_hhdet_tes!C86/RES_hhdet_fec!C86)</f>
        <v>1.5739784082120929</v>
      </c>
      <c r="D86" s="73">
        <f>IF(RES_hhdet_tes!D86=0,"",RES_hhdet_tes!D86/RES_hhdet_fec!D86)</f>
        <v>1.6006109632515149</v>
      </c>
      <c r="E86" s="73">
        <f>IF(RES_hhdet_tes!E86=0,"",RES_hhdet_tes!E86/RES_hhdet_fec!E86)</f>
        <v>1.6108734000649829</v>
      </c>
      <c r="F86" s="73">
        <f>IF(RES_hhdet_tes!F86=0,"",RES_hhdet_tes!F86/RES_hhdet_fec!F86)</f>
        <v>1.6337901353529105</v>
      </c>
      <c r="G86" s="73">
        <f>IF(RES_hhdet_tes!G86=0,"",RES_hhdet_tes!G86/RES_hhdet_fec!G86)</f>
        <v>1.7342228216340743</v>
      </c>
      <c r="H86" s="73">
        <f>IF(RES_hhdet_tes!H86=0,"",RES_hhdet_tes!H86/RES_hhdet_fec!H86)</f>
        <v>1.844128433644326</v>
      </c>
      <c r="I86" s="73">
        <f>IF(RES_hhdet_tes!I86=0,"",RES_hhdet_tes!I86/RES_hhdet_fec!I86)</f>
        <v>1.9992477694773574</v>
      </c>
      <c r="J86" s="73">
        <f>IF(RES_hhdet_tes!J86=0,"",RES_hhdet_tes!J86/RES_hhdet_fec!J86)</f>
        <v>2.3473467109415656</v>
      </c>
      <c r="K86" s="73">
        <f>IF(RES_hhdet_tes!K86=0,"",RES_hhdet_tes!K86/RES_hhdet_fec!K86)</f>
        <v>2.4522844907715666</v>
      </c>
      <c r="L86" s="73">
        <f>IF(RES_hhdet_tes!L86=0,"",RES_hhdet_tes!L86/RES_hhdet_fec!L86)</f>
        <v>2.6079852806327777</v>
      </c>
      <c r="M86" s="73">
        <f>IF(RES_hhdet_tes!M86=0,"",RES_hhdet_tes!M86/RES_hhdet_fec!M86)</f>
        <v>2.9177050267733819</v>
      </c>
      <c r="N86" s="73">
        <f>IF(RES_hhdet_tes!N86=0,"",RES_hhdet_tes!N86/RES_hhdet_fec!N86)</f>
        <v>3.002831603886682</v>
      </c>
      <c r="O86" s="73">
        <f>IF(RES_hhdet_tes!O86=0,"",RES_hhdet_tes!O86/RES_hhdet_fec!O86)</f>
        <v>3.0977726352444868</v>
      </c>
      <c r="P86" s="73">
        <f>IF(RES_hhdet_tes!P86=0,"",RES_hhdet_tes!P86/RES_hhdet_fec!P86)</f>
        <v>3.2257969037047243</v>
      </c>
      <c r="Q86" s="73">
        <f>IF(RES_hhdet_tes!Q86=0,"",RES_hhdet_tes!Q86/RES_hhdet_fec!Q86)</f>
        <v>3.3546724892179496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0.45193985747960852</v>
      </c>
      <c r="C87" s="169">
        <f>IF(RES_hhdet_tes!C87=0,"",RES_hhdet_tes!C87/RES_hhdet_fec!C87)</f>
        <v>0.44758073305058449</v>
      </c>
      <c r="D87" s="169">
        <f>IF(RES_hhdet_tes!D87=0,"",RES_hhdet_tes!D87/RES_hhdet_fec!D87)</f>
        <v>0.45332165470627295</v>
      </c>
      <c r="E87" s="169">
        <f>IF(RES_hhdet_tes!E87=0,"",RES_hhdet_tes!E87/RES_hhdet_fec!E87)</f>
        <v>0.45979521886244723</v>
      </c>
      <c r="F87" s="169">
        <f>IF(RES_hhdet_tes!F87=0,"",RES_hhdet_tes!F87/RES_hhdet_fec!F87)</f>
        <v>0.4669405094986796</v>
      </c>
      <c r="G87" s="169">
        <f>IF(RES_hhdet_tes!G87=0,"",RES_hhdet_tes!G87/RES_hhdet_fec!G87)</f>
        <v>0.47168475625619422</v>
      </c>
      <c r="H87" s="169">
        <f>IF(RES_hhdet_tes!H87=0,"",RES_hhdet_tes!H87/RES_hhdet_fec!H87)</f>
        <v>0.47637136352047987</v>
      </c>
      <c r="I87" s="169">
        <f>IF(RES_hhdet_tes!I87=0,"",RES_hhdet_tes!I87/RES_hhdet_fec!I87)</f>
        <v>0.47738193167454346</v>
      </c>
      <c r="J87" s="169">
        <f>IF(RES_hhdet_tes!J87=0,"",RES_hhdet_tes!J87/RES_hhdet_fec!J87)</f>
        <v>0.48039307640309165</v>
      </c>
      <c r="K87" s="169">
        <f>IF(RES_hhdet_tes!K87=0,"",RES_hhdet_tes!K87/RES_hhdet_fec!K87)</f>
        <v>0.47931153966146939</v>
      </c>
      <c r="L87" s="169">
        <f>IF(RES_hhdet_tes!L87=0,"",RES_hhdet_tes!L87/RES_hhdet_fec!L87)</f>
        <v>0.49616186613677793</v>
      </c>
      <c r="M87" s="169">
        <f>IF(RES_hhdet_tes!M87=0,"",RES_hhdet_tes!M87/RES_hhdet_fec!M87)</f>
        <v>0.50235241263782338</v>
      </c>
      <c r="N87" s="169">
        <f>IF(RES_hhdet_tes!N87=0,"",RES_hhdet_tes!N87/RES_hhdet_fec!N87)</f>
        <v>0.50334620637197958</v>
      </c>
      <c r="O87" s="169">
        <f>IF(RES_hhdet_tes!O87=0,"",RES_hhdet_tes!O87/RES_hhdet_fec!O87)</f>
        <v>0.50217940940956363</v>
      </c>
      <c r="P87" s="169">
        <f>IF(RES_hhdet_tes!P87=0,"",RES_hhdet_tes!P87/RES_hhdet_fec!P87)</f>
        <v>0.50145210315280542</v>
      </c>
      <c r="Q87" s="169">
        <f>IF(RES_hhdet_tes!Q87=0,"",RES_hhdet_tes!Q87/RES_hhdet_fec!Q87)</f>
        <v>0.50541223397143686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0.4155780319158543</v>
      </c>
      <c r="C88" s="174">
        <f>IF(RES_hhdet_tes!C88=0,"",RES_hhdet_tes!C88/RES_hhdet_fec!C88)</f>
        <v>0.41557803191585413</v>
      </c>
      <c r="D88" s="174">
        <f>IF(RES_hhdet_tes!D88=0,"",RES_hhdet_tes!D88/RES_hhdet_fec!D88)</f>
        <v>0.42331387968285761</v>
      </c>
      <c r="E88" s="174">
        <f>IF(RES_hhdet_tes!E88=0,"",RES_hhdet_tes!E88/RES_hhdet_fec!E88)</f>
        <v>0.42848018290720463</v>
      </c>
      <c r="F88" s="174">
        <f>IF(RES_hhdet_tes!F88=0,"",RES_hhdet_tes!F88/RES_hhdet_fec!F88)</f>
        <v>0.43436523580053571</v>
      </c>
      <c r="G88" s="174">
        <f>IF(RES_hhdet_tes!G88=0,"",RES_hhdet_tes!G88/RES_hhdet_fec!G88)</f>
        <v>0.44054795127375673</v>
      </c>
      <c r="H88" s="174">
        <f>IF(RES_hhdet_tes!H88=0,"",RES_hhdet_tes!H88/RES_hhdet_fec!H88)</f>
        <v>0.44474888323164308</v>
      </c>
      <c r="I88" s="174">
        <f>IF(RES_hhdet_tes!I88=0,"",RES_hhdet_tes!I88/RES_hhdet_fec!I88)</f>
        <v>0.45046110606780898</v>
      </c>
      <c r="J88" s="174">
        <f>IF(RES_hhdet_tes!J88=0,"",RES_hhdet_tes!J88/RES_hhdet_fec!J88)</f>
        <v>0.45501345806354626</v>
      </c>
      <c r="K88" s="174">
        <f>IF(RES_hhdet_tes!K88=0,"",RES_hhdet_tes!K88/RES_hhdet_fec!K88)</f>
        <v>0.45914358587849347</v>
      </c>
      <c r="L88" s="174">
        <f>IF(RES_hhdet_tes!L88=0,"",RES_hhdet_tes!L88/RES_hhdet_fec!L88)</f>
        <v>0.46946395257977497</v>
      </c>
      <c r="M88" s="174">
        <f>IF(RES_hhdet_tes!M88=0,"",RES_hhdet_tes!M88/RES_hhdet_fec!M88)</f>
        <v>0.48670117241860322</v>
      </c>
      <c r="N88" s="174">
        <f>IF(RES_hhdet_tes!N88=0,"",RES_hhdet_tes!N88/RES_hhdet_fec!N88)</f>
        <v>0.49067986076339304</v>
      </c>
      <c r="O88" s="174">
        <f>IF(RES_hhdet_tes!O88=0,"",RES_hhdet_tes!O88/RES_hhdet_fec!O88)</f>
        <v>0.49536231253701413</v>
      </c>
      <c r="P88" s="174">
        <f>IF(RES_hhdet_tes!P88=0,"",RES_hhdet_tes!P88/RES_hhdet_fec!P88)</f>
        <v>0.49537683899576662</v>
      </c>
      <c r="Q88" s="174">
        <f>IF(RES_hhdet_tes!Q88=0,"",RES_hhdet_tes!Q88/RES_hhdet_fec!Q88)</f>
        <v>0.49580508504077708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0.47058205093197347</v>
      </c>
      <c r="C89" s="174">
        <f>IF(RES_hhdet_tes!C89=0,"",RES_hhdet_tes!C89/RES_hhdet_fec!C89)</f>
        <v>0.47094420323939573</v>
      </c>
      <c r="D89" s="174">
        <f>IF(RES_hhdet_tes!D89=0,"",RES_hhdet_tes!D89/RES_hhdet_fec!D89)</f>
        <v>0.48768499215680011</v>
      </c>
      <c r="E89" s="174">
        <f>IF(RES_hhdet_tes!E89=0,"",RES_hhdet_tes!E89/RES_hhdet_fec!E89)</f>
        <v>0.49788918387922637</v>
      </c>
      <c r="F89" s="174">
        <f>IF(RES_hhdet_tes!F89=0,"",RES_hhdet_tes!F89/RES_hhdet_fec!F89)</f>
        <v>0.50499060897374071</v>
      </c>
      <c r="G89" s="174">
        <f>IF(RES_hhdet_tes!G89=0,"",RES_hhdet_tes!G89/RES_hhdet_fec!G89)</f>
        <v>0.51876326174039877</v>
      </c>
      <c r="H89" s="174">
        <f>IF(RES_hhdet_tes!H89=0,"",RES_hhdet_tes!H89/RES_hhdet_fec!H89)</f>
        <v>0.52335873268846544</v>
      </c>
      <c r="I89" s="174">
        <f>IF(RES_hhdet_tes!I89=0,"",RES_hhdet_tes!I89/RES_hhdet_fec!I89)</f>
        <v>0.5357761200447938</v>
      </c>
      <c r="J89" s="174">
        <f>IF(RES_hhdet_tes!J89=0,"",RES_hhdet_tes!J89/RES_hhdet_fec!J89)</f>
        <v>0.53767258269989504</v>
      </c>
      <c r="K89" s="174">
        <f>IF(RES_hhdet_tes!K89=0,"",RES_hhdet_tes!K89/RES_hhdet_fec!K89)</f>
        <v>0.53939655375266937</v>
      </c>
      <c r="L89" s="174">
        <f>IF(RES_hhdet_tes!L89=0,"",RES_hhdet_tes!L89/RES_hhdet_fec!L89)</f>
        <v>0.53906824799537434</v>
      </c>
      <c r="M89" s="174">
        <f>IF(RES_hhdet_tes!M89=0,"",RES_hhdet_tes!M89/RES_hhdet_fec!M89)</f>
        <v>0.55105711864992935</v>
      </c>
      <c r="N89" s="174">
        <f>IF(RES_hhdet_tes!N89=0,"",RES_hhdet_tes!N89/RES_hhdet_fec!N89)</f>
        <v>0.55125580286187081</v>
      </c>
      <c r="O89" s="174">
        <f>IF(RES_hhdet_tes!O89=0,"",RES_hhdet_tes!O89/RES_hhdet_fec!O89)</f>
        <v>0.55201504131580736</v>
      </c>
      <c r="P89" s="174">
        <f>IF(RES_hhdet_tes!P89=0,"",RES_hhdet_tes!P89/RES_hhdet_fec!P89)</f>
        <v>0.55146288369597307</v>
      </c>
      <c r="Q89" s="174">
        <f>IF(RES_hhdet_tes!Q89=0,"",RES_hhdet_tes!Q89/RES_hhdet_fec!Q89)</f>
        <v>0.55233079693878084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0.41557803191585424</v>
      </c>
      <c r="C90" s="173">
        <f>IF(RES_hhdet_tes!C90=0,"",RES_hhdet_tes!C90/RES_hhdet_fec!C90)</f>
        <v>0.41557803191585424</v>
      </c>
      <c r="D90" s="173">
        <f>IF(RES_hhdet_tes!D90=0,"",RES_hhdet_tes!D90/RES_hhdet_fec!D90)</f>
        <v>0.43367667297974527</v>
      </c>
      <c r="E90" s="173">
        <f>IF(RES_hhdet_tes!E90=0,"",RES_hhdet_tes!E90/RES_hhdet_fec!E90)</f>
        <v>0.44456221961227771</v>
      </c>
      <c r="F90" s="173">
        <f>IF(RES_hhdet_tes!F90=0,"",RES_hhdet_tes!F90/RES_hhdet_fec!F90)</f>
        <v>0.4520231010165473</v>
      </c>
      <c r="G90" s="173">
        <f>IF(RES_hhdet_tes!G90=0,"",RES_hhdet_tes!G90/RES_hhdet_fec!G90)</f>
        <v>0.46694185659457838</v>
      </c>
      <c r="H90" s="173">
        <f>IF(RES_hhdet_tes!H90=0,"",RES_hhdet_tes!H90/RES_hhdet_fec!H90)</f>
        <v>0.47170747578050121</v>
      </c>
      <c r="I90" s="173">
        <f>IF(RES_hhdet_tes!I90=0,"",RES_hhdet_tes!I90/RES_hhdet_fec!I90)</f>
        <v>0.48511132766491177</v>
      </c>
      <c r="J90" s="173">
        <f>IF(RES_hhdet_tes!J90=0,"",RES_hhdet_tes!J90/RES_hhdet_fec!J90)</f>
        <v>0.48689553258979212</v>
      </c>
      <c r="K90" s="173">
        <f>IF(RES_hhdet_tes!K90=0,"",RES_hhdet_tes!K90/RES_hhdet_fec!K90)</f>
        <v>0.48801323669151081</v>
      </c>
      <c r="L90" s="173">
        <f>IF(RES_hhdet_tes!L90=0,"",RES_hhdet_tes!L90/RES_hhdet_fec!L90)</f>
        <v>0.48900594004430076</v>
      </c>
      <c r="M90" s="173">
        <f>IF(RES_hhdet_tes!M90=0,"",RES_hhdet_tes!M90/RES_hhdet_fec!M90)</f>
        <v>0.50049015681928588</v>
      </c>
      <c r="N90" s="173">
        <f>IF(RES_hhdet_tes!N90=0,"",RES_hhdet_tes!N90/RES_hhdet_fec!N90)</f>
        <v>0.50049015681928588</v>
      </c>
      <c r="O90" s="173">
        <f>IF(RES_hhdet_tes!O90=0,"",RES_hhdet_tes!O90/RES_hhdet_fec!O90)</f>
        <v>0.50049015681928599</v>
      </c>
      <c r="P90" s="173">
        <f>IF(RES_hhdet_tes!P90=0,"",RES_hhdet_tes!P90/RES_hhdet_fec!P90)</f>
        <v>0.50049015681928588</v>
      </c>
      <c r="Q90" s="173">
        <f>IF(RES_hhdet_tes!Q90=0,"",RES_hhdet_tes!Q90/RES_hhdet_fec!Q90)</f>
        <v>0.50049015681928577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1.0000000000000004</v>
      </c>
      <c r="C91" s="172">
        <f>IF(RES_hhdet_tes!C91=0,"",RES_hhdet_tes!C91/RES_hhdet_fec!C91)</f>
        <v>0.99999999999999989</v>
      </c>
      <c r="D91" s="172">
        <f>IF(RES_hhdet_tes!D91=0,"",RES_hhdet_tes!D91/RES_hhdet_fec!D91)</f>
        <v>0.99999999999999989</v>
      </c>
      <c r="E91" s="172">
        <f>IF(RES_hhdet_tes!E91=0,"",RES_hhdet_tes!E91/RES_hhdet_fec!E91)</f>
        <v>1</v>
      </c>
      <c r="F91" s="172">
        <f>IF(RES_hhdet_tes!F91=0,"",RES_hhdet_tes!F91/RES_hhdet_fec!F91)</f>
        <v>0.99999999999999978</v>
      </c>
      <c r="G91" s="172">
        <f>IF(RES_hhdet_tes!G91=0,"",RES_hhdet_tes!G91/RES_hhdet_fec!G91)</f>
        <v>1</v>
      </c>
      <c r="H91" s="172">
        <f>IF(RES_hhdet_tes!H91=0,"",RES_hhdet_tes!H91/RES_hhdet_fec!H91)</f>
        <v>1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0.99999999999999978</v>
      </c>
      <c r="K91" s="172">
        <f>IF(RES_hhdet_tes!K91=0,"",RES_hhdet_tes!K91/RES_hhdet_fec!K91)</f>
        <v>1</v>
      </c>
      <c r="L91" s="172">
        <f>IF(RES_hhdet_tes!L91=0,"",RES_hhdet_tes!L91/RES_hhdet_fec!L91)</f>
        <v>1</v>
      </c>
      <c r="M91" s="172">
        <f>IF(RES_hhdet_tes!M91=0,"",RES_hhdet_tes!M91/RES_hhdet_fec!M91)</f>
        <v>1</v>
      </c>
      <c r="N91" s="172">
        <f>IF(RES_hhdet_tes!N91=0,"",RES_hhdet_tes!N91/RES_hhdet_fec!N91)</f>
        <v>1</v>
      </c>
      <c r="O91" s="172">
        <f>IF(RES_hhdet_tes!O91=0,"",RES_hhdet_tes!O91/RES_hhdet_fec!O91)</f>
        <v>1.0000000000000004</v>
      </c>
      <c r="P91" s="172">
        <f>IF(RES_hhdet_tes!P91=0,"",RES_hhdet_tes!P91/RES_hhdet_fec!P91)</f>
        <v>1.0000000000000002</v>
      </c>
      <c r="Q91" s="172">
        <f>IF(RES_hhdet_tes!Q91=0,"",RES_hhdet_tes!Q91/RES_hhdet_fec!Q91)</f>
        <v>1.0000000000000002</v>
      </c>
    </row>
    <row r="92" spans="1:17" ht="12" customHeight="1" x14ac:dyDescent="0.25">
      <c r="A92" s="163" t="s">
        <v>144</v>
      </c>
      <c r="B92" s="171" t="str">
        <f>IF(RES_hhdet_tes!B92=0,"",RES_hhdet_tes!B92/RES_hhdet_fec!B92)</f>
        <v/>
      </c>
      <c r="C92" s="171" t="str">
        <f>IF(RES_hhdet_tes!C92=0,"",RES_hhdet_tes!C92/RES_hhdet_fec!C92)</f>
        <v/>
      </c>
      <c r="D92" s="171" t="str">
        <f>IF(RES_hhdet_tes!D92=0,"",RES_hhdet_tes!D92/RES_hhdet_fec!D92)</f>
        <v/>
      </c>
      <c r="E92" s="171" t="str">
        <f>IF(RES_hhdet_tes!E92=0,"",RES_hhdet_tes!E92/RES_hhdet_fec!E92)</f>
        <v/>
      </c>
      <c r="F92" s="171" t="str">
        <f>IF(RES_hhdet_tes!F92=0,"",RES_hhdet_tes!F92/RES_hhdet_fec!F92)</f>
        <v/>
      </c>
      <c r="G92" s="171" t="str">
        <f>IF(RES_hhdet_tes!G92=0,"",RES_hhdet_tes!G92/RES_hhdet_fec!G92)</f>
        <v/>
      </c>
      <c r="H92" s="171" t="str">
        <f>IF(RES_hhdet_tes!H92=0,"",RES_hhdet_tes!H92/RES_hhdet_fec!H92)</f>
        <v/>
      </c>
      <c r="I92" s="171" t="str">
        <f>IF(RES_hhdet_tes!I92=0,"",RES_hhdet_tes!I92/RES_hhdet_fec!I92)</f>
        <v/>
      </c>
      <c r="J92" s="171" t="str">
        <f>IF(RES_hhdet_tes!J92=0,"",RES_hhdet_tes!J92/RES_hhdet_fec!J92)</f>
        <v/>
      </c>
      <c r="K92" s="171" t="str">
        <f>IF(RES_hhdet_tes!K92=0,"",RES_hhdet_tes!K92/RES_hhdet_fec!K92)</f>
        <v/>
      </c>
      <c r="L92" s="171" t="str">
        <f>IF(RES_hhdet_tes!L92=0,"",RES_hhdet_tes!L92/RES_hhdet_fec!L92)</f>
        <v/>
      </c>
      <c r="M92" s="171" t="str">
        <f>IF(RES_hhdet_tes!M92=0,"",RES_hhdet_tes!M92/RES_hhdet_fec!M92)</f>
        <v/>
      </c>
      <c r="N92" s="171" t="str">
        <f>IF(RES_hhdet_tes!N92=0,"",RES_hhdet_tes!N92/RES_hhdet_fec!N92)</f>
        <v/>
      </c>
      <c r="O92" s="171" t="str">
        <f>IF(RES_hhdet_tes!O92=0,"",RES_hhdet_tes!O92/RES_hhdet_fec!O92)</f>
        <v/>
      </c>
      <c r="P92" s="171" t="str">
        <f>IF(RES_hhdet_tes!P92=0,"",RES_hhdet_tes!P92/RES_hhdet_fec!P92)</f>
        <v/>
      </c>
      <c r="Q92" s="171" t="str">
        <f>IF(RES_hhdet_tes!Q92=0,"",RES_hhdet_tes!Q92/RES_hhdet_fec!Q92)</f>
        <v/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 t="str">
        <f>IF(RES_hhdet_tes!L93=0,"",RES_hhdet_tes!L93/RES_hhdet_fec!L93)</f>
        <v/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 t="str">
        <f>IF(RES_hhdet_tes!P93=0,"",RES_hhdet_tes!P93/RES_hhdet_fec!P93)</f>
        <v/>
      </c>
      <c r="Q93" s="170" t="str">
        <f>IF(RES_hhdet_tes!Q93=0,"",RES_hhdet_tes!Q93/RES_hhdet_fec!Q93)</f>
        <v/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 t="str">
        <f>IF(RES_hhdet_tes!L94=0,"",RES_hhdet_tes!L94/RES_hhdet_fec!L94)</f>
        <v/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 t="str">
        <f>IF(RES_hhdet_tes!P94=0,"",RES_hhdet_tes!P94/RES_hhdet_fec!P94)</f>
        <v/>
      </c>
      <c r="Q94" s="73" t="str">
        <f>IF(RES_hhdet_tes!Q94=0,"",RES_hhdet_tes!Q94/RES_hhdet_fec!Q94)</f>
        <v/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 t="str">
        <f>IF(RES_hhdet_tes!L95=0,"",RES_hhdet_tes!L95/RES_hhdet_fec!L95)</f>
        <v/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 t="str">
        <f>IF(RES_hhdet_tes!P95=0,"",RES_hhdet_tes!P95/RES_hhdet_fec!P95)</f>
        <v/>
      </c>
      <c r="Q95" s="73" t="str">
        <f>IF(RES_hhdet_tes!Q95=0,"",RES_hhdet_tes!Q95/RES_hhdet_fec!Q95)</f>
        <v/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0.6372196489376436</v>
      </c>
      <c r="C96" s="171">
        <f>IF(RES_hhdet_tes!C96=0,"",RES_hhdet_tes!C96/RES_hhdet_fec!C96)</f>
        <v>0.63721964893764349</v>
      </c>
      <c r="D96" s="171">
        <f>IF(RES_hhdet_tes!D96=0,"",RES_hhdet_tes!D96/RES_hhdet_fec!D96)</f>
        <v>0.64715842848836425</v>
      </c>
      <c r="E96" s="171">
        <f>IF(RES_hhdet_tes!E96=0,"",RES_hhdet_tes!E96/RES_hhdet_fec!E96)</f>
        <v>0.66077038401757893</v>
      </c>
      <c r="F96" s="171">
        <f>IF(RES_hhdet_tes!F96=0,"",RES_hhdet_tes!F96/RES_hhdet_fec!F96)</f>
        <v>0.67644714960970098</v>
      </c>
      <c r="G96" s="171">
        <f>IF(RES_hhdet_tes!G96=0,"",RES_hhdet_tes!G96/RES_hhdet_fec!G96)</f>
        <v>0.6876031787036041</v>
      </c>
      <c r="H96" s="171">
        <f>IF(RES_hhdet_tes!H96=0,"",RES_hhdet_tes!H96/RES_hhdet_fec!H96)</f>
        <v>0.70366134978239414</v>
      </c>
      <c r="I96" s="171">
        <f>IF(RES_hhdet_tes!I96=0,"",RES_hhdet_tes!I96/RES_hhdet_fec!I96)</f>
        <v>0.73042987574798646</v>
      </c>
      <c r="J96" s="171">
        <f>IF(RES_hhdet_tes!J96=0,"",RES_hhdet_tes!J96/RES_hhdet_fec!J96)</f>
        <v>0.7417477002106142</v>
      </c>
      <c r="K96" s="171">
        <f>IF(RES_hhdet_tes!K96=0,"",RES_hhdet_tes!K96/RES_hhdet_fec!K96)</f>
        <v>0.74450396020265297</v>
      </c>
      <c r="L96" s="171">
        <f>IF(RES_hhdet_tes!L96=0,"",RES_hhdet_tes!L96/RES_hhdet_fec!L96)</f>
        <v>0.74757446497419666</v>
      </c>
      <c r="M96" s="171">
        <f>IF(RES_hhdet_tes!M96=0,"",RES_hhdet_tes!M96/RES_hhdet_fec!M96)</f>
        <v>0.76395903981478197</v>
      </c>
      <c r="N96" s="171">
        <f>IF(RES_hhdet_tes!N96=0,"",RES_hhdet_tes!N96/RES_hhdet_fec!N96)</f>
        <v>0.76762785242794218</v>
      </c>
      <c r="O96" s="171">
        <f>IF(RES_hhdet_tes!O96=0,"",RES_hhdet_tes!O96/RES_hhdet_fec!O96)</f>
        <v>0.76776327018885993</v>
      </c>
      <c r="P96" s="171">
        <f>IF(RES_hhdet_tes!P96=0,"",RES_hhdet_tes!P96/RES_hhdet_fec!P96)</f>
        <v>0.76776327018886192</v>
      </c>
      <c r="Q96" s="171">
        <f>IF(RES_hhdet_tes!Q96=0,"",RES_hhdet_tes!Q96/RES_hhdet_fec!Q96)</f>
        <v>0.77317412571447808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0.68603917539220727</v>
      </c>
      <c r="C97" s="170">
        <f>IF(RES_hhdet_tes!C97=0,"",RES_hhdet_tes!C97/RES_hhdet_fec!C97)</f>
        <v>0.68683407378106165</v>
      </c>
      <c r="D97" s="170">
        <f>IF(RES_hhdet_tes!D97=0,"",RES_hhdet_tes!D97/RES_hhdet_fec!D97)</f>
        <v>0.70118624661545537</v>
      </c>
      <c r="E97" s="170">
        <f>IF(RES_hhdet_tes!E97=0,"",RES_hhdet_tes!E97/RES_hhdet_fec!E97)</f>
        <v>0.71792068357351879</v>
      </c>
      <c r="F97" s="170">
        <f>IF(RES_hhdet_tes!F97=0,"",RES_hhdet_tes!F97/RES_hhdet_fec!F97)</f>
        <v>0.73079381517381425</v>
      </c>
      <c r="G97" s="170">
        <f>IF(RES_hhdet_tes!G97=0,"",RES_hhdet_tes!G97/RES_hhdet_fec!G97)</f>
        <v>0.74091096322755046</v>
      </c>
      <c r="H97" s="170">
        <f>IF(RES_hhdet_tes!H97=0,"",RES_hhdet_tes!H97/RES_hhdet_fec!H97)</f>
        <v>0.75619719119468443</v>
      </c>
      <c r="I97" s="170">
        <f>IF(RES_hhdet_tes!I97=0,"",RES_hhdet_tes!I97/RES_hhdet_fec!I97)</f>
        <v>0.7629103023361189</v>
      </c>
      <c r="J97" s="170">
        <f>IF(RES_hhdet_tes!J97=0,"",RES_hhdet_tes!J97/RES_hhdet_fec!J97)</f>
        <v>0.77579702038730247</v>
      </c>
      <c r="K97" s="170">
        <f>IF(RES_hhdet_tes!K97=0,"",RES_hhdet_tes!K97/RES_hhdet_fec!K97)</f>
        <v>0.77802982969806378</v>
      </c>
      <c r="L97" s="170">
        <f>IF(RES_hhdet_tes!L97=0,"",RES_hhdet_tes!L97/RES_hhdet_fec!L97)</f>
        <v>0.78234603981530326</v>
      </c>
      <c r="M97" s="170">
        <f>IF(RES_hhdet_tes!M97=0,"",RES_hhdet_tes!M97/RES_hhdet_fec!M97)</f>
        <v>0.79454930274481206</v>
      </c>
      <c r="N97" s="170">
        <f>IF(RES_hhdet_tes!N97=0,"",RES_hhdet_tes!N97/RES_hhdet_fec!N97)</f>
        <v>0.79443339623621745</v>
      </c>
      <c r="O97" s="170">
        <f>IF(RES_hhdet_tes!O97=0,"",RES_hhdet_tes!O97/RES_hhdet_fec!O97)</f>
        <v>0.79261424096075972</v>
      </c>
      <c r="P97" s="170">
        <f>IF(RES_hhdet_tes!P97=0,"",RES_hhdet_tes!P97/RES_hhdet_fec!P97)</f>
        <v>0.79303741679456341</v>
      </c>
      <c r="Q97" s="170">
        <f>IF(RES_hhdet_tes!Q97=0,"",RES_hhdet_tes!Q97/RES_hhdet_fec!Q97)</f>
        <v>0.79979296373288133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0.63721964893764338</v>
      </c>
      <c r="C98" s="73">
        <f>IF(RES_hhdet_tes!C98=0,"",RES_hhdet_tes!C98/RES_hhdet_fec!C98)</f>
        <v>0.63721964893764327</v>
      </c>
      <c r="D98" s="73">
        <f>IF(RES_hhdet_tes!D98=0,"",RES_hhdet_tes!D98/RES_hhdet_fec!D98)</f>
        <v>0.65376311311733859</v>
      </c>
      <c r="E98" s="73">
        <f>IF(RES_hhdet_tes!E98=0,"",RES_hhdet_tes!E98/RES_hhdet_fec!E98)</f>
        <v>0.67430838912552493</v>
      </c>
      <c r="F98" s="73">
        <f>IF(RES_hhdet_tes!F98=0,"",RES_hhdet_tes!F98/RES_hhdet_fec!F98)</f>
        <v>0.69033425980795526</v>
      </c>
      <c r="G98" s="73">
        <f>IF(RES_hhdet_tes!G98=0,"",RES_hhdet_tes!G98/RES_hhdet_fec!G98)</f>
        <v>0.70337823634393315</v>
      </c>
      <c r="H98" s="73">
        <f>IF(RES_hhdet_tes!H98=0,"",RES_hhdet_tes!H98/RES_hhdet_fec!H98)</f>
        <v>0.72115002915449478</v>
      </c>
      <c r="I98" s="73">
        <f>IF(RES_hhdet_tes!I98=0,"",RES_hhdet_tes!I98/RES_hhdet_fec!I98)</f>
        <v>0.7279766473841317</v>
      </c>
      <c r="J98" s="73">
        <f>IF(RES_hhdet_tes!J98=0,"",RES_hhdet_tes!J98/RES_hhdet_fec!J98)</f>
        <v>0.74233878354466787</v>
      </c>
      <c r="K98" s="73">
        <f>IF(RES_hhdet_tes!K98=0,"",RES_hhdet_tes!K98/RES_hhdet_fec!K98)</f>
        <v>0.74600538896052426</v>
      </c>
      <c r="L98" s="73">
        <f>IF(RES_hhdet_tes!L98=0,"",RES_hhdet_tes!L98/RES_hhdet_fec!L98)</f>
        <v>0.75336337222713579</v>
      </c>
      <c r="M98" s="73">
        <f>IF(RES_hhdet_tes!M98=0,"",RES_hhdet_tes!M98/RES_hhdet_fec!M98)</f>
        <v>0.76701894724245356</v>
      </c>
      <c r="N98" s="73">
        <f>IF(RES_hhdet_tes!N98=0,"",RES_hhdet_tes!N98/RES_hhdet_fec!N98)</f>
        <v>0.76776327018886115</v>
      </c>
      <c r="O98" s="73">
        <f>IF(RES_hhdet_tes!O98=0,"",RES_hhdet_tes!O98/RES_hhdet_fec!O98)</f>
        <v>0.76776327018886148</v>
      </c>
      <c r="P98" s="73">
        <f>IF(RES_hhdet_tes!P98=0,"",RES_hhdet_tes!P98/RES_hhdet_fec!P98)</f>
        <v>0.76776327018886181</v>
      </c>
      <c r="Q98" s="73">
        <f>IF(RES_hhdet_tes!Q98=0,"",RES_hhdet_tes!Q98/RES_hhdet_fec!Q98)</f>
        <v>0.77743698073540257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1</v>
      </c>
      <c r="D99" s="73">
        <f>IF(RES_hhdet_tes!D99=0,"",RES_hhdet_tes!D99/RES_hhdet_fec!D99)</f>
        <v>1</v>
      </c>
      <c r="E99" s="73">
        <f>IF(RES_hhdet_tes!E99=0,"",RES_hhdet_tes!E99/RES_hhdet_fec!E99)</f>
        <v>1</v>
      </c>
      <c r="F99" s="73">
        <f>IF(RES_hhdet_tes!F99=0,"",RES_hhdet_tes!F99/RES_hhdet_fec!F99)</f>
        <v>1.0000000000000004</v>
      </c>
      <c r="G99" s="73">
        <f>IF(RES_hhdet_tes!G99=0,"",RES_hhdet_tes!G99/RES_hhdet_fec!G99)</f>
        <v>1.0000000000000002</v>
      </c>
      <c r="H99" s="73">
        <f>IF(RES_hhdet_tes!H99=0,"",RES_hhdet_tes!H99/RES_hhdet_fec!H99)</f>
        <v>0.99999999999999978</v>
      </c>
      <c r="I99" s="73">
        <f>IF(RES_hhdet_tes!I99=0,"",RES_hhdet_tes!I99/RES_hhdet_fec!I99)</f>
        <v>1</v>
      </c>
      <c r="J99" s="73">
        <f>IF(RES_hhdet_tes!J99=0,"",RES_hhdet_tes!J99/RES_hhdet_fec!J99)</f>
        <v>1.0000000000000004</v>
      </c>
      <c r="K99" s="73">
        <f>IF(RES_hhdet_tes!K99=0,"",RES_hhdet_tes!K99/RES_hhdet_fec!K99)</f>
        <v>0.99999999999999944</v>
      </c>
      <c r="L99" s="73">
        <f>IF(RES_hhdet_tes!L99=0,"",RES_hhdet_tes!L99/RES_hhdet_fec!L99)</f>
        <v>1</v>
      </c>
      <c r="M99" s="73">
        <f>IF(RES_hhdet_tes!M99=0,"",RES_hhdet_tes!M99/RES_hhdet_fec!M99)</f>
        <v>0.99999999999999956</v>
      </c>
      <c r="N99" s="73">
        <f>IF(RES_hhdet_tes!N99=0,"",RES_hhdet_tes!N99/RES_hhdet_fec!N99)</f>
        <v>1</v>
      </c>
      <c r="O99" s="73">
        <f>IF(RES_hhdet_tes!O99=0,"",RES_hhdet_tes!O99/RES_hhdet_fec!O99)</f>
        <v>1</v>
      </c>
      <c r="P99" s="73">
        <f>IF(RES_hhdet_tes!P99=0,"",RES_hhdet_tes!P99/RES_hhdet_fec!P99)</f>
        <v>0.99999999999999967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0.81624589787450719</v>
      </c>
      <c r="C100" s="169">
        <f>IF(RES_hhdet_tes!C100=0,"",RES_hhdet_tes!C100/RES_hhdet_fec!C100)</f>
        <v>0.81624589787450752</v>
      </c>
      <c r="D100" s="169">
        <f>IF(RES_hhdet_tes!D100=0,"",RES_hhdet_tes!D100/RES_hhdet_fec!D100)</f>
        <v>0.81995539935159079</v>
      </c>
      <c r="E100" s="169">
        <f>IF(RES_hhdet_tes!E100=0,"",RES_hhdet_tes!E100/RES_hhdet_fec!E100)</f>
        <v>0.82321291959180398</v>
      </c>
      <c r="F100" s="169">
        <f>IF(RES_hhdet_tes!F100=0,"",RES_hhdet_tes!F100/RES_hhdet_fec!F100)</f>
        <v>0.82806179888160736</v>
      </c>
      <c r="G100" s="169">
        <f>IF(RES_hhdet_tes!G100=0,"",RES_hhdet_tes!G100/RES_hhdet_fec!G100)</f>
        <v>0.83405261594785396</v>
      </c>
      <c r="H100" s="169">
        <f>IF(RES_hhdet_tes!H100=0,"",RES_hhdet_tes!H100/RES_hhdet_fec!H100)</f>
        <v>0.83955735822613253</v>
      </c>
      <c r="I100" s="169">
        <f>IF(RES_hhdet_tes!I100=0,"",RES_hhdet_tes!I100/RES_hhdet_fec!I100)</f>
        <v>0.84444181533709917</v>
      </c>
      <c r="J100" s="169">
        <f>IF(RES_hhdet_tes!J100=0,"",RES_hhdet_tes!J100/RES_hhdet_fec!J100)</f>
        <v>0.84924720347232607</v>
      </c>
      <c r="K100" s="169">
        <f>IF(RES_hhdet_tes!K100=0,"",RES_hhdet_tes!K100/RES_hhdet_fec!K100)</f>
        <v>0.84971703737380821</v>
      </c>
      <c r="L100" s="169">
        <f>IF(RES_hhdet_tes!L100=0,"",RES_hhdet_tes!L100/RES_hhdet_fec!L100)</f>
        <v>0.85088033717780553</v>
      </c>
      <c r="M100" s="169">
        <f>IF(RES_hhdet_tes!M100=0,"",RES_hhdet_tes!M100/RES_hhdet_fec!M100)</f>
        <v>0.8586863268657956</v>
      </c>
      <c r="N100" s="169">
        <f>IF(RES_hhdet_tes!N100=0,"",RES_hhdet_tes!N100/RES_hhdet_fec!N100)</f>
        <v>0.85981645937165163</v>
      </c>
      <c r="O100" s="169">
        <f>IF(RES_hhdet_tes!O100=0,"",RES_hhdet_tes!O100/RES_hhdet_fec!O100)</f>
        <v>0.8610927855051248</v>
      </c>
      <c r="P100" s="169">
        <f>IF(RES_hhdet_tes!P100=0,"",RES_hhdet_tes!P100/RES_hhdet_fec!P100)</f>
        <v>0.86207719622404444</v>
      </c>
      <c r="Q100" s="169">
        <f>IF(RES_hhdet_tes!Q100=0,"",RES_hhdet_tes!Q100/RES_hhdet_fec!Q100)</f>
        <v>0.8636034190535169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 t="str">
        <f>IF(RES_hhdet_tes!B102=0,"",RES_hhdet_tes!B102/RES_hhdet_fec!B102)</f>
        <v/>
      </c>
      <c r="C102" s="73" t="str">
        <f>IF(RES_hhdet_tes!C102=0,"",RES_hhdet_tes!C102/RES_hhdet_fec!C102)</f>
        <v/>
      </c>
      <c r="D102" s="73">
        <f>IF(RES_hhdet_tes!D102=0,"",RES_hhdet_tes!D102/RES_hhdet_fec!D102)</f>
        <v>0.46750543839186604</v>
      </c>
      <c r="E102" s="73">
        <f>IF(RES_hhdet_tes!E102=0,"",RES_hhdet_tes!E102/RES_hhdet_fec!E102)</f>
        <v>0.4675054383918662</v>
      </c>
      <c r="F102" s="73">
        <f>IF(RES_hhdet_tes!F102=0,"",RES_hhdet_tes!F102/RES_hhdet_fec!F102)</f>
        <v>0.4675054383918662</v>
      </c>
      <c r="G102" s="73">
        <f>IF(RES_hhdet_tes!G102=0,"",RES_hhdet_tes!G102/RES_hhdet_fec!G102)</f>
        <v>0.46750543839186609</v>
      </c>
      <c r="H102" s="73" t="str">
        <f>IF(RES_hhdet_tes!H102=0,"",RES_hhdet_tes!H102/RES_hhdet_fec!H102)</f>
        <v/>
      </c>
      <c r="I102" s="73" t="str">
        <f>IF(RES_hhdet_tes!I102=0,"",RES_hhdet_tes!I102/RES_hhdet_fec!I102)</f>
        <v/>
      </c>
      <c r="J102" s="73" t="str">
        <f>IF(RES_hhdet_tes!J102=0,"",RES_hhdet_tes!J102/RES_hhdet_fec!J102)</f>
        <v/>
      </c>
      <c r="K102" s="73" t="str">
        <f>IF(RES_hhdet_tes!K102=0,"",RES_hhdet_tes!K102/RES_hhdet_fec!K102)</f>
        <v/>
      </c>
      <c r="L102" s="73" t="str">
        <f>IF(RES_hhdet_tes!L102=0,"",RES_hhdet_tes!L102/RES_hhdet_fec!L102)</f>
        <v/>
      </c>
      <c r="M102" s="73" t="str">
        <f>IF(RES_hhdet_tes!M102=0,"",RES_hhdet_tes!M102/RES_hhdet_fec!M102)</f>
        <v/>
      </c>
      <c r="N102" s="73" t="str">
        <f>IF(RES_hhdet_tes!N102=0,"",RES_hhdet_tes!N102/RES_hhdet_fec!N102)</f>
        <v/>
      </c>
      <c r="O102" s="73" t="str">
        <f>IF(RES_hhdet_tes!O102=0,"",RES_hhdet_tes!O102/RES_hhdet_fec!O102)</f>
        <v/>
      </c>
      <c r="P102" s="73" t="str">
        <f>IF(RES_hhdet_tes!P102=0,"",RES_hhdet_tes!P102/RES_hhdet_fec!P102)</f>
        <v/>
      </c>
      <c r="Q102" s="73" t="str">
        <f>IF(RES_hhdet_tes!Q102=0,"",RES_hhdet_tes!Q102/RES_hhdet_fec!Q102)</f>
        <v/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0.81624589787450719</v>
      </c>
      <c r="C103" s="65">
        <f>IF(RES_hhdet_tes!C103=0,"",RES_hhdet_tes!C103/RES_hhdet_fec!C103)</f>
        <v>0.81624589787450752</v>
      </c>
      <c r="D103" s="65">
        <f>IF(RES_hhdet_tes!D103=0,"",RES_hhdet_tes!D103/RES_hhdet_fec!D103)</f>
        <v>0.8211617720948351</v>
      </c>
      <c r="E103" s="65">
        <f>IF(RES_hhdet_tes!E103=0,"",RES_hhdet_tes!E103/RES_hhdet_fec!E103)</f>
        <v>0.82555312857279972</v>
      </c>
      <c r="F103" s="65">
        <f>IF(RES_hhdet_tes!F103=0,"",RES_hhdet_tes!F103/RES_hhdet_fec!F103)</f>
        <v>0.83032442999957501</v>
      </c>
      <c r="G103" s="65">
        <f>IF(RES_hhdet_tes!G103=0,"",RES_hhdet_tes!G103/RES_hhdet_fec!G103)</f>
        <v>0.83516916134254371</v>
      </c>
      <c r="H103" s="65">
        <f>IF(RES_hhdet_tes!H103=0,"",RES_hhdet_tes!H103/RES_hhdet_fec!H103)</f>
        <v>0.83955735822613253</v>
      </c>
      <c r="I103" s="65">
        <f>IF(RES_hhdet_tes!I103=0,"",RES_hhdet_tes!I103/RES_hhdet_fec!I103)</f>
        <v>0.84444181533709917</v>
      </c>
      <c r="J103" s="65">
        <f>IF(RES_hhdet_tes!J103=0,"",RES_hhdet_tes!J103/RES_hhdet_fec!J103)</f>
        <v>0.84924720347232607</v>
      </c>
      <c r="K103" s="65">
        <f>IF(RES_hhdet_tes!K103=0,"",RES_hhdet_tes!K103/RES_hhdet_fec!K103)</f>
        <v>0.84971703737380821</v>
      </c>
      <c r="L103" s="65">
        <f>IF(RES_hhdet_tes!L103=0,"",RES_hhdet_tes!L103/RES_hhdet_fec!L103)</f>
        <v>0.85088033717780553</v>
      </c>
      <c r="M103" s="65">
        <f>IF(RES_hhdet_tes!M103=0,"",RES_hhdet_tes!M103/RES_hhdet_fec!M103)</f>
        <v>0.8586863268657956</v>
      </c>
      <c r="N103" s="65">
        <f>IF(RES_hhdet_tes!N103=0,"",RES_hhdet_tes!N103/RES_hhdet_fec!N103)</f>
        <v>0.85981645937165163</v>
      </c>
      <c r="O103" s="65">
        <f>IF(RES_hhdet_tes!O103=0,"",RES_hhdet_tes!O103/RES_hhdet_fec!O103)</f>
        <v>0.8610927855051248</v>
      </c>
      <c r="P103" s="65">
        <f>IF(RES_hhdet_tes!P103=0,"",RES_hhdet_tes!P103/RES_hhdet_fec!P103)</f>
        <v>0.86207719622404444</v>
      </c>
      <c r="Q103" s="65">
        <f>IF(RES_hhdet_tes!Q103=0,"",RES_hhdet_tes!Q103/RES_hhdet_fec!Q103)</f>
        <v>0.8636034190535169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0.7473394543459817</v>
      </c>
      <c r="C124" s="175">
        <f>IF(RES_hhdet_tes!C124=0,"",RES_hhdet_tes!C124/RES_hhdet_fec!C124)</f>
        <v>0.74950479593340791</v>
      </c>
      <c r="D124" s="175">
        <f>IF(RES_hhdet_tes!D124=0,"",RES_hhdet_tes!D124/RES_hhdet_fec!D124)</f>
        <v>0.75255044783887215</v>
      </c>
      <c r="E124" s="175">
        <f>IF(RES_hhdet_tes!E124=0,"",RES_hhdet_tes!E124/RES_hhdet_fec!E124)</f>
        <v>0.75523486768161918</v>
      </c>
      <c r="F124" s="175">
        <f>IF(RES_hhdet_tes!F124=0,"",RES_hhdet_tes!F124/RES_hhdet_fec!F124)</f>
        <v>0.75963883388729525</v>
      </c>
      <c r="G124" s="175">
        <f>IF(RES_hhdet_tes!G124=0,"",RES_hhdet_tes!G124/RES_hhdet_fec!G124)</f>
        <v>0.76159867070393272</v>
      </c>
      <c r="H124" s="175">
        <f>IF(RES_hhdet_tes!H124=0,"",RES_hhdet_tes!H124/RES_hhdet_fec!H124)</f>
        <v>0.76523361616321883</v>
      </c>
      <c r="I124" s="175">
        <f>IF(RES_hhdet_tes!I124=0,"",RES_hhdet_tes!I124/RES_hhdet_fec!I124)</f>
        <v>0.76878387764696643</v>
      </c>
      <c r="J124" s="175">
        <f>IF(RES_hhdet_tes!J124=0,"",RES_hhdet_tes!J124/RES_hhdet_fec!J124)</f>
        <v>0.77044216524716325</v>
      </c>
      <c r="K124" s="175">
        <f>IF(RES_hhdet_tes!K124=0,"",RES_hhdet_tes!K124/RES_hhdet_fec!K124)</f>
        <v>0.77520420816807534</v>
      </c>
      <c r="L124" s="175">
        <f>IF(RES_hhdet_tes!L124=0,"",RES_hhdet_tes!L124/RES_hhdet_fec!L124)</f>
        <v>0.7772334552416853</v>
      </c>
      <c r="M124" s="175">
        <f>IF(RES_hhdet_tes!M124=0,"",RES_hhdet_tes!M124/RES_hhdet_fec!M124)</f>
        <v>0.78249564495280355</v>
      </c>
      <c r="N124" s="175">
        <f>IF(RES_hhdet_tes!N124=0,"",RES_hhdet_tes!N124/RES_hhdet_fec!N124)</f>
        <v>0.78451998720624505</v>
      </c>
      <c r="O124" s="175">
        <f>IF(RES_hhdet_tes!O124=0,"",RES_hhdet_tes!O124/RES_hhdet_fec!O124)</f>
        <v>0.79138807985939907</v>
      </c>
      <c r="P124" s="175">
        <f>IF(RES_hhdet_tes!P124=0,"",RES_hhdet_tes!P124/RES_hhdet_fec!P124)</f>
        <v>0.79579163670406983</v>
      </c>
      <c r="Q124" s="175">
        <f>IF(RES_hhdet_tes!Q124=0,"",RES_hhdet_tes!Q124/RES_hhdet_fec!Q124)</f>
        <v>0.79853814393995803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0.73443478082426783</v>
      </c>
      <c r="C125" s="169">
        <f>IF(RES_hhdet_tes!C125=0,"",RES_hhdet_tes!C125/RES_hhdet_fec!C125)</f>
        <v>0.73686599137334363</v>
      </c>
      <c r="D125" s="169">
        <f>IF(RES_hhdet_tes!D125=0,"",RES_hhdet_tes!D125/RES_hhdet_fec!D125)</f>
        <v>0.73929372667075977</v>
      </c>
      <c r="E125" s="169">
        <f>IF(RES_hhdet_tes!E125=0,"",RES_hhdet_tes!E125/RES_hhdet_fec!E125)</f>
        <v>0.74171609024769203</v>
      </c>
      <c r="F125" s="169">
        <f>IF(RES_hhdet_tes!F125=0,"",RES_hhdet_tes!F125/RES_hhdet_fec!F125)</f>
        <v>0.74541119280710644</v>
      </c>
      <c r="G125" s="169">
        <f>IF(RES_hhdet_tes!G125=0,"",RES_hhdet_tes!G125/RES_hhdet_fec!G125)</f>
        <v>0.74727889712857831</v>
      </c>
      <c r="H125" s="169">
        <f>IF(RES_hhdet_tes!H125=0,"",RES_hhdet_tes!H125/RES_hhdet_fec!H125)</f>
        <v>0.75020538075815357</v>
      </c>
      <c r="I125" s="169">
        <f>IF(RES_hhdet_tes!I125=0,"",RES_hhdet_tes!I125/RES_hhdet_fec!I125)</f>
        <v>0.75255922135795617</v>
      </c>
      <c r="J125" s="169">
        <f>IF(RES_hhdet_tes!J125=0,"",RES_hhdet_tes!J125/RES_hhdet_fec!J125)</f>
        <v>0.75369884221504513</v>
      </c>
      <c r="K125" s="169">
        <f>IF(RES_hhdet_tes!K125=0,"",RES_hhdet_tes!K125/RES_hhdet_fec!K125)</f>
        <v>0.75802480279814444</v>
      </c>
      <c r="L125" s="169">
        <f>IF(RES_hhdet_tes!L125=0,"",RES_hhdet_tes!L125/RES_hhdet_fec!L125)</f>
        <v>0.7623528878320498</v>
      </c>
      <c r="M125" s="169">
        <f>IF(RES_hhdet_tes!M125=0,"",RES_hhdet_tes!M125/RES_hhdet_fec!M125)</f>
        <v>0.76609248943059416</v>
      </c>
      <c r="N125" s="169">
        <f>IF(RES_hhdet_tes!N125=0,"",RES_hhdet_tes!N125/RES_hhdet_fec!N125)</f>
        <v>0.76925738300540292</v>
      </c>
      <c r="O125" s="169">
        <f>IF(RES_hhdet_tes!O125=0,"",RES_hhdet_tes!O125/RES_hhdet_fec!O125)</f>
        <v>0.77458136792080634</v>
      </c>
      <c r="P125" s="169">
        <f>IF(RES_hhdet_tes!P125=0,"",RES_hhdet_tes!P125/RES_hhdet_fec!P125)</f>
        <v>0.77773916751654926</v>
      </c>
      <c r="Q125" s="169">
        <f>IF(RES_hhdet_tes!Q125=0,"",RES_hhdet_tes!Q125/RES_hhdet_fec!Q125)</f>
        <v>0.78003293212610958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0.73367626590736779</v>
      </c>
      <c r="C126" s="73">
        <f>IF(RES_hhdet_tes!C126=0,"",RES_hhdet_tes!C126/RES_hhdet_fec!C126)</f>
        <v>0.73647516855439532</v>
      </c>
      <c r="D126" s="73">
        <f>IF(RES_hhdet_tes!D126=0,"",RES_hhdet_tes!D126/RES_hhdet_fec!D126)</f>
        <v>0.73870867278775576</v>
      </c>
      <c r="E126" s="73">
        <f>IF(RES_hhdet_tes!E126=0,"",RES_hhdet_tes!E126/RES_hhdet_fec!E126)</f>
        <v>0.74073882469538921</v>
      </c>
      <c r="F126" s="73">
        <f>IF(RES_hhdet_tes!F126=0,"",RES_hhdet_tes!F126/RES_hhdet_fec!F126)</f>
        <v>0.74396532710484953</v>
      </c>
      <c r="G126" s="73">
        <f>IF(RES_hhdet_tes!G126=0,"",RES_hhdet_tes!G126/RES_hhdet_fec!G126)</f>
        <v>0.74557636167143537</v>
      </c>
      <c r="H126" s="73">
        <f>IF(RES_hhdet_tes!H126=0,"",RES_hhdet_tes!H126/RES_hhdet_fec!H126)</f>
        <v>0.74843025241644878</v>
      </c>
      <c r="I126" s="73">
        <f>IF(RES_hhdet_tes!I126=0,"",RES_hhdet_tes!I126/RES_hhdet_fec!I126)</f>
        <v>0.75139717159896535</v>
      </c>
      <c r="J126" s="73">
        <f>IF(RES_hhdet_tes!J126=0,"",RES_hhdet_tes!J126/RES_hhdet_fec!J126)</f>
        <v>0.75308862471375526</v>
      </c>
      <c r="K126" s="73">
        <f>IF(RES_hhdet_tes!K126=0,"",RES_hhdet_tes!K126/RES_hhdet_fec!K126)</f>
        <v>0.75687278038914652</v>
      </c>
      <c r="L126" s="73">
        <f>IF(RES_hhdet_tes!L126=0,"",RES_hhdet_tes!L126/RES_hhdet_fec!L126)</f>
        <v>0.76127467811845551</v>
      </c>
      <c r="M126" s="73">
        <f>IF(RES_hhdet_tes!M126=0,"",RES_hhdet_tes!M126/RES_hhdet_fec!M126)</f>
        <v>0.76526922542758669</v>
      </c>
      <c r="N126" s="73">
        <f>IF(RES_hhdet_tes!N126=0,"",RES_hhdet_tes!N126/RES_hhdet_fec!N126)</f>
        <v>0.76854971632051883</v>
      </c>
      <c r="O126" s="73">
        <f>IF(RES_hhdet_tes!O126=0,"",RES_hhdet_tes!O126/RES_hhdet_fec!O126)</f>
        <v>0.77307248875157686</v>
      </c>
      <c r="P126" s="73">
        <f>IF(RES_hhdet_tes!P126=0,"",RES_hhdet_tes!P126/RES_hhdet_fec!P126)</f>
        <v>0.77627628613389577</v>
      </c>
      <c r="Q126" s="73">
        <f>IF(RES_hhdet_tes!Q126=0,"",RES_hhdet_tes!Q126/RES_hhdet_fec!Q126)</f>
        <v>0.77797472900581177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0.99999999999999956</v>
      </c>
      <c r="D127" s="73">
        <f>IF(RES_hhdet_tes!D127=0,"",RES_hhdet_tes!D127/RES_hhdet_fec!D127)</f>
        <v>1</v>
      </c>
      <c r="E127" s="73">
        <f>IF(RES_hhdet_tes!E127=0,"",RES_hhdet_tes!E127/RES_hhdet_fec!E127)</f>
        <v>0.99999999999999967</v>
      </c>
      <c r="F127" s="73">
        <f>IF(RES_hhdet_tes!F127=0,"",RES_hhdet_tes!F127/RES_hhdet_fec!F127)</f>
        <v>1.0000000000000002</v>
      </c>
      <c r="G127" s="73">
        <f>IF(RES_hhdet_tes!G127=0,"",RES_hhdet_tes!G127/RES_hhdet_fec!G127)</f>
        <v>1.0000000000000004</v>
      </c>
      <c r="H127" s="73">
        <f>IF(RES_hhdet_tes!H127=0,"",RES_hhdet_tes!H127/RES_hhdet_fec!H127)</f>
        <v>1.0000000000000004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0.99999999999999911</v>
      </c>
      <c r="K127" s="73">
        <f>IF(RES_hhdet_tes!K127=0,"",RES_hhdet_tes!K127/RES_hhdet_fec!K127)</f>
        <v>1.0000000000000002</v>
      </c>
      <c r="L127" s="73">
        <f>IF(RES_hhdet_tes!L127=0,"",RES_hhdet_tes!L127/RES_hhdet_fec!L127)</f>
        <v>1.0000000000000002</v>
      </c>
      <c r="M127" s="73">
        <f>IF(RES_hhdet_tes!M127=0,"",RES_hhdet_tes!M127/RES_hhdet_fec!M127)</f>
        <v>1</v>
      </c>
      <c r="N127" s="73">
        <f>IF(RES_hhdet_tes!N127=0,"",RES_hhdet_tes!N127/RES_hhdet_fec!N127)</f>
        <v>0.99999999999999978</v>
      </c>
      <c r="O127" s="73">
        <f>IF(RES_hhdet_tes!O127=0,"",RES_hhdet_tes!O127/RES_hhdet_fec!O127)</f>
        <v>0.99999999999999944</v>
      </c>
      <c r="P127" s="73">
        <f>IF(RES_hhdet_tes!P127=0,"",RES_hhdet_tes!P127/RES_hhdet_fec!P127)</f>
        <v>1.0000000000000004</v>
      </c>
      <c r="Q127" s="73">
        <f>IF(RES_hhdet_tes!Q127=0,"",RES_hhdet_tes!Q127/RES_hhdet_fec!Q127)</f>
        <v>1.0000000000000004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1.5553428843439741</v>
      </c>
      <c r="C128" s="169">
        <f>IF(RES_hhdet_tes!C128=0,"",RES_hhdet_tes!C128/RES_hhdet_fec!C128)</f>
        <v>1.5954612992824999</v>
      </c>
      <c r="D128" s="169">
        <f>IF(RES_hhdet_tes!D128=0,"",RES_hhdet_tes!D128/RES_hhdet_fec!D128)</f>
        <v>1.617911097204398</v>
      </c>
      <c r="E128" s="169">
        <f>IF(RES_hhdet_tes!E128=0,"",RES_hhdet_tes!E128/RES_hhdet_fec!E128)</f>
        <v>1.6285426322528949</v>
      </c>
      <c r="F128" s="169">
        <f>IF(RES_hhdet_tes!F128=0,"",RES_hhdet_tes!F128/RES_hhdet_fec!F128)</f>
        <v>1.6609627098865953</v>
      </c>
      <c r="G128" s="169">
        <f>IF(RES_hhdet_tes!G128=0,"",RES_hhdet_tes!G128/RES_hhdet_fec!G128)</f>
        <v>1.7394904858240663</v>
      </c>
      <c r="H128" s="169">
        <f>IF(RES_hhdet_tes!H128=0,"",RES_hhdet_tes!H128/RES_hhdet_fec!H128)</f>
        <v>1.859750079831058</v>
      </c>
      <c r="I128" s="169">
        <f>IF(RES_hhdet_tes!I128=0,"",RES_hhdet_tes!I128/RES_hhdet_fec!I128)</f>
        <v>2.0108810212787982</v>
      </c>
      <c r="J128" s="169">
        <f>IF(RES_hhdet_tes!J128=0,"",RES_hhdet_tes!J128/RES_hhdet_fec!J128)</f>
        <v>2.3169023093722858</v>
      </c>
      <c r="K128" s="169">
        <f>IF(RES_hhdet_tes!K128=0,"",RES_hhdet_tes!K128/RES_hhdet_fec!K128)</f>
        <v>2.4677379790360003</v>
      </c>
      <c r="L128" s="169">
        <f>IF(RES_hhdet_tes!L128=0,"",RES_hhdet_tes!L128/RES_hhdet_fec!L128)</f>
        <v>2.6858640372980056</v>
      </c>
      <c r="M128" s="169">
        <f>IF(RES_hhdet_tes!M128=0,"",RES_hhdet_tes!M128/RES_hhdet_fec!M128)</f>
        <v>2.7252136546720833</v>
      </c>
      <c r="N128" s="169">
        <f>IF(RES_hhdet_tes!N128=0,"",RES_hhdet_tes!N128/RES_hhdet_fec!N128)</f>
        <v>2.8592725803188981</v>
      </c>
      <c r="O128" s="169">
        <f>IF(RES_hhdet_tes!O128=0,"",RES_hhdet_tes!O128/RES_hhdet_fec!O128)</f>
        <v>3.050717406296076</v>
      </c>
      <c r="P128" s="169">
        <f>IF(RES_hhdet_tes!P128=0,"",RES_hhdet_tes!P128/RES_hhdet_fec!P128)</f>
        <v>3.208910873363505</v>
      </c>
      <c r="Q128" s="169">
        <f>IF(RES_hhdet_tes!Q128=0,"",RES_hhdet_tes!Q128/RES_hhdet_fec!Q128)</f>
        <v>3.3578921869720979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1.5553428843439741</v>
      </c>
      <c r="C129" s="73">
        <f>IF(RES_hhdet_tes!C129=0,"",RES_hhdet_tes!C129/RES_hhdet_fec!C129)</f>
        <v>1.5954612992824999</v>
      </c>
      <c r="D129" s="73">
        <f>IF(RES_hhdet_tes!D129=0,"",RES_hhdet_tes!D129/RES_hhdet_fec!D129)</f>
        <v>1.617911097204398</v>
      </c>
      <c r="E129" s="73">
        <f>IF(RES_hhdet_tes!E129=0,"",RES_hhdet_tes!E129/RES_hhdet_fec!E129)</f>
        <v>1.6285426322528949</v>
      </c>
      <c r="F129" s="73">
        <f>IF(RES_hhdet_tes!F129=0,"",RES_hhdet_tes!F129/RES_hhdet_fec!F129)</f>
        <v>1.6609627098865953</v>
      </c>
      <c r="G129" s="73">
        <f>IF(RES_hhdet_tes!G129=0,"",RES_hhdet_tes!G129/RES_hhdet_fec!G129)</f>
        <v>1.7394904858240663</v>
      </c>
      <c r="H129" s="73">
        <f>IF(RES_hhdet_tes!H129=0,"",RES_hhdet_tes!H129/RES_hhdet_fec!H129)</f>
        <v>1.859750079831058</v>
      </c>
      <c r="I129" s="73">
        <f>IF(RES_hhdet_tes!I129=0,"",RES_hhdet_tes!I129/RES_hhdet_fec!I129)</f>
        <v>2.0108810212787982</v>
      </c>
      <c r="J129" s="73">
        <f>IF(RES_hhdet_tes!J129=0,"",RES_hhdet_tes!J129/RES_hhdet_fec!J129)</f>
        <v>2.3169023093722858</v>
      </c>
      <c r="K129" s="73">
        <f>IF(RES_hhdet_tes!K129=0,"",RES_hhdet_tes!K129/RES_hhdet_fec!K129)</f>
        <v>2.4677379790360003</v>
      </c>
      <c r="L129" s="73">
        <f>IF(RES_hhdet_tes!L129=0,"",RES_hhdet_tes!L129/RES_hhdet_fec!L129)</f>
        <v>2.6858640372980056</v>
      </c>
      <c r="M129" s="73">
        <f>IF(RES_hhdet_tes!M129=0,"",RES_hhdet_tes!M129/RES_hhdet_fec!M129)</f>
        <v>2.7252136546720833</v>
      </c>
      <c r="N129" s="73">
        <f>IF(RES_hhdet_tes!N129=0,"",RES_hhdet_tes!N129/RES_hhdet_fec!N129)</f>
        <v>2.8592725803188981</v>
      </c>
      <c r="O129" s="73">
        <f>IF(RES_hhdet_tes!O129=0,"",RES_hhdet_tes!O129/RES_hhdet_fec!O129)</f>
        <v>3.050717406296076</v>
      </c>
      <c r="P129" s="73">
        <f>IF(RES_hhdet_tes!P129=0,"",RES_hhdet_tes!P129/RES_hhdet_fec!P129)</f>
        <v>3.208910873363505</v>
      </c>
      <c r="Q129" s="73">
        <f>IF(RES_hhdet_tes!Q129=0,"",RES_hhdet_tes!Q129/RES_hhdet_fec!Q129)</f>
        <v>3.3578921869720979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0.7908105827459242</v>
      </c>
      <c r="C130" s="169">
        <f>IF(RES_hhdet_tes!C130=0,"",RES_hhdet_tes!C130/RES_hhdet_fec!C130)</f>
        <v>0.79454908812423952</v>
      </c>
      <c r="D130" s="169">
        <f>IF(RES_hhdet_tes!D130=0,"",RES_hhdet_tes!D130/RES_hhdet_fec!D130)</f>
        <v>0.79807370635915975</v>
      </c>
      <c r="E130" s="169">
        <f>IF(RES_hhdet_tes!E130=0,"",RES_hhdet_tes!E130/RES_hhdet_fec!E130)</f>
        <v>0.80127754699353526</v>
      </c>
      <c r="F130" s="169">
        <f>IF(RES_hhdet_tes!F130=0,"",RES_hhdet_tes!F130/RES_hhdet_fec!F130)</f>
        <v>0.80405378613629253</v>
      </c>
      <c r="G130" s="169">
        <f>IF(RES_hhdet_tes!G130=0,"",RES_hhdet_tes!G130/RES_hhdet_fec!G130)</f>
        <v>0.80771836666291419</v>
      </c>
      <c r="H130" s="169">
        <f>IF(RES_hhdet_tes!H130=0,"",RES_hhdet_tes!H130/RES_hhdet_fec!H130)</f>
        <v>0.81049854785421516</v>
      </c>
      <c r="I130" s="169">
        <f>IF(RES_hhdet_tes!I130=0,"",RES_hhdet_tes!I130/RES_hhdet_fec!I130)</f>
        <v>0.81548956072083978</v>
      </c>
      <c r="J130" s="169">
        <f>IF(RES_hhdet_tes!J130=0,"",RES_hhdet_tes!J130/RES_hhdet_fec!J130)</f>
        <v>0.81687485787111258</v>
      </c>
      <c r="K130" s="169">
        <f>IF(RES_hhdet_tes!K130=0,"",RES_hhdet_tes!K130/RES_hhdet_fec!K130)</f>
        <v>0.81840299914104553</v>
      </c>
      <c r="L130" s="169">
        <f>IF(RES_hhdet_tes!L130=0,"",RES_hhdet_tes!L130/RES_hhdet_fec!L130)</f>
        <v>0.8219924480114954</v>
      </c>
      <c r="M130" s="169">
        <f>IF(RES_hhdet_tes!M130=0,"",RES_hhdet_tes!M130/RES_hhdet_fec!M130)</f>
        <v>0.8246235099732504</v>
      </c>
      <c r="N130" s="169">
        <f>IF(RES_hhdet_tes!N130=0,"",RES_hhdet_tes!N130/RES_hhdet_fec!N130)</f>
        <v>0.82530153299073428</v>
      </c>
      <c r="O130" s="169">
        <f>IF(RES_hhdet_tes!O130=0,"",RES_hhdet_tes!O130/RES_hhdet_fec!O130)</f>
        <v>0.82704335297053877</v>
      </c>
      <c r="P130" s="169">
        <f>IF(RES_hhdet_tes!P130=0,"",RES_hhdet_tes!P130/RES_hhdet_fec!P130)</f>
        <v>0.82751622245498013</v>
      </c>
      <c r="Q130" s="169">
        <f>IF(RES_hhdet_tes!Q130=0,"",RES_hhdet_tes!Q130/RES_hhdet_fec!Q130)</f>
        <v>0.82780569087577838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0.80223351018315359</v>
      </c>
      <c r="C131" s="174">
        <f>IF(RES_hhdet_tes!C131=0,"",RES_hhdet_tes!C131/RES_hhdet_fec!C131)</f>
        <v>0.80411707451660275</v>
      </c>
      <c r="D131" s="174">
        <f>IF(RES_hhdet_tes!D131=0,"",RES_hhdet_tes!D131/RES_hhdet_fec!D131)</f>
        <v>0.80555816292945326</v>
      </c>
      <c r="E131" s="174">
        <f>IF(RES_hhdet_tes!E131=0,"",RES_hhdet_tes!E131/RES_hhdet_fec!E131)</f>
        <v>0.80687080191009375</v>
      </c>
      <c r="F131" s="174">
        <f>IF(RES_hhdet_tes!F131=0,"",RES_hhdet_tes!F131/RES_hhdet_fec!F131)</f>
        <v>0.80891728031801802</v>
      </c>
      <c r="G131" s="174">
        <f>IF(RES_hhdet_tes!G131=0,"",RES_hhdet_tes!G131/RES_hhdet_fec!G131)</f>
        <v>0.80997146975484557</v>
      </c>
      <c r="H131" s="174">
        <f>IF(RES_hhdet_tes!H131=0,"",RES_hhdet_tes!H131/RES_hhdet_fec!H131)</f>
        <v>0.81188794131913522</v>
      </c>
      <c r="I131" s="174">
        <f>IF(RES_hhdet_tes!I131=0,"",RES_hhdet_tes!I131/RES_hhdet_fec!I131)</f>
        <v>0.81367194832328449</v>
      </c>
      <c r="J131" s="174">
        <f>IF(RES_hhdet_tes!J131=0,"",RES_hhdet_tes!J131/RES_hhdet_fec!J131)</f>
        <v>0.81461544463707514</v>
      </c>
      <c r="K131" s="174">
        <f>IF(RES_hhdet_tes!K131=0,"",RES_hhdet_tes!K131/RES_hhdet_fec!K131)</f>
        <v>0.81680125822405825</v>
      </c>
      <c r="L131" s="174">
        <f>IF(RES_hhdet_tes!L131=0,"",RES_hhdet_tes!L131/RES_hhdet_fec!L131)</f>
        <v>0.81951822223734938</v>
      </c>
      <c r="M131" s="174">
        <f>IF(RES_hhdet_tes!M131=0,"",RES_hhdet_tes!M131/RES_hhdet_fec!M131)</f>
        <v>0.82210237530090613</v>
      </c>
      <c r="N131" s="174">
        <f>IF(RES_hhdet_tes!N131=0,"",RES_hhdet_tes!N131/RES_hhdet_fec!N131)</f>
        <v>0.82321639939977254</v>
      </c>
      <c r="O131" s="174">
        <f>IF(RES_hhdet_tes!O131=0,"",RES_hhdet_tes!O131/RES_hhdet_fec!O131)</f>
        <v>0.82518656182183814</v>
      </c>
      <c r="P131" s="174">
        <f>IF(RES_hhdet_tes!P131=0,"",RES_hhdet_tes!P131/RES_hhdet_fec!P131)</f>
        <v>0.82618247914578347</v>
      </c>
      <c r="Q131" s="174">
        <f>IF(RES_hhdet_tes!Q131=0,"",RES_hhdet_tes!Q131/RES_hhdet_fec!Q131)</f>
        <v>0.82736143301049991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0.83527140569762492</v>
      </c>
      <c r="C132" s="174">
        <f>IF(RES_hhdet_tes!C132=0,"",RES_hhdet_tes!C132/RES_hhdet_fec!C132)</f>
        <v>0.83695912184221111</v>
      </c>
      <c r="D132" s="174">
        <f>IF(RES_hhdet_tes!D132=0,"",RES_hhdet_tes!D132/RES_hhdet_fec!D132)</f>
        <v>0.8400714275030613</v>
      </c>
      <c r="E132" s="174">
        <f>IF(RES_hhdet_tes!E132=0,"",RES_hhdet_tes!E132/RES_hhdet_fec!E132)</f>
        <v>0.84263537513958509</v>
      </c>
      <c r="F132" s="174">
        <f>IF(RES_hhdet_tes!F132=0,"",RES_hhdet_tes!F132/RES_hhdet_fec!F132)</f>
        <v>0.84517898278322445</v>
      </c>
      <c r="G132" s="174">
        <f>IF(RES_hhdet_tes!G132=0,"",RES_hhdet_tes!G132/RES_hhdet_fec!G132)</f>
        <v>0.84816979641738488</v>
      </c>
      <c r="H132" s="174">
        <f>IF(RES_hhdet_tes!H132=0,"",RES_hhdet_tes!H132/RES_hhdet_fec!H132)</f>
        <v>0.8502468913515695</v>
      </c>
      <c r="I132" s="174">
        <f>IF(RES_hhdet_tes!I132=0,"",RES_hhdet_tes!I132/RES_hhdet_fec!I132)</f>
        <v>0.85528939332615472</v>
      </c>
      <c r="J132" s="174">
        <f>IF(RES_hhdet_tes!J132=0,"",RES_hhdet_tes!J132/RES_hhdet_fec!J132)</f>
        <v>0.85638950109394674</v>
      </c>
      <c r="K132" s="174">
        <f>IF(RES_hhdet_tes!K132=0,"",RES_hhdet_tes!K132/RES_hhdet_fec!K132)</f>
        <v>0.85757060339136504</v>
      </c>
      <c r="L132" s="174">
        <f>IF(RES_hhdet_tes!L132=0,"",RES_hhdet_tes!L132/RES_hhdet_fec!L132)</f>
        <v>0.86073041153026175</v>
      </c>
      <c r="M132" s="174">
        <f>IF(RES_hhdet_tes!M132=0,"",RES_hhdet_tes!M132/RES_hhdet_fec!M132)</f>
        <v>0.86139339553664085</v>
      </c>
      <c r="N132" s="174">
        <f>IF(RES_hhdet_tes!N132=0,"",RES_hhdet_tes!N132/RES_hhdet_fec!N132)</f>
        <v>0.86177911727783596</v>
      </c>
      <c r="O132" s="174">
        <f>IF(RES_hhdet_tes!O132=0,"",RES_hhdet_tes!O132/RES_hhdet_fec!O132)</f>
        <v>0.86302876677102047</v>
      </c>
      <c r="P132" s="174">
        <f>IF(RES_hhdet_tes!P132=0,"",RES_hhdet_tes!P132/RES_hhdet_fec!P132)</f>
        <v>0.86343815779870736</v>
      </c>
      <c r="Q132" s="174">
        <f>IF(RES_hhdet_tes!Q132=0,"",RES_hhdet_tes!Q132/RES_hhdet_fec!Q132)</f>
        <v>0.86382768840428548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0.80223351018315359</v>
      </c>
      <c r="C133" s="173">
        <f>IF(RES_hhdet_tes!C133=0,"",RES_hhdet_tes!C133/RES_hhdet_fec!C133)</f>
        <v>0.80411707451660286</v>
      </c>
      <c r="D133" s="173">
        <f>IF(RES_hhdet_tes!D133=0,"",RES_hhdet_tes!D133/RES_hhdet_fec!D133)</f>
        <v>0.80771455604277342</v>
      </c>
      <c r="E133" s="173">
        <f>IF(RES_hhdet_tes!E133=0,"",RES_hhdet_tes!E133/RES_hhdet_fec!E133)</f>
        <v>0.81065516680457106</v>
      </c>
      <c r="F133" s="173">
        <f>IF(RES_hhdet_tes!F133=0,"",RES_hhdet_tes!F133/RES_hhdet_fec!F133)</f>
        <v>0.8136234559021841</v>
      </c>
      <c r="G133" s="173">
        <f>IF(RES_hhdet_tes!G133=0,"",RES_hhdet_tes!G133/RES_hhdet_fec!G133)</f>
        <v>0.81695975302822565</v>
      </c>
      <c r="H133" s="173">
        <f>IF(RES_hhdet_tes!H133=0,"",RES_hhdet_tes!H133/RES_hhdet_fec!H133)</f>
        <v>0.81944378076907054</v>
      </c>
      <c r="I133" s="173">
        <f>IF(RES_hhdet_tes!I133=0,"",RES_hhdet_tes!I133/RES_hhdet_fec!I133)</f>
        <v>0.82539609522269775</v>
      </c>
      <c r="J133" s="173">
        <f>IF(RES_hhdet_tes!J133=0,"",RES_hhdet_tes!J133/RES_hhdet_fec!J133)</f>
        <v>0.82661106818064822</v>
      </c>
      <c r="K133" s="173">
        <f>IF(RES_hhdet_tes!K133=0,"",RES_hhdet_tes!K133/RES_hhdet_fec!K133)</f>
        <v>0.8282466663238891</v>
      </c>
      <c r="L133" s="173">
        <f>IF(RES_hhdet_tes!L133=0,"",RES_hhdet_tes!L133/RES_hhdet_fec!L133)</f>
        <v>0.83146780112091145</v>
      </c>
      <c r="M133" s="173">
        <f>IF(RES_hhdet_tes!M133=0,"",RES_hhdet_tes!M133/RES_hhdet_fec!M133)</f>
        <v>0.83226928918118315</v>
      </c>
      <c r="N133" s="173">
        <f>IF(RES_hhdet_tes!N133=0,"",RES_hhdet_tes!N133/RES_hhdet_fec!N133)</f>
        <v>0.83272877049573646</v>
      </c>
      <c r="O133" s="173">
        <f>IF(RES_hhdet_tes!O133=0,"",RES_hhdet_tes!O133/RES_hhdet_fec!O133)</f>
        <v>0.83422388600865582</v>
      </c>
      <c r="P133" s="173">
        <f>IF(RES_hhdet_tes!P133=0,"",RES_hhdet_tes!P133/RES_hhdet_fec!P133)</f>
        <v>0.83470210393742839</v>
      </c>
      <c r="Q133" s="173">
        <f>IF(RES_hhdet_tes!Q133=0,"",RES_hhdet_tes!Q133/RES_hhdet_fec!Q133)</f>
        <v>0.83515149766940455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</v>
      </c>
      <c r="C134" s="172">
        <f>IF(RES_hhdet_tes!C134=0,"",RES_hhdet_tes!C134/RES_hhdet_fec!C134)</f>
        <v>0.99999999999999967</v>
      </c>
      <c r="D134" s="172">
        <f>IF(RES_hhdet_tes!D134=0,"",RES_hhdet_tes!D134/RES_hhdet_fec!D134)</f>
        <v>1</v>
      </c>
      <c r="E134" s="172">
        <f>IF(RES_hhdet_tes!E134=0,"",RES_hhdet_tes!E134/RES_hhdet_fec!E134)</f>
        <v>0.99999999999999978</v>
      </c>
      <c r="F134" s="172">
        <f>IF(RES_hhdet_tes!F134=0,"",RES_hhdet_tes!F134/RES_hhdet_fec!F134)</f>
        <v>0.99999999999999978</v>
      </c>
      <c r="G134" s="172">
        <f>IF(RES_hhdet_tes!G134=0,"",RES_hhdet_tes!G134/RES_hhdet_fec!G134)</f>
        <v>0.99999999999999978</v>
      </c>
      <c r="H134" s="172">
        <f>IF(RES_hhdet_tes!H134=0,"",RES_hhdet_tes!H134/RES_hhdet_fec!H134)</f>
        <v>1</v>
      </c>
      <c r="I134" s="172">
        <f>IF(RES_hhdet_tes!I134=0,"",RES_hhdet_tes!I134/RES_hhdet_fec!I134)</f>
        <v>1</v>
      </c>
      <c r="J134" s="172">
        <f>IF(RES_hhdet_tes!J134=0,"",RES_hhdet_tes!J134/RES_hhdet_fec!J134)</f>
        <v>1</v>
      </c>
      <c r="K134" s="172">
        <f>IF(RES_hhdet_tes!K134=0,"",RES_hhdet_tes!K134/RES_hhdet_fec!K134)</f>
        <v>1</v>
      </c>
      <c r="L134" s="172">
        <f>IF(RES_hhdet_tes!L134=0,"",RES_hhdet_tes!L134/RES_hhdet_fec!L134)</f>
        <v>1.0000000000000004</v>
      </c>
      <c r="M134" s="172">
        <f>IF(RES_hhdet_tes!M134=0,"",RES_hhdet_tes!M134/RES_hhdet_fec!M134)</f>
        <v>1</v>
      </c>
      <c r="N134" s="172">
        <f>IF(RES_hhdet_tes!N134=0,"",RES_hhdet_tes!N134/RES_hhdet_fec!N134)</f>
        <v>1</v>
      </c>
      <c r="O134" s="172">
        <f>IF(RES_hhdet_tes!O134=0,"",RES_hhdet_tes!O134/RES_hhdet_fec!O134)</f>
        <v>1</v>
      </c>
      <c r="P134" s="172">
        <f>IF(RES_hhdet_tes!P134=0,"",RES_hhdet_tes!P134/RES_hhdet_fec!P134)</f>
        <v>0.99999999999999967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0.63721964893764338</v>
      </c>
      <c r="C135" s="171">
        <f>IF(RES_hhdet_tes!C135=0,"",RES_hhdet_tes!C135/RES_hhdet_fec!C135)</f>
        <v>0.65581026508076024</v>
      </c>
      <c r="D135" s="171">
        <f>IF(RES_hhdet_tes!D135=0,"",RES_hhdet_tes!D135/RES_hhdet_fec!D135)</f>
        <v>0.67396673403146157</v>
      </c>
      <c r="E135" s="171">
        <f>IF(RES_hhdet_tes!E135=0,"",RES_hhdet_tes!E135/RES_hhdet_fec!E135)</f>
        <v>0.69484604005961537</v>
      </c>
      <c r="F135" s="171">
        <f>IF(RES_hhdet_tes!F135=0,"",RES_hhdet_tes!F135/RES_hhdet_fec!F135)</f>
        <v>0.71068409392822807</v>
      </c>
      <c r="G135" s="171">
        <f>IF(RES_hhdet_tes!G135=0,"",RES_hhdet_tes!G135/RES_hhdet_fec!G135)</f>
        <v>0.73432135497615336</v>
      </c>
      <c r="H135" s="171">
        <f>IF(RES_hhdet_tes!H135=0,"",RES_hhdet_tes!H135/RES_hhdet_fec!H135)</f>
        <v>0.73834399951881124</v>
      </c>
      <c r="I135" s="171">
        <f>IF(RES_hhdet_tes!I135=0,"",RES_hhdet_tes!I135/RES_hhdet_fec!I135)</f>
        <v>0.74753566338166677</v>
      </c>
      <c r="J135" s="171">
        <f>IF(RES_hhdet_tes!J135=0,"",RES_hhdet_tes!J135/RES_hhdet_fec!J135)</f>
        <v>0.75150002679225392</v>
      </c>
      <c r="K135" s="171">
        <f>IF(RES_hhdet_tes!K135=0,"",RES_hhdet_tes!K135/RES_hhdet_fec!K135)</f>
        <v>0.75886575442539395</v>
      </c>
      <c r="L135" s="171">
        <f>IF(RES_hhdet_tes!L135=0,"",RES_hhdet_tes!L135/RES_hhdet_fec!L135)</f>
        <v>0.76359562173092199</v>
      </c>
      <c r="M135" s="171">
        <f>IF(RES_hhdet_tes!M135=0,"",RES_hhdet_tes!M135/RES_hhdet_fec!M135)</f>
        <v>0.76416707689475083</v>
      </c>
      <c r="N135" s="171">
        <f>IF(RES_hhdet_tes!N135=0,"",RES_hhdet_tes!N135/RES_hhdet_fec!N135)</f>
        <v>0.7696068587825643</v>
      </c>
      <c r="O135" s="171">
        <f>IF(RES_hhdet_tes!O135=0,"",RES_hhdet_tes!O135/RES_hhdet_fec!O135)</f>
        <v>0.77295215163541076</v>
      </c>
      <c r="P135" s="171">
        <f>IF(RES_hhdet_tes!P135=0,"",RES_hhdet_tes!P135/RES_hhdet_fec!P135)</f>
        <v>0.77419060177672594</v>
      </c>
      <c r="Q135" s="171">
        <f>IF(RES_hhdet_tes!Q135=0,"",RES_hhdet_tes!Q135/RES_hhdet_fec!Q135)</f>
        <v>0.77510179382276534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0.68603917539220727</v>
      </c>
      <c r="C136" s="170">
        <f>IF(RES_hhdet_tes!C136=0,"",RES_hhdet_tes!C136/RES_hhdet_fec!C136)</f>
        <v>0.70288220733182061</v>
      </c>
      <c r="D136" s="170">
        <f>IF(RES_hhdet_tes!D136=0,"",RES_hhdet_tes!D136/RES_hhdet_fec!D136)</f>
        <v>0.72198064337349011</v>
      </c>
      <c r="E136" s="170">
        <f>IF(RES_hhdet_tes!E136=0,"",RES_hhdet_tes!E136/RES_hhdet_fec!E136)</f>
        <v>0.73762708639009378</v>
      </c>
      <c r="F136" s="170">
        <f>IF(RES_hhdet_tes!F136=0,"",RES_hhdet_tes!F136/RES_hhdet_fec!F136)</f>
        <v>0.75440622372638688</v>
      </c>
      <c r="G136" s="170">
        <f>IF(RES_hhdet_tes!G136=0,"",RES_hhdet_tes!G136/RES_hhdet_fec!G136)</f>
        <v>0.76289411198212886</v>
      </c>
      <c r="H136" s="170">
        <f>IF(RES_hhdet_tes!H136=0,"",RES_hhdet_tes!H136/RES_hhdet_fec!H136)</f>
        <v>0.77116099568401131</v>
      </c>
      <c r="I136" s="170">
        <f>IF(RES_hhdet_tes!I136=0,"",RES_hhdet_tes!I136/RES_hhdet_fec!I136)</f>
        <v>0.77944227866038251</v>
      </c>
      <c r="J136" s="170">
        <f>IF(RES_hhdet_tes!J136=0,"",RES_hhdet_tes!J136/RES_hhdet_fec!J136)</f>
        <v>0.78376864320785122</v>
      </c>
      <c r="K136" s="170">
        <f>IF(RES_hhdet_tes!K136=0,"",RES_hhdet_tes!K136/RES_hhdet_fec!K136)</f>
        <v>0.79133850255353633</v>
      </c>
      <c r="L136" s="170">
        <f>IF(RES_hhdet_tes!L136=0,"",RES_hhdet_tes!L136/RES_hhdet_fec!L136)</f>
        <v>0.79137588119048219</v>
      </c>
      <c r="M136" s="170">
        <f>IF(RES_hhdet_tes!M136=0,"",RES_hhdet_tes!M136/RES_hhdet_fec!M136)</f>
        <v>0.79188241855888664</v>
      </c>
      <c r="N136" s="170">
        <f>IF(RES_hhdet_tes!N136=0,"",RES_hhdet_tes!N136/RES_hhdet_fec!N136)</f>
        <v>0.79691225426429546</v>
      </c>
      <c r="O136" s="170">
        <f>IF(RES_hhdet_tes!O136=0,"",RES_hhdet_tes!O136/RES_hhdet_fec!O136)</f>
        <v>0.79737354890498358</v>
      </c>
      <c r="P136" s="170">
        <f>IF(RES_hhdet_tes!P136=0,"",RES_hhdet_tes!P136/RES_hhdet_fec!P136)</f>
        <v>0.79942604409794749</v>
      </c>
      <c r="Q136" s="170">
        <f>IF(RES_hhdet_tes!Q136=0,"",RES_hhdet_tes!Q136/RES_hhdet_fec!Q136)</f>
        <v>0.7989400020309404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0.63721964893764327</v>
      </c>
      <c r="C137" s="73">
        <f>IF(RES_hhdet_tes!C137=0,"",RES_hhdet_tes!C137/RES_hhdet_fec!C137)</f>
        <v>0.65581026508076024</v>
      </c>
      <c r="D137" s="73">
        <f>IF(RES_hhdet_tes!D137=0,"",RES_hhdet_tes!D137/RES_hhdet_fec!D137)</f>
        <v>0.67785767742890635</v>
      </c>
      <c r="E137" s="73">
        <f>IF(RES_hhdet_tes!E137=0,"",RES_hhdet_tes!E137/RES_hhdet_fec!E137)</f>
        <v>0.69706159967346804</v>
      </c>
      <c r="F137" s="73">
        <f>IF(RES_hhdet_tes!F137=0,"",RES_hhdet_tes!F137/RES_hhdet_fec!F137)</f>
        <v>0.71749542617146356</v>
      </c>
      <c r="G137" s="73">
        <f>IF(RES_hhdet_tes!G137=0,"",RES_hhdet_tes!G137/RES_hhdet_fec!G137)</f>
        <v>0.72854595642783493</v>
      </c>
      <c r="H137" s="73">
        <f>IF(RES_hhdet_tes!H137=0,"",RES_hhdet_tes!H137/RES_hhdet_fec!H137)</f>
        <v>0.73826491173535402</v>
      </c>
      <c r="I137" s="73">
        <f>IF(RES_hhdet_tes!I137=0,"",RES_hhdet_tes!I137/RES_hhdet_fec!I137)</f>
        <v>0.74694450498993892</v>
      </c>
      <c r="J137" s="73">
        <f>IF(RES_hhdet_tes!J137=0,"",RES_hhdet_tes!J137/RES_hhdet_fec!J137)</f>
        <v>0.75150002679225503</v>
      </c>
      <c r="K137" s="73">
        <f>IF(RES_hhdet_tes!K137=0,"",RES_hhdet_tes!K137/RES_hhdet_fec!K137)</f>
        <v>0.76123415227038371</v>
      </c>
      <c r="L137" s="73">
        <f>IF(RES_hhdet_tes!L137=0,"",RES_hhdet_tes!L137/RES_hhdet_fec!L137)</f>
        <v>0.76359562173092665</v>
      </c>
      <c r="M137" s="73">
        <f>IF(RES_hhdet_tes!M137=0,"",RES_hhdet_tes!M137/RES_hhdet_fec!M137)</f>
        <v>0.76399470106796818</v>
      </c>
      <c r="N137" s="73">
        <f>IF(RES_hhdet_tes!N137=0,"",RES_hhdet_tes!N137/RES_hhdet_fec!N137)</f>
        <v>0.77056373423100899</v>
      </c>
      <c r="O137" s="73">
        <f>IF(RES_hhdet_tes!O137=0,"",RES_hhdet_tes!O137/RES_hhdet_fec!O137)</f>
        <v>0.77309288451846259</v>
      </c>
      <c r="P137" s="73">
        <f>IF(RES_hhdet_tes!P137=0,"",RES_hhdet_tes!P137/RES_hhdet_fec!P137)</f>
        <v>0.7749320728291309</v>
      </c>
      <c r="Q137" s="73">
        <f>IF(RES_hhdet_tes!Q137=0,"",RES_hhdet_tes!Q137/RES_hhdet_fec!Q137)</f>
        <v>0.7764887736431817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0.99999999999999967</v>
      </c>
      <c r="D138" s="73">
        <f>IF(RES_hhdet_tes!D138=0,"",RES_hhdet_tes!D138/RES_hhdet_fec!D138)</f>
        <v>1</v>
      </c>
      <c r="E138" s="73">
        <f>IF(RES_hhdet_tes!E138=0,"",RES_hhdet_tes!E138/RES_hhdet_fec!E138)</f>
        <v>1</v>
      </c>
      <c r="F138" s="73">
        <f>IF(RES_hhdet_tes!F138=0,"",RES_hhdet_tes!F138/RES_hhdet_fec!F138)</f>
        <v>1.0000000000000002</v>
      </c>
      <c r="G138" s="73">
        <f>IF(RES_hhdet_tes!G138=0,"",RES_hhdet_tes!G138/RES_hhdet_fec!G138)</f>
        <v>1</v>
      </c>
      <c r="H138" s="73">
        <f>IF(RES_hhdet_tes!H138=0,"",RES_hhdet_tes!H138/RES_hhdet_fec!H138)</f>
        <v>1.0000000000000004</v>
      </c>
      <c r="I138" s="73">
        <f>IF(RES_hhdet_tes!I138=0,"",RES_hhdet_tes!I138/RES_hhdet_fec!I138)</f>
        <v>0.99999999999999978</v>
      </c>
      <c r="J138" s="73">
        <f>IF(RES_hhdet_tes!J138=0,"",RES_hhdet_tes!J138/RES_hhdet_fec!J138)</f>
        <v>1.0000000000000004</v>
      </c>
      <c r="K138" s="73">
        <f>IF(RES_hhdet_tes!K138=0,"",RES_hhdet_tes!K138/RES_hhdet_fec!K138)</f>
        <v>0.99999999999999978</v>
      </c>
      <c r="L138" s="73">
        <f>IF(RES_hhdet_tes!L138=0,"",RES_hhdet_tes!L138/RES_hhdet_fec!L138)</f>
        <v>1.0000000000000004</v>
      </c>
      <c r="M138" s="73">
        <f>IF(RES_hhdet_tes!M138=0,"",RES_hhdet_tes!M138/RES_hhdet_fec!M138)</f>
        <v>0.99999999999999989</v>
      </c>
      <c r="N138" s="73">
        <f>IF(RES_hhdet_tes!N138=0,"",RES_hhdet_tes!N138/RES_hhdet_fec!N138)</f>
        <v>0.99999999999999989</v>
      </c>
      <c r="O138" s="73">
        <f>IF(RES_hhdet_tes!O138=0,"",RES_hhdet_tes!O138/RES_hhdet_fec!O138)</f>
        <v>0.99999999999999989</v>
      </c>
      <c r="P138" s="73">
        <f>IF(RES_hhdet_tes!P138=0,"",RES_hhdet_tes!P138/RES_hhdet_fec!P138)</f>
        <v>1</v>
      </c>
      <c r="Q138" s="73">
        <f>IF(RES_hhdet_tes!Q138=0,"",RES_hhdet_tes!Q138/RES_hhdet_fec!Q138)</f>
        <v>1.0000000000000004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0.81624589787450719</v>
      </c>
      <c r="C139" s="169">
        <f>IF(RES_hhdet_tes!C139=0,"",RES_hhdet_tes!C139/RES_hhdet_fec!C139)</f>
        <v>0.82095876984972271</v>
      </c>
      <c r="D139" s="169">
        <f>IF(RES_hhdet_tes!D139=0,"",RES_hhdet_tes!D139/RES_hhdet_fec!D139)</f>
        <v>0.82351552526900007</v>
      </c>
      <c r="E139" s="169">
        <f>IF(RES_hhdet_tes!E139=0,"",RES_hhdet_tes!E139/RES_hhdet_fec!E139)</f>
        <v>0.82594833034593229</v>
      </c>
      <c r="F139" s="169">
        <f>IF(RES_hhdet_tes!F139=0,"",RES_hhdet_tes!F139/RES_hhdet_fec!F139)</f>
        <v>0.83039912216454415</v>
      </c>
      <c r="G139" s="169">
        <f>IF(RES_hhdet_tes!G139=0,"",RES_hhdet_tes!G139/RES_hhdet_fec!G139)</f>
        <v>0.83485117666875053</v>
      </c>
      <c r="H139" s="169">
        <f>IF(RES_hhdet_tes!H139=0,"",RES_hhdet_tes!H139/RES_hhdet_fec!H139)</f>
        <v>0.83999637636161972</v>
      </c>
      <c r="I139" s="169">
        <f>IF(RES_hhdet_tes!I139=0,"",RES_hhdet_tes!I139/RES_hhdet_fec!I139)</f>
        <v>0.84401725615315104</v>
      </c>
      <c r="J139" s="169">
        <f>IF(RES_hhdet_tes!J139=0,"",RES_hhdet_tes!J139/RES_hhdet_fec!J139)</f>
        <v>0.8476643665225233</v>
      </c>
      <c r="K139" s="169">
        <f>IF(RES_hhdet_tes!K139=0,"",RES_hhdet_tes!K139/RES_hhdet_fec!K139)</f>
        <v>0.85107064547724942</v>
      </c>
      <c r="L139" s="169">
        <f>IF(RES_hhdet_tes!L139=0,"",RES_hhdet_tes!L139/RES_hhdet_fec!L139)</f>
        <v>0.85385733914351647</v>
      </c>
      <c r="M139" s="169">
        <f>IF(RES_hhdet_tes!M139=0,"",RES_hhdet_tes!M139/RES_hhdet_fec!M139)</f>
        <v>0.85504479367050057</v>
      </c>
      <c r="N139" s="169">
        <f>IF(RES_hhdet_tes!N139=0,"",RES_hhdet_tes!N139/RES_hhdet_fec!N139)</f>
        <v>0.85760037488991525</v>
      </c>
      <c r="O139" s="169">
        <f>IF(RES_hhdet_tes!O139=0,"",RES_hhdet_tes!O139/RES_hhdet_fec!O139)</f>
        <v>0.8595312606235177</v>
      </c>
      <c r="P139" s="169">
        <f>IF(RES_hhdet_tes!P139=0,"",RES_hhdet_tes!P139/RES_hhdet_fec!P139)</f>
        <v>0.86171984291681214</v>
      </c>
      <c r="Q139" s="169">
        <f>IF(RES_hhdet_tes!Q139=0,"",RES_hhdet_tes!Q139/RES_hhdet_fec!Q139)</f>
        <v>0.8636381145500106</v>
      </c>
    </row>
    <row r="140" spans="1:17" ht="12" customHeight="1" x14ac:dyDescent="0.25">
      <c r="A140" s="23" t="s">
        <v>57</v>
      </c>
      <c r="B140" s="73" t="str">
        <f>IF(RES_hhdet_tes!B140=0,"",RES_hhdet_tes!B140/RES_hhdet_fec!B140)</f>
        <v/>
      </c>
      <c r="C140" s="73" t="str">
        <f>IF(RES_hhdet_tes!C140=0,"",RES_hhdet_tes!C140/RES_hhdet_fec!C140)</f>
        <v/>
      </c>
      <c r="D140" s="73">
        <f>IF(RES_hhdet_tes!D140=0,"",RES_hhdet_tes!D140/RES_hhdet_fec!D140)</f>
        <v>0.46750543839186615</v>
      </c>
      <c r="E140" s="73">
        <f>IF(RES_hhdet_tes!E140=0,"",RES_hhdet_tes!E140/RES_hhdet_fec!E140)</f>
        <v>0.46750543839186609</v>
      </c>
      <c r="F140" s="73">
        <f>IF(RES_hhdet_tes!F140=0,"",RES_hhdet_tes!F140/RES_hhdet_fec!F140)</f>
        <v>0.46757155895612418</v>
      </c>
      <c r="G140" s="73">
        <f>IF(RES_hhdet_tes!G140=0,"",RES_hhdet_tes!G140/RES_hhdet_fec!G140)</f>
        <v>0.467604370263562</v>
      </c>
      <c r="H140" s="73" t="str">
        <f>IF(RES_hhdet_tes!H140=0,"",RES_hhdet_tes!H140/RES_hhdet_fec!H140)</f>
        <v/>
      </c>
      <c r="I140" s="73" t="str">
        <f>IF(RES_hhdet_tes!I140=0,"",RES_hhdet_tes!I140/RES_hhdet_fec!I140)</f>
        <v/>
      </c>
      <c r="J140" s="73" t="str">
        <f>IF(RES_hhdet_tes!J140=0,"",RES_hhdet_tes!J140/RES_hhdet_fec!J140)</f>
        <v/>
      </c>
      <c r="K140" s="73" t="str">
        <f>IF(RES_hhdet_tes!K140=0,"",RES_hhdet_tes!K140/RES_hhdet_fec!K140)</f>
        <v/>
      </c>
      <c r="L140" s="73" t="str">
        <f>IF(RES_hhdet_tes!L140=0,"",RES_hhdet_tes!L140/RES_hhdet_fec!L140)</f>
        <v/>
      </c>
      <c r="M140" s="73" t="str">
        <f>IF(RES_hhdet_tes!M140=0,"",RES_hhdet_tes!M140/RES_hhdet_fec!M140)</f>
        <v/>
      </c>
      <c r="N140" s="73" t="str">
        <f>IF(RES_hhdet_tes!N140=0,"",RES_hhdet_tes!N140/RES_hhdet_fec!N140)</f>
        <v/>
      </c>
      <c r="O140" s="73" t="str">
        <f>IF(RES_hhdet_tes!O140=0,"",RES_hhdet_tes!O140/RES_hhdet_fec!O140)</f>
        <v/>
      </c>
      <c r="P140" s="73" t="str">
        <f>IF(RES_hhdet_tes!P140=0,"",RES_hhdet_tes!P140/RES_hhdet_fec!P140)</f>
        <v/>
      </c>
      <c r="Q140" s="73" t="str">
        <f>IF(RES_hhdet_tes!Q140=0,"",RES_hhdet_tes!Q140/RES_hhdet_fec!Q140)</f>
        <v/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0.81624589787450719</v>
      </c>
      <c r="C141" s="65">
        <f>IF(RES_hhdet_tes!C141=0,"",RES_hhdet_tes!C141/RES_hhdet_fec!C141)</f>
        <v>0.82095876984972271</v>
      </c>
      <c r="D141" s="65">
        <f>IF(RES_hhdet_tes!D141=0,"",RES_hhdet_tes!D141/RES_hhdet_fec!D141)</f>
        <v>0.82473960027232673</v>
      </c>
      <c r="E141" s="65">
        <f>IF(RES_hhdet_tes!E141=0,"",RES_hhdet_tes!E141/RES_hhdet_fec!E141)</f>
        <v>0.82831566901330045</v>
      </c>
      <c r="F141" s="65">
        <f>IF(RES_hhdet_tes!F141=0,"",RES_hhdet_tes!F141/RES_hhdet_fec!F141)</f>
        <v>0.83268313748152378</v>
      </c>
      <c r="G141" s="65">
        <f>IF(RES_hhdet_tes!G141=0,"",RES_hhdet_tes!G141/RES_hhdet_fec!G141)</f>
        <v>0.83597143089964898</v>
      </c>
      <c r="H141" s="65">
        <f>IF(RES_hhdet_tes!H141=0,"",RES_hhdet_tes!H141/RES_hhdet_fec!H141)</f>
        <v>0.83999637636161972</v>
      </c>
      <c r="I141" s="65">
        <f>IF(RES_hhdet_tes!I141=0,"",RES_hhdet_tes!I141/RES_hhdet_fec!I141)</f>
        <v>0.84401725615315104</v>
      </c>
      <c r="J141" s="65">
        <f>IF(RES_hhdet_tes!J141=0,"",RES_hhdet_tes!J141/RES_hhdet_fec!J141)</f>
        <v>0.8476643665225233</v>
      </c>
      <c r="K141" s="65">
        <f>IF(RES_hhdet_tes!K141=0,"",RES_hhdet_tes!K141/RES_hhdet_fec!K141)</f>
        <v>0.85107064547724942</v>
      </c>
      <c r="L141" s="65">
        <f>IF(RES_hhdet_tes!L141=0,"",RES_hhdet_tes!L141/RES_hhdet_fec!L141)</f>
        <v>0.85385733914351647</v>
      </c>
      <c r="M141" s="65">
        <f>IF(RES_hhdet_tes!M141=0,"",RES_hhdet_tes!M141/RES_hhdet_fec!M141)</f>
        <v>0.85504479367050057</v>
      </c>
      <c r="N141" s="65">
        <f>IF(RES_hhdet_tes!N141=0,"",RES_hhdet_tes!N141/RES_hhdet_fec!N141)</f>
        <v>0.85760037488991525</v>
      </c>
      <c r="O141" s="65">
        <f>IF(RES_hhdet_tes!O141=0,"",RES_hhdet_tes!O141/RES_hhdet_fec!O141)</f>
        <v>0.8595312606235177</v>
      </c>
      <c r="P141" s="65">
        <f>IF(RES_hhdet_tes!P141=0,"",RES_hhdet_tes!P141/RES_hhdet_fec!P141)</f>
        <v>0.86171984291681214</v>
      </c>
      <c r="Q141" s="65">
        <f>IF(RES_hhdet_tes!Q141=0,"",RES_hhdet_tes!Q141/RES_hhdet_fec!Q141)</f>
        <v>0.8636381145500106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0.98185262485764735</v>
      </c>
      <c r="C143" s="175">
        <f>IF(RES_hhdet_tes!C143=0,"",RES_hhdet_tes!C143/RES_hhdet_fec!C143)</f>
        <v>1.0072747157642763</v>
      </c>
      <c r="D143" s="175">
        <f>IF(RES_hhdet_tes!D143=0,"",RES_hhdet_tes!D143/RES_hhdet_fec!D143)</f>
        <v>1.0320231008398864</v>
      </c>
      <c r="E143" s="175">
        <f>IF(RES_hhdet_tes!E143=0,"",RES_hhdet_tes!E143/RES_hhdet_fec!E143)</f>
        <v>1.0578005103555193</v>
      </c>
      <c r="F143" s="175">
        <f>IF(RES_hhdet_tes!F143=0,"",RES_hhdet_tes!F143/RES_hhdet_fec!F143)</f>
        <v>1.0786758553274467</v>
      </c>
      <c r="G143" s="175">
        <f>IF(RES_hhdet_tes!G143=0,"",RES_hhdet_tes!G143/RES_hhdet_fec!G143)</f>
        <v>1.110059333037257</v>
      </c>
      <c r="H143" s="175">
        <f>IF(RES_hhdet_tes!H143=0,"",RES_hhdet_tes!H143/RES_hhdet_fec!H143)</f>
        <v>1.1322736954919193</v>
      </c>
      <c r="I143" s="175">
        <f>IF(RES_hhdet_tes!I143=0,"",RES_hhdet_tes!I143/RES_hhdet_fec!I143)</f>
        <v>1.1528060701976954</v>
      </c>
      <c r="J143" s="175">
        <f>IF(RES_hhdet_tes!J143=0,"",RES_hhdet_tes!J143/RES_hhdet_fec!J143)</f>
        <v>1.1824612897510032</v>
      </c>
      <c r="K143" s="175">
        <f>IF(RES_hhdet_tes!K143=0,"",RES_hhdet_tes!K143/RES_hhdet_fec!K143)</f>
        <v>1.22025124713389</v>
      </c>
      <c r="L143" s="175">
        <f>IF(RES_hhdet_tes!L143=0,"",RES_hhdet_tes!L143/RES_hhdet_fec!L143)</f>
        <v>1.2815936445175367</v>
      </c>
      <c r="M143" s="175">
        <f>IF(RES_hhdet_tes!M143=0,"",RES_hhdet_tes!M143/RES_hhdet_fec!M143)</f>
        <v>1.3264069151124134</v>
      </c>
      <c r="N143" s="175">
        <f>IF(RES_hhdet_tes!N143=0,"",RES_hhdet_tes!N143/RES_hhdet_fec!N143)</f>
        <v>1.3893788035673738</v>
      </c>
      <c r="O143" s="175">
        <f>IF(RES_hhdet_tes!O143=0,"",RES_hhdet_tes!O143/RES_hhdet_fec!O143)</f>
        <v>1.432294135712912</v>
      </c>
      <c r="P143" s="175">
        <f>IF(RES_hhdet_tes!P143=0,"",RES_hhdet_tes!P143/RES_hhdet_fec!P143)</f>
        <v>1.4661880867290551</v>
      </c>
      <c r="Q143" s="175">
        <f>IF(RES_hhdet_tes!Q143=0,"",RES_hhdet_tes!Q143/RES_hhdet_fec!Q143)</f>
        <v>1.5205016069626129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1.1005143988610508</v>
      </c>
      <c r="C144" s="169">
        <f>IF(RES_hhdet_tes!C144=0,"",RES_hhdet_tes!C144/RES_hhdet_fec!C144)</f>
        <v>1.1225666682728024</v>
      </c>
      <c r="D144" s="169">
        <f>IF(RES_hhdet_tes!D144=0,"",RES_hhdet_tes!D144/RES_hhdet_fec!D144)</f>
        <v>1.1539593694927153</v>
      </c>
      <c r="E144" s="169">
        <f>IF(RES_hhdet_tes!E144=0,"",RES_hhdet_tes!E144/RES_hhdet_fec!E144)</f>
        <v>1.1918955768586268</v>
      </c>
      <c r="F144" s="169">
        <f>IF(RES_hhdet_tes!F144=0,"",RES_hhdet_tes!F144/RES_hhdet_fec!F144)</f>
        <v>1.2341451393913048</v>
      </c>
      <c r="G144" s="169">
        <f>IF(RES_hhdet_tes!G144=0,"",RES_hhdet_tes!G144/RES_hhdet_fec!G144)</f>
        <v>1.2804388576112553</v>
      </c>
      <c r="H144" s="169">
        <f>IF(RES_hhdet_tes!H144=0,"",RES_hhdet_tes!H144/RES_hhdet_fec!H144)</f>
        <v>1.3250682754566447</v>
      </c>
      <c r="I144" s="169">
        <f>IF(RES_hhdet_tes!I144=0,"",RES_hhdet_tes!I144/RES_hhdet_fec!I144)</f>
        <v>1.3646710004035387</v>
      </c>
      <c r="J144" s="169">
        <f>IF(RES_hhdet_tes!J144=0,"",RES_hhdet_tes!J144/RES_hhdet_fec!J144)</f>
        <v>1.4115977198523944</v>
      </c>
      <c r="K144" s="169">
        <f>IF(RES_hhdet_tes!K144=0,"",RES_hhdet_tes!K144/RES_hhdet_fec!K144)</f>
        <v>1.4968673690340046</v>
      </c>
      <c r="L144" s="169">
        <f>IF(RES_hhdet_tes!L144=0,"",RES_hhdet_tes!L144/RES_hhdet_fec!L144)</f>
        <v>1.5571855186358337</v>
      </c>
      <c r="M144" s="169">
        <f>IF(RES_hhdet_tes!M144=0,"",RES_hhdet_tes!M144/RES_hhdet_fec!M144)</f>
        <v>1.6897939243867501</v>
      </c>
      <c r="N144" s="169">
        <f>IF(RES_hhdet_tes!N144=0,"",RES_hhdet_tes!N144/RES_hhdet_fec!N144)</f>
        <v>1.7877947341795493</v>
      </c>
      <c r="O144" s="169">
        <f>IF(RES_hhdet_tes!O144=0,"",RES_hhdet_tes!O144/RES_hhdet_fec!O144)</f>
        <v>1.9868888566920877</v>
      </c>
      <c r="P144" s="169">
        <f>IF(RES_hhdet_tes!P144=0,"",RES_hhdet_tes!P144/RES_hhdet_fec!P144)</f>
        <v>2.1246688137340581</v>
      </c>
      <c r="Q144" s="169">
        <f>IF(RES_hhdet_tes!Q144=0,"",RES_hhdet_tes!Q144/RES_hhdet_fec!Q144)</f>
        <v>2.3243773453639056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1.1005143988610508</v>
      </c>
      <c r="C145" s="73">
        <f>IF(RES_hhdet_tes!C145=0,"",RES_hhdet_tes!C145/RES_hhdet_fec!C145)</f>
        <v>1.1225666682728024</v>
      </c>
      <c r="D145" s="73">
        <f>IF(RES_hhdet_tes!D145=0,"",RES_hhdet_tes!D145/RES_hhdet_fec!D145)</f>
        <v>1.1539593694927153</v>
      </c>
      <c r="E145" s="73">
        <f>IF(RES_hhdet_tes!E145=0,"",RES_hhdet_tes!E145/RES_hhdet_fec!E145)</f>
        <v>1.1918955768586268</v>
      </c>
      <c r="F145" s="73">
        <f>IF(RES_hhdet_tes!F145=0,"",RES_hhdet_tes!F145/RES_hhdet_fec!F145)</f>
        <v>1.2341451393913048</v>
      </c>
      <c r="G145" s="73">
        <f>IF(RES_hhdet_tes!G145=0,"",RES_hhdet_tes!G145/RES_hhdet_fec!G145)</f>
        <v>1.2804388576112553</v>
      </c>
      <c r="H145" s="73">
        <f>IF(RES_hhdet_tes!H145=0,"",RES_hhdet_tes!H145/RES_hhdet_fec!H145)</f>
        <v>1.3250682754566447</v>
      </c>
      <c r="I145" s="73">
        <f>IF(RES_hhdet_tes!I145=0,"",RES_hhdet_tes!I145/RES_hhdet_fec!I145)</f>
        <v>1.3646710004035387</v>
      </c>
      <c r="J145" s="73">
        <f>IF(RES_hhdet_tes!J145=0,"",RES_hhdet_tes!J145/RES_hhdet_fec!J145)</f>
        <v>1.4115977198523944</v>
      </c>
      <c r="K145" s="73">
        <f>IF(RES_hhdet_tes!K145=0,"",RES_hhdet_tes!K145/RES_hhdet_fec!K145)</f>
        <v>1.4968673690340046</v>
      </c>
      <c r="L145" s="73">
        <f>IF(RES_hhdet_tes!L145=0,"",RES_hhdet_tes!L145/RES_hhdet_fec!L145)</f>
        <v>1.5571855186358337</v>
      </c>
      <c r="M145" s="73">
        <f>IF(RES_hhdet_tes!M145=0,"",RES_hhdet_tes!M145/RES_hhdet_fec!M145)</f>
        <v>1.6897939243867501</v>
      </c>
      <c r="N145" s="73">
        <f>IF(RES_hhdet_tes!N145=0,"",RES_hhdet_tes!N145/RES_hhdet_fec!N145)</f>
        <v>1.7877947341795493</v>
      </c>
      <c r="O145" s="73">
        <f>IF(RES_hhdet_tes!O145=0,"",RES_hhdet_tes!O145/RES_hhdet_fec!O145)</f>
        <v>1.9868888566920877</v>
      </c>
      <c r="P145" s="73">
        <f>IF(RES_hhdet_tes!P145=0,"",RES_hhdet_tes!P145/RES_hhdet_fec!P145)</f>
        <v>2.1246688137340581</v>
      </c>
      <c r="Q145" s="73">
        <f>IF(RES_hhdet_tes!Q145=0,"",RES_hhdet_tes!Q145/RES_hhdet_fec!Q145)</f>
        <v>2.3243773453639056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1.5553428843439736</v>
      </c>
      <c r="C146" s="169">
        <f>IF(RES_hhdet_tes!C146=0,"",RES_hhdet_tes!C146/RES_hhdet_fec!C146)</f>
        <v>1.6444654033858417</v>
      </c>
      <c r="D146" s="169">
        <f>IF(RES_hhdet_tes!D146=0,"",RES_hhdet_tes!D146/RES_hhdet_fec!D146)</f>
        <v>1.7376706565542801</v>
      </c>
      <c r="E146" s="169">
        <f>IF(RES_hhdet_tes!E146=0,"",RES_hhdet_tes!E146/RES_hhdet_fec!E146)</f>
        <v>1.8277515894931351</v>
      </c>
      <c r="F146" s="169">
        <f>IF(RES_hhdet_tes!F146=0,"",RES_hhdet_tes!F146/RES_hhdet_fec!F146)</f>
        <v>1.9133463967453146</v>
      </c>
      <c r="G146" s="169">
        <f>IF(RES_hhdet_tes!G146=0,"",RES_hhdet_tes!G146/RES_hhdet_fec!G146)</f>
        <v>1.9813338443774557</v>
      </c>
      <c r="H146" s="169">
        <f>IF(RES_hhdet_tes!H146=0,"",RES_hhdet_tes!H146/RES_hhdet_fec!H146)</f>
        <v>2.0358653526782602</v>
      </c>
      <c r="I146" s="169">
        <f>IF(RES_hhdet_tes!I146=0,"",RES_hhdet_tes!I146/RES_hhdet_fec!I146)</f>
        <v>2.0831120397149152</v>
      </c>
      <c r="J146" s="169">
        <f>IF(RES_hhdet_tes!J146=0,"",RES_hhdet_tes!J146/RES_hhdet_fec!J146)</f>
        <v>2.1405690924775129</v>
      </c>
      <c r="K146" s="169">
        <f>IF(RES_hhdet_tes!K146=0,"",RES_hhdet_tes!K146/RES_hhdet_fec!K146)</f>
        <v>2.2494723892943531</v>
      </c>
      <c r="L146" s="169">
        <f>IF(RES_hhdet_tes!L146=0,"",RES_hhdet_tes!L146/RES_hhdet_fec!L146)</f>
        <v>2.3241133957331499</v>
      </c>
      <c r="M146" s="169">
        <f>IF(RES_hhdet_tes!M146=0,"",RES_hhdet_tes!M146/RES_hhdet_fec!M146)</f>
        <v>2.492972696566822</v>
      </c>
      <c r="N146" s="169">
        <f>IF(RES_hhdet_tes!N146=0,"",RES_hhdet_tes!N146/RES_hhdet_fec!N146)</f>
        <v>2.6124166239779036</v>
      </c>
      <c r="O146" s="169">
        <f>IF(RES_hhdet_tes!O146=0,"",RES_hhdet_tes!O146/RES_hhdet_fec!O146)</f>
        <v>2.8516862742292366</v>
      </c>
      <c r="P146" s="169">
        <f>IF(RES_hhdet_tes!P146=0,"",RES_hhdet_tes!P146/RES_hhdet_fec!P146)</f>
        <v>3.0074180887072797</v>
      </c>
      <c r="Q146" s="169">
        <f>IF(RES_hhdet_tes!Q146=0,"",RES_hhdet_tes!Q146/RES_hhdet_fec!Q146)</f>
        <v>3.2248896117888823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1.5553428843439736</v>
      </c>
      <c r="C147" s="73">
        <f>IF(RES_hhdet_tes!C147=0,"",RES_hhdet_tes!C147/RES_hhdet_fec!C147)</f>
        <v>1.6444654033858417</v>
      </c>
      <c r="D147" s="73">
        <f>IF(RES_hhdet_tes!D147=0,"",RES_hhdet_tes!D147/RES_hhdet_fec!D147)</f>
        <v>1.7376706565542801</v>
      </c>
      <c r="E147" s="73">
        <f>IF(RES_hhdet_tes!E147=0,"",RES_hhdet_tes!E147/RES_hhdet_fec!E147)</f>
        <v>1.8277515894931351</v>
      </c>
      <c r="F147" s="73">
        <f>IF(RES_hhdet_tes!F147=0,"",RES_hhdet_tes!F147/RES_hhdet_fec!F147)</f>
        <v>1.9133463967453146</v>
      </c>
      <c r="G147" s="73">
        <f>IF(RES_hhdet_tes!G147=0,"",RES_hhdet_tes!G147/RES_hhdet_fec!G147)</f>
        <v>1.9813338443774557</v>
      </c>
      <c r="H147" s="73">
        <f>IF(RES_hhdet_tes!H147=0,"",RES_hhdet_tes!H147/RES_hhdet_fec!H147)</f>
        <v>2.0358653526782602</v>
      </c>
      <c r="I147" s="73">
        <f>IF(RES_hhdet_tes!I147=0,"",RES_hhdet_tes!I147/RES_hhdet_fec!I147)</f>
        <v>2.0831120397149152</v>
      </c>
      <c r="J147" s="73">
        <f>IF(RES_hhdet_tes!J147=0,"",RES_hhdet_tes!J147/RES_hhdet_fec!J147)</f>
        <v>2.1405690924775129</v>
      </c>
      <c r="K147" s="73">
        <f>IF(RES_hhdet_tes!K147=0,"",RES_hhdet_tes!K147/RES_hhdet_fec!K147)</f>
        <v>2.2494723892943531</v>
      </c>
      <c r="L147" s="73">
        <f>IF(RES_hhdet_tes!L147=0,"",RES_hhdet_tes!L147/RES_hhdet_fec!L147)</f>
        <v>2.3241133957331499</v>
      </c>
      <c r="M147" s="73">
        <f>IF(RES_hhdet_tes!M147=0,"",RES_hhdet_tes!M147/RES_hhdet_fec!M147)</f>
        <v>2.492972696566822</v>
      </c>
      <c r="N147" s="73">
        <f>IF(RES_hhdet_tes!N147=0,"",RES_hhdet_tes!N147/RES_hhdet_fec!N147)</f>
        <v>2.6124166239779036</v>
      </c>
      <c r="O147" s="73">
        <f>IF(RES_hhdet_tes!O147=0,"",RES_hhdet_tes!O147/RES_hhdet_fec!O147)</f>
        <v>2.8516862742292366</v>
      </c>
      <c r="P147" s="73">
        <f>IF(RES_hhdet_tes!P147=0,"",RES_hhdet_tes!P147/RES_hhdet_fec!P147)</f>
        <v>3.0074180887072797</v>
      </c>
      <c r="Q147" s="73">
        <f>IF(RES_hhdet_tes!Q147=0,"",RES_hhdet_tes!Q147/RES_hhdet_fec!Q147)</f>
        <v>3.2248896117888823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0.63911767382920703</v>
      </c>
      <c r="C148" s="169">
        <f>IF(RES_hhdet_tes!C148=0,"",RES_hhdet_tes!C148/RES_hhdet_fec!C148)</f>
        <v>0.66265842068311664</v>
      </c>
      <c r="D148" s="169">
        <f>IF(RES_hhdet_tes!D148=0,"",RES_hhdet_tes!D148/RES_hhdet_fec!D148)</f>
        <v>0.68312549133907052</v>
      </c>
      <c r="E148" s="169">
        <f>IF(RES_hhdet_tes!E148=0,"",RES_hhdet_tes!E148/RES_hhdet_fec!E148)</f>
        <v>0.69904003937774561</v>
      </c>
      <c r="F148" s="169">
        <f>IF(RES_hhdet_tes!F148=0,"",RES_hhdet_tes!F148/RES_hhdet_fec!F148)</f>
        <v>0.71066293864339625</v>
      </c>
      <c r="G148" s="169">
        <f>IF(RES_hhdet_tes!G148=0,"",RES_hhdet_tes!G148/RES_hhdet_fec!G148)</f>
        <v>0.71995552030526067</v>
      </c>
      <c r="H148" s="169">
        <f>IF(RES_hhdet_tes!H148=0,"",RES_hhdet_tes!H148/RES_hhdet_fec!H148)</f>
        <v>0.72708515687978081</v>
      </c>
      <c r="I148" s="169">
        <f>IF(RES_hhdet_tes!I148=0,"",RES_hhdet_tes!I148/RES_hhdet_fec!I148)</f>
        <v>0.73367321760792381</v>
      </c>
      <c r="J148" s="169">
        <f>IF(RES_hhdet_tes!J148=0,"",RES_hhdet_tes!J148/RES_hhdet_fec!J148)</f>
        <v>0.73943307140926573</v>
      </c>
      <c r="K148" s="169">
        <f>IF(RES_hhdet_tes!K148=0,"",RES_hhdet_tes!K148/RES_hhdet_fec!K148)</f>
        <v>0.74684082222039394</v>
      </c>
      <c r="L148" s="169">
        <f>IF(RES_hhdet_tes!L148=0,"",RES_hhdet_tes!L148/RES_hhdet_fec!L148)</f>
        <v>0.75138895630143943</v>
      </c>
      <c r="M148" s="169">
        <f>IF(RES_hhdet_tes!M148=0,"",RES_hhdet_tes!M148/RES_hhdet_fec!M148)</f>
        <v>0.75690660828718315</v>
      </c>
      <c r="N148" s="169">
        <f>IF(RES_hhdet_tes!N148=0,"",RES_hhdet_tes!N148/RES_hhdet_fec!N148)</f>
        <v>0.76123768924092494</v>
      </c>
      <c r="O148" s="169">
        <f>IF(RES_hhdet_tes!O148=0,"",RES_hhdet_tes!O148/RES_hhdet_fec!O148)</f>
        <v>0.76561821210582448</v>
      </c>
      <c r="P148" s="169">
        <f>IF(RES_hhdet_tes!P148=0,"",RES_hhdet_tes!P148/RES_hhdet_fec!P148)</f>
        <v>0.76870871760838499</v>
      </c>
      <c r="Q148" s="169">
        <f>IF(RES_hhdet_tes!Q148=0,"",RES_hhdet_tes!Q148/RES_hhdet_fec!Q148)</f>
        <v>0.77116908954943553</v>
      </c>
    </row>
    <row r="149" spans="1:17" ht="12" customHeight="1" x14ac:dyDescent="0.25">
      <c r="A149" s="167" t="s">
        <v>144</v>
      </c>
      <c r="B149" s="174" t="str">
        <f>IF(RES_hhdet_tes!B149=0,"",RES_hhdet_tes!B149/RES_hhdet_fec!B149)</f>
        <v/>
      </c>
      <c r="C149" s="174" t="str">
        <f>IF(RES_hhdet_tes!C149=0,"",RES_hhdet_tes!C149/RES_hhdet_fec!C149)</f>
        <v/>
      </c>
      <c r="D149" s="174" t="str">
        <f>IF(RES_hhdet_tes!D149=0,"",RES_hhdet_tes!D149/RES_hhdet_fec!D149)</f>
        <v/>
      </c>
      <c r="E149" s="174" t="str">
        <f>IF(RES_hhdet_tes!E149=0,"",RES_hhdet_tes!E149/RES_hhdet_fec!E149)</f>
        <v/>
      </c>
      <c r="F149" s="174" t="str">
        <f>IF(RES_hhdet_tes!F149=0,"",RES_hhdet_tes!F149/RES_hhdet_fec!F149)</f>
        <v/>
      </c>
      <c r="G149" s="174" t="str">
        <f>IF(RES_hhdet_tes!G149=0,"",RES_hhdet_tes!G149/RES_hhdet_fec!G149)</f>
        <v/>
      </c>
      <c r="H149" s="174" t="str">
        <f>IF(RES_hhdet_tes!H149=0,"",RES_hhdet_tes!H149/RES_hhdet_fec!H149)</f>
        <v/>
      </c>
      <c r="I149" s="174" t="str">
        <f>IF(RES_hhdet_tes!I149=0,"",RES_hhdet_tes!I149/RES_hhdet_fec!I149)</f>
        <v/>
      </c>
      <c r="J149" s="174" t="str">
        <f>IF(RES_hhdet_tes!J149=0,"",RES_hhdet_tes!J149/RES_hhdet_fec!J149)</f>
        <v/>
      </c>
      <c r="K149" s="174" t="str">
        <f>IF(RES_hhdet_tes!K149=0,"",RES_hhdet_tes!K149/RES_hhdet_fec!K149)</f>
        <v/>
      </c>
      <c r="L149" s="174" t="str">
        <f>IF(RES_hhdet_tes!L149=0,"",RES_hhdet_tes!L149/RES_hhdet_fec!L149)</f>
        <v/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0.63721964893764349</v>
      </c>
      <c r="C153" s="171">
        <f>IF(RES_hhdet_tes!C153=0,"",RES_hhdet_tes!C153/RES_hhdet_fec!C153)</f>
        <v>0.66139081598670368</v>
      </c>
      <c r="D153" s="171">
        <f>IF(RES_hhdet_tes!D153=0,"",RES_hhdet_tes!D153/RES_hhdet_fec!D153)</f>
        <v>0.68118545062154556</v>
      </c>
      <c r="E153" s="171">
        <f>IF(RES_hhdet_tes!E153=0,"",RES_hhdet_tes!E153/RES_hhdet_fec!E153)</f>
        <v>0.69660321754157462</v>
      </c>
      <c r="F153" s="171">
        <f>IF(RES_hhdet_tes!F153=0,"",RES_hhdet_tes!F153/RES_hhdet_fec!F153)</f>
        <v>0.70860729952431045</v>
      </c>
      <c r="G153" s="171">
        <f>IF(RES_hhdet_tes!G153=0,"",RES_hhdet_tes!G153/RES_hhdet_fec!G153)</f>
        <v>0.71770454636489933</v>
      </c>
      <c r="H153" s="171">
        <f>IF(RES_hhdet_tes!H153=0,"",RES_hhdet_tes!H153/RES_hhdet_fec!H153)</f>
        <v>0.72511049502046088</v>
      </c>
      <c r="I153" s="171">
        <f>IF(RES_hhdet_tes!I153=0,"",RES_hhdet_tes!I153/RES_hhdet_fec!I153)</f>
        <v>0.73085929158736118</v>
      </c>
      <c r="J153" s="171">
        <f>IF(RES_hhdet_tes!J153=0,"",RES_hhdet_tes!J153/RES_hhdet_fec!J153)</f>
        <v>0.7365141984067346</v>
      </c>
      <c r="K153" s="171">
        <f>IF(RES_hhdet_tes!K153=0,"",RES_hhdet_tes!K153/RES_hhdet_fec!K153)</f>
        <v>0.74431245798096346</v>
      </c>
      <c r="L153" s="171">
        <f>IF(RES_hhdet_tes!L153=0,"",RES_hhdet_tes!L153/RES_hhdet_fec!L153)</f>
        <v>0.74894736848850307</v>
      </c>
      <c r="M153" s="171">
        <f>IF(RES_hhdet_tes!M153=0,"",RES_hhdet_tes!M153/RES_hhdet_fec!M153)</f>
        <v>0.75435902042123149</v>
      </c>
      <c r="N153" s="171">
        <f>IF(RES_hhdet_tes!N153=0,"",RES_hhdet_tes!N153/RES_hhdet_fec!N153)</f>
        <v>0.75880911424829134</v>
      </c>
      <c r="O153" s="171">
        <f>IF(RES_hhdet_tes!O153=0,"",RES_hhdet_tes!O153/RES_hhdet_fec!O153)</f>
        <v>0.76345875791907436</v>
      </c>
      <c r="P153" s="171">
        <f>IF(RES_hhdet_tes!P153=0,"",RES_hhdet_tes!P153/RES_hhdet_fec!P153)</f>
        <v>0.76661661677296133</v>
      </c>
      <c r="Q153" s="171">
        <f>IF(RES_hhdet_tes!Q153=0,"",RES_hhdet_tes!Q153/RES_hhdet_fec!Q153)</f>
        <v>0.76925818062808005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0.68603917539220716</v>
      </c>
      <c r="C154" s="170">
        <f>IF(RES_hhdet_tes!C154=0,"",RES_hhdet_tes!C154/RES_hhdet_fec!C154)</f>
        <v>0.70769955311186061</v>
      </c>
      <c r="D154" s="170">
        <f>IF(RES_hhdet_tes!D154=0,"",RES_hhdet_tes!D154/RES_hhdet_fec!D154)</f>
        <v>0.74448286894365168</v>
      </c>
      <c r="E154" s="170">
        <f>IF(RES_hhdet_tes!E154=0,"",RES_hhdet_tes!E154/RES_hhdet_fec!E154)</f>
        <v>0.76875261289498975</v>
      </c>
      <c r="F154" s="170">
        <f>IF(RES_hhdet_tes!F154=0,"",RES_hhdet_tes!F154/RES_hhdet_fec!F154)</f>
        <v>0.77036857092697364</v>
      </c>
      <c r="G154" s="170">
        <f>IF(RES_hhdet_tes!G154=0,"",RES_hhdet_tes!G154/RES_hhdet_fec!G154)</f>
        <v>0.77260130480509415</v>
      </c>
      <c r="H154" s="170">
        <f>IF(RES_hhdet_tes!H154=0,"",RES_hhdet_tes!H154/RES_hhdet_fec!H154)</f>
        <v>0.77404499206626243</v>
      </c>
      <c r="I154" s="170">
        <f>IF(RES_hhdet_tes!I154=0,"",RES_hhdet_tes!I154/RES_hhdet_fec!I154)</f>
        <v>0.77817909887888292</v>
      </c>
      <c r="J154" s="170">
        <f>IF(RES_hhdet_tes!J154=0,"",RES_hhdet_tes!J154/RES_hhdet_fec!J154)</f>
        <v>0.78049421879811409</v>
      </c>
      <c r="K154" s="170">
        <f>IF(RES_hhdet_tes!K154=0,"",RES_hhdet_tes!K154/RES_hhdet_fec!K154)</f>
        <v>0.78341670412058861</v>
      </c>
      <c r="L154" s="170">
        <f>IF(RES_hhdet_tes!L154=0,"",RES_hhdet_tes!L154/RES_hhdet_fec!L154)</f>
        <v>0.78498331487209849</v>
      </c>
      <c r="M154" s="170">
        <f>IF(RES_hhdet_tes!M154=0,"",RES_hhdet_tes!M154/RES_hhdet_fec!M154)</f>
        <v>0.78989860467416695</v>
      </c>
      <c r="N154" s="170">
        <f>IF(RES_hhdet_tes!N154=0,"",RES_hhdet_tes!N154/RES_hhdet_fec!N154)</f>
        <v>0.79245207438962517</v>
      </c>
      <c r="O154" s="170">
        <f>IF(RES_hhdet_tes!O154=0,"",RES_hhdet_tes!O154/RES_hhdet_fec!O154)</f>
        <v>0.79420560470559853</v>
      </c>
      <c r="P154" s="170">
        <f>IF(RES_hhdet_tes!P154=0,"",RES_hhdet_tes!P154/RES_hhdet_fec!P154)</f>
        <v>0.79652506309932258</v>
      </c>
      <c r="Q154" s="170">
        <f>IF(RES_hhdet_tes!Q154=0,"",RES_hhdet_tes!Q154/RES_hhdet_fec!Q154)</f>
        <v>0.79680578979552041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0.63721964893764327</v>
      </c>
      <c r="C155" s="73">
        <f>IF(RES_hhdet_tes!C155=0,"",RES_hhdet_tes!C155/RES_hhdet_fec!C155)</f>
        <v>0.66139081598670346</v>
      </c>
      <c r="D155" s="73">
        <f>IF(RES_hhdet_tes!D155=0,"",RES_hhdet_tes!D155/RES_hhdet_fec!D155)</f>
        <v>0.7039311109342169</v>
      </c>
      <c r="E155" s="73">
        <f>IF(RES_hhdet_tes!E155=0,"",RES_hhdet_tes!E155/RES_hhdet_fec!E155)</f>
        <v>0.7329994450820585</v>
      </c>
      <c r="F155" s="73">
        <f>IF(RES_hhdet_tes!F155=0,"",RES_hhdet_tes!F155/RES_hhdet_fec!F155)</f>
        <v>0.73585678760995943</v>
      </c>
      <c r="G155" s="73">
        <f>IF(RES_hhdet_tes!G155=0,"",RES_hhdet_tes!G155/RES_hhdet_fec!G155)</f>
        <v>0.73965937400492188</v>
      </c>
      <c r="H155" s="73">
        <f>IF(RES_hhdet_tes!H155=0,"",RES_hhdet_tes!H155/RES_hhdet_fec!H155)</f>
        <v>0.74156348861004229</v>
      </c>
      <c r="I155" s="73">
        <f>IF(RES_hhdet_tes!I155=0,"",RES_hhdet_tes!I155/RES_hhdet_fec!I155)</f>
        <v>0.7454952037233471</v>
      </c>
      <c r="J155" s="73">
        <f>IF(RES_hhdet_tes!J155=0,"",RES_hhdet_tes!J155/RES_hhdet_fec!J155)</f>
        <v>0.74773695380338856</v>
      </c>
      <c r="K155" s="73">
        <f>IF(RES_hhdet_tes!K155=0,"",RES_hhdet_tes!K155/RES_hhdet_fec!K155)</f>
        <v>0.75216944727433532</v>
      </c>
      <c r="L155" s="73">
        <f>IF(RES_hhdet_tes!L155=0,"",RES_hhdet_tes!L155/RES_hhdet_fec!L155)</f>
        <v>0.75635182520986799</v>
      </c>
      <c r="M155" s="73">
        <f>IF(RES_hhdet_tes!M155=0,"",RES_hhdet_tes!M155/RES_hhdet_fec!M155)</f>
        <v>0.76174505648894286</v>
      </c>
      <c r="N155" s="73">
        <f>IF(RES_hhdet_tes!N155=0,"",RES_hhdet_tes!N155/RES_hhdet_fec!N155)</f>
        <v>0.7655248924663558</v>
      </c>
      <c r="O155" s="73">
        <f>IF(RES_hhdet_tes!O155=0,"",RES_hhdet_tes!O155/RES_hhdet_fec!O155)</f>
        <v>0.76954532655451302</v>
      </c>
      <c r="P155" s="73">
        <f>IF(RES_hhdet_tes!P155=0,"",RES_hhdet_tes!P155/RES_hhdet_fec!P155)</f>
        <v>0.77167682576982966</v>
      </c>
      <c r="Q155" s="73">
        <f>IF(RES_hhdet_tes!Q155=0,"",RES_hhdet_tes!Q155/RES_hhdet_fec!Q155)</f>
        <v>0.77411624604513685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0.99999999999999989</v>
      </c>
      <c r="C156" s="73">
        <f>IF(RES_hhdet_tes!C156=0,"",RES_hhdet_tes!C156/RES_hhdet_fec!C156)</f>
        <v>0.99999999999999944</v>
      </c>
      <c r="D156" s="73">
        <f>IF(RES_hhdet_tes!D156=0,"",RES_hhdet_tes!D156/RES_hhdet_fec!D156)</f>
        <v>1</v>
      </c>
      <c r="E156" s="73">
        <f>IF(RES_hhdet_tes!E156=0,"",RES_hhdet_tes!E156/RES_hhdet_fec!E156)</f>
        <v>0.99999999999999978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1.0000000000000002</v>
      </c>
      <c r="I156" s="73">
        <f>IF(RES_hhdet_tes!I156=0,"",RES_hhdet_tes!I156/RES_hhdet_fec!I156)</f>
        <v>1</v>
      </c>
      <c r="J156" s="73">
        <f>IF(RES_hhdet_tes!J156=0,"",RES_hhdet_tes!J156/RES_hhdet_fec!J156)</f>
        <v>1.0000000000000004</v>
      </c>
      <c r="K156" s="73">
        <f>IF(RES_hhdet_tes!K156=0,"",RES_hhdet_tes!K156/RES_hhdet_fec!K156)</f>
        <v>1</v>
      </c>
      <c r="L156" s="73">
        <f>IF(RES_hhdet_tes!L156=0,"",RES_hhdet_tes!L156/RES_hhdet_fec!L156)</f>
        <v>1</v>
      </c>
      <c r="M156" s="73">
        <f>IF(RES_hhdet_tes!M156=0,"",RES_hhdet_tes!M156/RES_hhdet_fec!M156)</f>
        <v>1.0000000000000004</v>
      </c>
      <c r="N156" s="73">
        <f>IF(RES_hhdet_tes!N156=0,"",RES_hhdet_tes!N156/RES_hhdet_fec!N156)</f>
        <v>1</v>
      </c>
      <c r="O156" s="73">
        <f>IF(RES_hhdet_tes!O156=0,"",RES_hhdet_tes!O156/RES_hhdet_fec!O156)</f>
        <v>1.0000000000000002</v>
      </c>
      <c r="P156" s="73">
        <f>IF(RES_hhdet_tes!P156=0,"",RES_hhdet_tes!P156/RES_hhdet_fec!P156)</f>
        <v>1</v>
      </c>
      <c r="Q156" s="73">
        <f>IF(RES_hhdet_tes!Q156=0,"",RES_hhdet_tes!Q156/RES_hhdet_fec!Q156)</f>
        <v>0.99999999999999978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0.81624589787450719</v>
      </c>
      <c r="C157" s="169">
        <f>IF(RES_hhdet_tes!C157=0,"",RES_hhdet_tes!C157/RES_hhdet_fec!C157)</f>
        <v>0.82283730228539975</v>
      </c>
      <c r="D157" s="169">
        <f>IF(RES_hhdet_tes!D157=0,"",RES_hhdet_tes!D157/RES_hhdet_fec!D157)</f>
        <v>0.82745178634466199</v>
      </c>
      <c r="E157" s="169">
        <f>IF(RES_hhdet_tes!E157=0,"",RES_hhdet_tes!E157/RES_hhdet_fec!E157)</f>
        <v>0.8311721015365432</v>
      </c>
      <c r="F157" s="169">
        <f>IF(RES_hhdet_tes!F157=0,"",RES_hhdet_tes!F157/RES_hhdet_fec!F157)</f>
        <v>0.83524052962084083</v>
      </c>
      <c r="G157" s="169">
        <f>IF(RES_hhdet_tes!G157=0,"",RES_hhdet_tes!G157/RES_hhdet_fec!G157)</f>
        <v>0.83970413074789485</v>
      </c>
      <c r="H157" s="169">
        <f>IF(RES_hhdet_tes!H157=0,"",RES_hhdet_tes!H157/RES_hhdet_fec!H157)</f>
        <v>0.84350112440305203</v>
      </c>
      <c r="I157" s="169">
        <f>IF(RES_hhdet_tes!I157=0,"",RES_hhdet_tes!I157/RES_hhdet_fec!I157)</f>
        <v>0.84574167143821688</v>
      </c>
      <c r="J157" s="169">
        <f>IF(RES_hhdet_tes!J157=0,"",RES_hhdet_tes!J157/RES_hhdet_fec!J157)</f>
        <v>0.84791905169147286</v>
      </c>
      <c r="K157" s="169">
        <f>IF(RES_hhdet_tes!K157=0,"",RES_hhdet_tes!K157/RES_hhdet_fec!K157)</f>
        <v>0.85089179570627471</v>
      </c>
      <c r="L157" s="169">
        <f>IF(RES_hhdet_tes!L157=0,"",RES_hhdet_tes!L157/RES_hhdet_fec!L157)</f>
        <v>0.85350393119469603</v>
      </c>
      <c r="M157" s="169">
        <f>IF(RES_hhdet_tes!M157=0,"",RES_hhdet_tes!M157/RES_hhdet_fec!M157)</f>
        <v>0.8566249216559414</v>
      </c>
      <c r="N157" s="169">
        <f>IF(RES_hhdet_tes!N157=0,"",RES_hhdet_tes!N157/RES_hhdet_fec!N157)</f>
        <v>0.85911023134606923</v>
      </c>
      <c r="O157" s="169">
        <f>IF(RES_hhdet_tes!O157=0,"",RES_hhdet_tes!O157/RES_hhdet_fec!O157)</f>
        <v>0.86176795745167722</v>
      </c>
      <c r="P157" s="169">
        <f>IF(RES_hhdet_tes!P157=0,"",RES_hhdet_tes!P157/RES_hhdet_fec!P157)</f>
        <v>0.86354572084994585</v>
      </c>
      <c r="Q157" s="169">
        <f>IF(RES_hhdet_tes!Q157=0,"",RES_hhdet_tes!Q157/RES_hhdet_fec!Q157)</f>
        <v>0.86504453066818476</v>
      </c>
    </row>
    <row r="158" spans="1:17" ht="12" customHeight="1" x14ac:dyDescent="0.25">
      <c r="A158" s="23" t="s">
        <v>57</v>
      </c>
      <c r="B158" s="73" t="str">
        <f>IF(RES_hhdet_tes!B158=0,"",RES_hhdet_tes!B158/RES_hhdet_fec!B158)</f>
        <v/>
      </c>
      <c r="C158" s="73" t="str">
        <f>IF(RES_hhdet_tes!C158=0,"",RES_hhdet_tes!C158/RES_hhdet_fec!C158)</f>
        <v/>
      </c>
      <c r="D158" s="73">
        <f>IF(RES_hhdet_tes!D158=0,"",RES_hhdet_tes!D158/RES_hhdet_fec!D158)</f>
        <v>0.46750543839186631</v>
      </c>
      <c r="E158" s="73">
        <f>IF(RES_hhdet_tes!E158=0,"",RES_hhdet_tes!E158/RES_hhdet_fec!E158)</f>
        <v>0.46781830706235661</v>
      </c>
      <c r="F158" s="73">
        <f>IF(RES_hhdet_tes!F158=0,"",RES_hhdet_tes!F158/RES_hhdet_fec!F158)</f>
        <v>0.46830103347126384</v>
      </c>
      <c r="G158" s="73">
        <f>IF(RES_hhdet_tes!G158=0,"",RES_hhdet_tes!G158/RES_hhdet_fec!G158)</f>
        <v>0.46853599543849728</v>
      </c>
      <c r="H158" s="73" t="str">
        <f>IF(RES_hhdet_tes!H158=0,"",RES_hhdet_tes!H158/RES_hhdet_fec!H158)</f>
        <v/>
      </c>
      <c r="I158" s="73" t="str">
        <f>IF(RES_hhdet_tes!I158=0,"",RES_hhdet_tes!I158/RES_hhdet_fec!I158)</f>
        <v/>
      </c>
      <c r="J158" s="73" t="str">
        <f>IF(RES_hhdet_tes!J158=0,"",RES_hhdet_tes!J158/RES_hhdet_fec!J158)</f>
        <v/>
      </c>
      <c r="K158" s="73" t="str">
        <f>IF(RES_hhdet_tes!K158=0,"",RES_hhdet_tes!K158/RES_hhdet_fec!K158)</f>
        <v/>
      </c>
      <c r="L158" s="73" t="str">
        <f>IF(RES_hhdet_tes!L158=0,"",RES_hhdet_tes!L158/RES_hhdet_fec!L158)</f>
        <v/>
      </c>
      <c r="M158" s="73" t="str">
        <f>IF(RES_hhdet_tes!M158=0,"",RES_hhdet_tes!M158/RES_hhdet_fec!M158)</f>
        <v/>
      </c>
      <c r="N158" s="73" t="str">
        <f>IF(RES_hhdet_tes!N158=0,"",RES_hhdet_tes!N158/RES_hhdet_fec!N158)</f>
        <v/>
      </c>
      <c r="O158" s="73" t="str">
        <f>IF(RES_hhdet_tes!O158=0,"",RES_hhdet_tes!O158/RES_hhdet_fec!O158)</f>
        <v/>
      </c>
      <c r="P158" s="73" t="str">
        <f>IF(RES_hhdet_tes!P158=0,"",RES_hhdet_tes!P158/RES_hhdet_fec!P158)</f>
        <v/>
      </c>
      <c r="Q158" s="73" t="str">
        <f>IF(RES_hhdet_tes!Q158=0,"",RES_hhdet_tes!Q158/RES_hhdet_fec!Q158)</f>
        <v/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0.81624589787450719</v>
      </c>
      <c r="C159" s="65">
        <f>IF(RES_hhdet_tes!C159=0,"",RES_hhdet_tes!C159/RES_hhdet_fec!C159)</f>
        <v>0.82283730228539975</v>
      </c>
      <c r="D159" s="65">
        <f>IF(RES_hhdet_tes!D159=0,"",RES_hhdet_tes!D159/RES_hhdet_fec!D159)</f>
        <v>0.82869519589472063</v>
      </c>
      <c r="E159" s="65">
        <f>IF(RES_hhdet_tes!E159=0,"",RES_hhdet_tes!E159/RES_hhdet_fec!E159)</f>
        <v>0.83358556663906191</v>
      </c>
      <c r="F159" s="65">
        <f>IF(RES_hhdet_tes!F159=0,"",RES_hhdet_tes!F159/RES_hhdet_fec!F159)</f>
        <v>0.83756053009925957</v>
      </c>
      <c r="G159" s="65">
        <f>IF(RES_hhdet_tes!G159=0,"",RES_hhdet_tes!G159/RES_hhdet_fec!G159)</f>
        <v>0.84084056788993911</v>
      </c>
      <c r="H159" s="65">
        <f>IF(RES_hhdet_tes!H159=0,"",RES_hhdet_tes!H159/RES_hhdet_fec!H159)</f>
        <v>0.84350112440305203</v>
      </c>
      <c r="I159" s="65">
        <f>IF(RES_hhdet_tes!I159=0,"",RES_hhdet_tes!I159/RES_hhdet_fec!I159)</f>
        <v>0.84574167143821688</v>
      </c>
      <c r="J159" s="65">
        <f>IF(RES_hhdet_tes!J159=0,"",RES_hhdet_tes!J159/RES_hhdet_fec!J159)</f>
        <v>0.84791905169147286</v>
      </c>
      <c r="K159" s="65">
        <f>IF(RES_hhdet_tes!K159=0,"",RES_hhdet_tes!K159/RES_hhdet_fec!K159)</f>
        <v>0.85089179570627471</v>
      </c>
      <c r="L159" s="65">
        <f>IF(RES_hhdet_tes!L159=0,"",RES_hhdet_tes!L159/RES_hhdet_fec!L159)</f>
        <v>0.85350393119469603</v>
      </c>
      <c r="M159" s="65">
        <f>IF(RES_hhdet_tes!M159=0,"",RES_hhdet_tes!M159/RES_hhdet_fec!M159)</f>
        <v>0.8566249216559414</v>
      </c>
      <c r="N159" s="65">
        <f>IF(RES_hhdet_tes!N159=0,"",RES_hhdet_tes!N159/RES_hhdet_fec!N159)</f>
        <v>0.85911023134606923</v>
      </c>
      <c r="O159" s="65">
        <f>IF(RES_hhdet_tes!O159=0,"",RES_hhdet_tes!O159/RES_hhdet_fec!O159)</f>
        <v>0.86176795745167722</v>
      </c>
      <c r="P159" s="65">
        <f>IF(RES_hhdet_tes!P159=0,"",RES_hhdet_tes!P159/RES_hhdet_fec!P159)</f>
        <v>0.86354572084994585</v>
      </c>
      <c r="Q159" s="65">
        <f>IF(RES_hhdet_tes!Q159=0,"",RES_hhdet_tes!Q159/RES_hhdet_fec!Q159)</f>
        <v>0.86504453066818476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0.69426940847279384</v>
      </c>
      <c r="C161" s="175">
        <f>IF(RES_hhdet_tes!C161=0,"",RES_hhdet_tes!C161/RES_hhdet_fec!C161)</f>
        <v>0.69576663015160289</v>
      </c>
      <c r="D161" s="175">
        <f>IF(RES_hhdet_tes!D161=0,"",RES_hhdet_tes!D161/RES_hhdet_fec!D161)</f>
        <v>0.69789517682320068</v>
      </c>
      <c r="E161" s="175">
        <f>IF(RES_hhdet_tes!E161=0,"",RES_hhdet_tes!E161/RES_hhdet_fec!E161)</f>
        <v>0.70031780796611232</v>
      </c>
      <c r="F161" s="175">
        <f>IF(RES_hhdet_tes!F161=0,"",RES_hhdet_tes!F161/RES_hhdet_fec!F161)</f>
        <v>0.70329262784044555</v>
      </c>
      <c r="G161" s="175">
        <f>IF(RES_hhdet_tes!G161=0,"",RES_hhdet_tes!G161/RES_hhdet_fec!G161)</f>
        <v>0.70773355566714558</v>
      </c>
      <c r="H161" s="175">
        <f>IF(RES_hhdet_tes!H161=0,"",RES_hhdet_tes!H161/RES_hhdet_fec!H161)</f>
        <v>0.71324491078317964</v>
      </c>
      <c r="I161" s="175">
        <f>IF(RES_hhdet_tes!I161=0,"",RES_hhdet_tes!I161/RES_hhdet_fec!I161)</f>
        <v>0.72125153823591581</v>
      </c>
      <c r="J161" s="175">
        <f>IF(RES_hhdet_tes!J161=0,"",RES_hhdet_tes!J161/RES_hhdet_fec!J161)</f>
        <v>0.72969454838136261</v>
      </c>
      <c r="K161" s="175">
        <f>IF(RES_hhdet_tes!K161=0,"",RES_hhdet_tes!K161/RES_hhdet_fec!K161)</f>
        <v>0.73542087134715817</v>
      </c>
      <c r="L161" s="175">
        <f>IF(RES_hhdet_tes!L161=0,"",RES_hhdet_tes!L161/RES_hhdet_fec!L161)</f>
        <v>0.74120595416874979</v>
      </c>
      <c r="M161" s="175">
        <f>IF(RES_hhdet_tes!M161=0,"",RES_hhdet_tes!M161/RES_hhdet_fec!M161)</f>
        <v>0.74785332071964916</v>
      </c>
      <c r="N161" s="175">
        <f>IF(RES_hhdet_tes!N161=0,"",RES_hhdet_tes!N161/RES_hhdet_fec!N161)</f>
        <v>0.75460018685720243</v>
      </c>
      <c r="O161" s="175">
        <f>IF(RES_hhdet_tes!O161=0,"",RES_hhdet_tes!O161/RES_hhdet_fec!O161)</f>
        <v>0.76124992406457326</v>
      </c>
      <c r="P161" s="175">
        <f>IF(RES_hhdet_tes!P161=0,"",RES_hhdet_tes!P161/RES_hhdet_fec!P161)</f>
        <v>0.77088468779388031</v>
      </c>
      <c r="Q161" s="175">
        <f>IF(RES_hhdet_tes!Q161=0,"",RES_hhdet_tes!Q161/RES_hhdet_fec!Q161)</f>
        <v>0.78089370598485719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0.69699245261199916</v>
      </c>
      <c r="C162" s="169">
        <f>IF(RES_hhdet_tes!C162=0,"",RES_hhdet_tes!C162/RES_hhdet_fec!C162)</f>
        <v>0.69745094222697313</v>
      </c>
      <c r="D162" s="169">
        <f>IF(RES_hhdet_tes!D162=0,"",RES_hhdet_tes!D162/RES_hhdet_fec!D162)</f>
        <v>0.69838246169539775</v>
      </c>
      <c r="E162" s="169">
        <f>IF(RES_hhdet_tes!E162=0,"",RES_hhdet_tes!E162/RES_hhdet_fec!E162)</f>
        <v>0.69940606902635194</v>
      </c>
      <c r="F162" s="169">
        <f>IF(RES_hhdet_tes!F162=0,"",RES_hhdet_tes!F162/RES_hhdet_fec!F162)</f>
        <v>0.70055338186334459</v>
      </c>
      <c r="G162" s="169">
        <f>IF(RES_hhdet_tes!G162=0,"",RES_hhdet_tes!G162/RES_hhdet_fec!G162)</f>
        <v>0.70298326402842459</v>
      </c>
      <c r="H162" s="169">
        <f>IF(RES_hhdet_tes!H162=0,"",RES_hhdet_tes!H162/RES_hhdet_fec!H162)</f>
        <v>0.70583348598971307</v>
      </c>
      <c r="I162" s="169">
        <f>IF(RES_hhdet_tes!I162=0,"",RES_hhdet_tes!I162/RES_hhdet_fec!I162)</f>
        <v>0.71067694106922774</v>
      </c>
      <c r="J162" s="169">
        <f>IF(RES_hhdet_tes!J162=0,"",RES_hhdet_tes!J162/RES_hhdet_fec!J162)</f>
        <v>0.71599083248058837</v>
      </c>
      <c r="K162" s="169">
        <f>IF(RES_hhdet_tes!K162=0,"",RES_hhdet_tes!K162/RES_hhdet_fec!K162)</f>
        <v>0.72167623543009252</v>
      </c>
      <c r="L162" s="169">
        <f>IF(RES_hhdet_tes!L162=0,"",RES_hhdet_tes!L162/RES_hhdet_fec!L162)</f>
        <v>0.72971725971827717</v>
      </c>
      <c r="M162" s="169">
        <f>IF(RES_hhdet_tes!M162=0,"",RES_hhdet_tes!M162/RES_hhdet_fec!M162)</f>
        <v>0.73568340024891554</v>
      </c>
      <c r="N162" s="169">
        <f>IF(RES_hhdet_tes!N162=0,"",RES_hhdet_tes!N162/RES_hhdet_fec!N162)</f>
        <v>0.74399916716111447</v>
      </c>
      <c r="O162" s="169">
        <f>IF(RES_hhdet_tes!O162=0,"",RES_hhdet_tes!O162/RES_hhdet_fec!O162)</f>
        <v>0.75017589012365116</v>
      </c>
      <c r="P162" s="169">
        <f>IF(RES_hhdet_tes!P162=0,"",RES_hhdet_tes!P162/RES_hhdet_fec!P162)</f>
        <v>0.7603405186337131</v>
      </c>
      <c r="Q162" s="169">
        <f>IF(RES_hhdet_tes!Q162=0,"",RES_hhdet_tes!Q162/RES_hhdet_fec!Q162)</f>
        <v>0.77200357902516947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0.69699245261199916</v>
      </c>
      <c r="C163" s="65">
        <f>IF(RES_hhdet_tes!C163=0,"",RES_hhdet_tes!C163/RES_hhdet_fec!C163)</f>
        <v>0.69745094222697313</v>
      </c>
      <c r="D163" s="65">
        <f>IF(RES_hhdet_tes!D163=0,"",RES_hhdet_tes!D163/RES_hhdet_fec!D163)</f>
        <v>0.69838246169539775</v>
      </c>
      <c r="E163" s="65">
        <f>IF(RES_hhdet_tes!E163=0,"",RES_hhdet_tes!E163/RES_hhdet_fec!E163)</f>
        <v>0.69940606902635194</v>
      </c>
      <c r="F163" s="65">
        <f>IF(RES_hhdet_tes!F163=0,"",RES_hhdet_tes!F163/RES_hhdet_fec!F163)</f>
        <v>0.70055338186334459</v>
      </c>
      <c r="G163" s="65">
        <f>IF(RES_hhdet_tes!G163=0,"",RES_hhdet_tes!G163/RES_hhdet_fec!G163)</f>
        <v>0.70298326402842459</v>
      </c>
      <c r="H163" s="65">
        <f>IF(RES_hhdet_tes!H163=0,"",RES_hhdet_tes!H163/RES_hhdet_fec!H163)</f>
        <v>0.70583348598971307</v>
      </c>
      <c r="I163" s="65">
        <f>IF(RES_hhdet_tes!I163=0,"",RES_hhdet_tes!I163/RES_hhdet_fec!I163)</f>
        <v>0.71067694106922774</v>
      </c>
      <c r="J163" s="65">
        <f>IF(RES_hhdet_tes!J163=0,"",RES_hhdet_tes!J163/RES_hhdet_fec!J163)</f>
        <v>0.71599083248058837</v>
      </c>
      <c r="K163" s="65">
        <f>IF(RES_hhdet_tes!K163=0,"",RES_hhdet_tes!K163/RES_hhdet_fec!K163)</f>
        <v>0.72167623543009252</v>
      </c>
      <c r="L163" s="65">
        <f>IF(RES_hhdet_tes!L163=0,"",RES_hhdet_tes!L163/RES_hhdet_fec!L163)</f>
        <v>0.72971725971827717</v>
      </c>
      <c r="M163" s="65">
        <f>IF(RES_hhdet_tes!M163=0,"",RES_hhdet_tes!M163/RES_hhdet_fec!M163)</f>
        <v>0.73568340024891554</v>
      </c>
      <c r="N163" s="65">
        <f>IF(RES_hhdet_tes!N163=0,"",RES_hhdet_tes!N163/RES_hhdet_fec!N163)</f>
        <v>0.74399916716111447</v>
      </c>
      <c r="O163" s="65">
        <f>IF(RES_hhdet_tes!O163=0,"",RES_hhdet_tes!O163/RES_hhdet_fec!O163)</f>
        <v>0.75017589012365116</v>
      </c>
      <c r="P163" s="65">
        <f>IF(RES_hhdet_tes!P163=0,"",RES_hhdet_tes!P163/RES_hhdet_fec!P163)</f>
        <v>0.7603405186337131</v>
      </c>
      <c r="Q163" s="65">
        <f>IF(RES_hhdet_tes!Q163=0,"",RES_hhdet_tes!Q163/RES_hhdet_fec!Q163)</f>
        <v>0.77200357902516947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1.5553428843439738</v>
      </c>
      <c r="C164" s="169">
        <f>IF(RES_hhdet_tes!C164=0,"",RES_hhdet_tes!C164/RES_hhdet_fec!C164)</f>
        <v>1.5723613457773027</v>
      </c>
      <c r="D164" s="169">
        <f>IF(RES_hhdet_tes!D164=0,"",RES_hhdet_tes!D164/RES_hhdet_fec!D164)</f>
        <v>1.5876941309249923</v>
      </c>
      <c r="E164" s="169">
        <f>IF(RES_hhdet_tes!E164=0,"",RES_hhdet_tes!E164/RES_hhdet_fec!E164)</f>
        <v>1.6013451689089091</v>
      </c>
      <c r="F164" s="169">
        <f>IF(RES_hhdet_tes!F164=0,"",RES_hhdet_tes!F164/RES_hhdet_fec!F164)</f>
        <v>1.6151255160138482</v>
      </c>
      <c r="G164" s="169">
        <f>IF(RES_hhdet_tes!G164=0,"",RES_hhdet_tes!G164/RES_hhdet_fec!G164)</f>
        <v>1.6813717053689459</v>
      </c>
      <c r="H164" s="169">
        <f>IF(RES_hhdet_tes!H164=0,"",RES_hhdet_tes!H164/RES_hhdet_fec!H164)</f>
        <v>1.7754767878946787</v>
      </c>
      <c r="I164" s="169">
        <f>IF(RES_hhdet_tes!I164=0,"",RES_hhdet_tes!I164/RES_hhdet_fec!I164)</f>
        <v>1.9167570161894385</v>
      </c>
      <c r="J164" s="169">
        <f>IF(RES_hhdet_tes!J164=0,"",RES_hhdet_tes!J164/RES_hhdet_fec!J164)</f>
        <v>2.3629013197964164</v>
      </c>
      <c r="K164" s="169">
        <f>IF(RES_hhdet_tes!K164=0,"",RES_hhdet_tes!K164/RES_hhdet_fec!K164)</f>
        <v>2.4730408334893355</v>
      </c>
      <c r="L164" s="169">
        <f>IF(RES_hhdet_tes!L164=0,"",RES_hhdet_tes!L164/RES_hhdet_fec!L164)</f>
        <v>2.6683709208645197</v>
      </c>
      <c r="M164" s="169">
        <f>IF(RES_hhdet_tes!M164=0,"",RES_hhdet_tes!M164/RES_hhdet_fec!M164)</f>
        <v>2.6735227846757201</v>
      </c>
      <c r="N164" s="169">
        <f>IF(RES_hhdet_tes!N164=0,"",RES_hhdet_tes!N164/RES_hhdet_fec!N164)</f>
        <v>2.7831545735647043</v>
      </c>
      <c r="O164" s="169">
        <f>IF(RES_hhdet_tes!O164=0,"",RES_hhdet_tes!O164/RES_hhdet_fec!O164)</f>
        <v>2.9198595218412473</v>
      </c>
      <c r="P164" s="169">
        <f>IF(RES_hhdet_tes!P164=0,"",RES_hhdet_tes!P164/RES_hhdet_fec!P164)</f>
        <v>3.0624489281631191</v>
      </c>
      <c r="Q164" s="169">
        <f>IF(RES_hhdet_tes!Q164=0,"",RES_hhdet_tes!Q164/RES_hhdet_fec!Q164)</f>
        <v>3.1862408403638427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1.5553428843439738</v>
      </c>
      <c r="C165" s="73">
        <f>IF(RES_hhdet_tes!C165=0,"",RES_hhdet_tes!C165/RES_hhdet_fec!C165)</f>
        <v>1.5723613457773027</v>
      </c>
      <c r="D165" s="73">
        <f>IF(RES_hhdet_tes!D165=0,"",RES_hhdet_tes!D165/RES_hhdet_fec!D165)</f>
        <v>1.5876941309249923</v>
      </c>
      <c r="E165" s="73">
        <f>IF(RES_hhdet_tes!E165=0,"",RES_hhdet_tes!E165/RES_hhdet_fec!E165)</f>
        <v>1.6013451689089091</v>
      </c>
      <c r="F165" s="73">
        <f>IF(RES_hhdet_tes!F165=0,"",RES_hhdet_tes!F165/RES_hhdet_fec!F165)</f>
        <v>1.6151255160138482</v>
      </c>
      <c r="G165" s="73">
        <f>IF(RES_hhdet_tes!G165=0,"",RES_hhdet_tes!G165/RES_hhdet_fec!G165)</f>
        <v>1.6813717053689459</v>
      </c>
      <c r="H165" s="73">
        <f>IF(RES_hhdet_tes!H165=0,"",RES_hhdet_tes!H165/RES_hhdet_fec!H165)</f>
        <v>1.7754767878946787</v>
      </c>
      <c r="I165" s="73">
        <f>IF(RES_hhdet_tes!I165=0,"",RES_hhdet_tes!I165/RES_hhdet_fec!I165)</f>
        <v>1.9167570161894385</v>
      </c>
      <c r="J165" s="73">
        <f>IF(RES_hhdet_tes!J165=0,"",RES_hhdet_tes!J165/RES_hhdet_fec!J165)</f>
        <v>2.3629013197964164</v>
      </c>
      <c r="K165" s="73">
        <f>IF(RES_hhdet_tes!K165=0,"",RES_hhdet_tes!K165/RES_hhdet_fec!K165)</f>
        <v>2.4730408334893355</v>
      </c>
      <c r="L165" s="73">
        <f>IF(RES_hhdet_tes!L165=0,"",RES_hhdet_tes!L165/RES_hhdet_fec!L165)</f>
        <v>2.6683709208645197</v>
      </c>
      <c r="M165" s="73">
        <f>IF(RES_hhdet_tes!M165=0,"",RES_hhdet_tes!M165/RES_hhdet_fec!M165)</f>
        <v>2.6735227846757201</v>
      </c>
      <c r="N165" s="73">
        <f>IF(RES_hhdet_tes!N165=0,"",RES_hhdet_tes!N165/RES_hhdet_fec!N165)</f>
        <v>2.7831545735647043</v>
      </c>
      <c r="O165" s="73">
        <f>IF(RES_hhdet_tes!O165=0,"",RES_hhdet_tes!O165/RES_hhdet_fec!O165)</f>
        <v>2.9198595218412473</v>
      </c>
      <c r="P165" s="73">
        <f>IF(RES_hhdet_tes!P165=0,"",RES_hhdet_tes!P165/RES_hhdet_fec!P165)</f>
        <v>3.0624489281631191</v>
      </c>
      <c r="Q165" s="73">
        <f>IF(RES_hhdet_tes!Q165=0,"",RES_hhdet_tes!Q165/RES_hhdet_fec!Q165)</f>
        <v>3.1862408403638427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0.63911766121041824</v>
      </c>
      <c r="C166" s="169">
        <f>IF(RES_hhdet_tes!C166=0,"",RES_hhdet_tes!C166/RES_hhdet_fec!C166)</f>
        <v>0.64529427781801496</v>
      </c>
      <c r="D166" s="169">
        <f>IF(RES_hhdet_tes!D166=0,"",RES_hhdet_tes!D166/RES_hhdet_fec!D166)</f>
        <v>0.65377749588091871</v>
      </c>
      <c r="E166" s="169">
        <f>IF(RES_hhdet_tes!E166=0,"",RES_hhdet_tes!E166/RES_hhdet_fec!E166)</f>
        <v>0.66342964468254617</v>
      </c>
      <c r="F166" s="169">
        <f>IF(RES_hhdet_tes!F166=0,"",RES_hhdet_tes!F166/RES_hhdet_fec!F166)</f>
        <v>0.67441924655652319</v>
      </c>
      <c r="G166" s="169">
        <f>IF(RES_hhdet_tes!G166=0,"",RES_hhdet_tes!G166/RES_hhdet_fec!G166)</f>
        <v>0.6884108765311</v>
      </c>
      <c r="H166" s="169">
        <f>IF(RES_hhdet_tes!H166=0,"",RES_hhdet_tes!H166/RES_hhdet_fec!H166)</f>
        <v>0.70405780646976657</v>
      </c>
      <c r="I166" s="169">
        <f>IF(RES_hhdet_tes!I166=0,"",RES_hhdet_tes!I166/RES_hhdet_fec!I166)</f>
        <v>0.72323454707604773</v>
      </c>
      <c r="J166" s="169">
        <f>IF(RES_hhdet_tes!J166=0,"",RES_hhdet_tes!J166/RES_hhdet_fec!J166)</f>
        <v>0.74298639483812379</v>
      </c>
      <c r="K166" s="169">
        <f>IF(RES_hhdet_tes!K166=0,"",RES_hhdet_tes!K166/RES_hhdet_fec!K166)</f>
        <v>0.74646175931316716</v>
      </c>
      <c r="L166" s="169">
        <f>IF(RES_hhdet_tes!L166=0,"",RES_hhdet_tes!L166/RES_hhdet_fec!L166)</f>
        <v>0.74997573863085631</v>
      </c>
      <c r="M166" s="169">
        <f>IF(RES_hhdet_tes!M166=0,"",RES_hhdet_tes!M166/RES_hhdet_fec!M166)</f>
        <v>0.75288485585635678</v>
      </c>
      <c r="N166" s="169">
        <f>IF(RES_hhdet_tes!N166=0,"",RES_hhdet_tes!N166/RES_hhdet_fec!N166)</f>
        <v>0.75597694213087452</v>
      </c>
      <c r="O166" s="169">
        <f>IF(RES_hhdet_tes!O166=0,"",RES_hhdet_tes!O166/RES_hhdet_fec!O166)</f>
        <v>0.75870114457176807</v>
      </c>
      <c r="P166" s="169">
        <f>IF(RES_hhdet_tes!P166=0,"",RES_hhdet_tes!P166/RES_hhdet_fec!P166)</f>
        <v>0.76261312595900288</v>
      </c>
      <c r="Q166" s="169">
        <f>IF(RES_hhdet_tes!Q166=0,"",RES_hhdet_tes!Q166/RES_hhdet_fec!Q166)</f>
        <v>0.76667376575277535</v>
      </c>
    </row>
    <row r="167" spans="1:17" ht="12" customHeight="1" x14ac:dyDescent="0.25">
      <c r="A167" s="167" t="s">
        <v>144</v>
      </c>
      <c r="B167" s="174" t="str">
        <f>IF(RES_hhdet_tes!B167=0,"",RES_hhdet_tes!B167/RES_hhdet_fec!B167)</f>
        <v/>
      </c>
      <c r="C167" s="174" t="str">
        <f>IF(RES_hhdet_tes!C167=0,"",RES_hhdet_tes!C167/RES_hhdet_fec!C167)</f>
        <v/>
      </c>
      <c r="D167" s="174" t="str">
        <f>IF(RES_hhdet_tes!D167=0,"",RES_hhdet_tes!D167/RES_hhdet_fec!D167)</f>
        <v/>
      </c>
      <c r="E167" s="174" t="str">
        <f>IF(RES_hhdet_tes!E167=0,"",RES_hhdet_tes!E167/RES_hhdet_fec!E167)</f>
        <v/>
      </c>
      <c r="F167" s="174" t="str">
        <f>IF(RES_hhdet_tes!F167=0,"",RES_hhdet_tes!F167/RES_hhdet_fec!F167)</f>
        <v/>
      </c>
      <c r="G167" s="174" t="str">
        <f>IF(RES_hhdet_tes!G167=0,"",RES_hhdet_tes!G167/RES_hhdet_fec!G167)</f>
        <v/>
      </c>
      <c r="H167" s="174" t="str">
        <f>IF(RES_hhdet_tes!H167=0,"",RES_hhdet_tes!H167/RES_hhdet_fec!H167)</f>
        <v/>
      </c>
      <c r="I167" s="174" t="str">
        <f>IF(RES_hhdet_tes!I167=0,"",RES_hhdet_tes!I167/RES_hhdet_fec!I167)</f>
        <v/>
      </c>
      <c r="J167" s="174" t="str">
        <f>IF(RES_hhdet_tes!J167=0,"",RES_hhdet_tes!J167/RES_hhdet_fec!J167)</f>
        <v/>
      </c>
      <c r="K167" s="174" t="str">
        <f>IF(RES_hhdet_tes!K167=0,"",RES_hhdet_tes!K167/RES_hhdet_fec!K167)</f>
        <v/>
      </c>
      <c r="L167" s="174" t="str">
        <f>IF(RES_hhdet_tes!L167=0,"",RES_hhdet_tes!L167/RES_hhdet_fec!L167)</f>
        <v/>
      </c>
      <c r="M167" s="174" t="str">
        <f>IF(RES_hhdet_tes!M167=0,"",RES_hhdet_tes!M167/RES_hhdet_fec!M167)</f>
        <v/>
      </c>
      <c r="N167" s="174" t="str">
        <f>IF(RES_hhdet_tes!N167=0,"",RES_hhdet_tes!N167/RES_hhdet_fec!N167)</f>
        <v/>
      </c>
      <c r="O167" s="174" t="str">
        <f>IF(RES_hhdet_tes!O167=0,"",RES_hhdet_tes!O167/RES_hhdet_fec!O167)</f>
        <v/>
      </c>
      <c r="P167" s="174" t="str">
        <f>IF(RES_hhdet_tes!P167=0,"",RES_hhdet_tes!P167/RES_hhdet_fec!P167)</f>
        <v/>
      </c>
      <c r="Q167" s="174" t="str">
        <f>IF(RES_hhdet_tes!Q167=0,"",RES_hhdet_tes!Q167/RES_hhdet_fec!Q167)</f>
        <v/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 t="str">
        <f>IF(RES_hhdet_tes!L168=0,"",RES_hhdet_tes!L168/RES_hhdet_fec!L168)</f>
        <v/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 t="str">
        <f>IF(RES_hhdet_tes!L169=0,"",RES_hhdet_tes!L169/RES_hhdet_fec!L169)</f>
        <v/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 t="str">
        <f>IF(RES_hhdet_tes!L170=0,"",RES_hhdet_tes!L170/RES_hhdet_fec!L170)</f>
        <v/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0.63721964893764349</v>
      </c>
      <c r="C171" s="171">
        <f>IF(RES_hhdet_tes!C171=0,"",RES_hhdet_tes!C171/RES_hhdet_fec!C171)</f>
        <v>0.643961395276892</v>
      </c>
      <c r="D171" s="171">
        <f>IF(RES_hhdet_tes!D171=0,"",RES_hhdet_tes!D171/RES_hhdet_fec!D171)</f>
        <v>0.6521938865074639</v>
      </c>
      <c r="E171" s="171">
        <f>IF(RES_hhdet_tes!E171=0,"",RES_hhdet_tes!E171/RES_hhdet_fec!E171)</f>
        <v>0.66169411623463903</v>
      </c>
      <c r="F171" s="171">
        <f>IF(RES_hhdet_tes!F171=0,"",RES_hhdet_tes!F171/RES_hhdet_fec!F171)</f>
        <v>0.67276892635629737</v>
      </c>
      <c r="G171" s="171">
        <f>IF(RES_hhdet_tes!G171=0,"",RES_hhdet_tes!G171/RES_hhdet_fec!G171)</f>
        <v>0.68624493115308272</v>
      </c>
      <c r="H171" s="171">
        <f>IF(RES_hhdet_tes!H171=0,"",RES_hhdet_tes!H171/RES_hhdet_fec!H171)</f>
        <v>0.70195082835542177</v>
      </c>
      <c r="I171" s="171">
        <f>IF(RES_hhdet_tes!I171=0,"",RES_hhdet_tes!I171/RES_hhdet_fec!I171)</f>
        <v>0.71992815828764856</v>
      </c>
      <c r="J171" s="171">
        <f>IF(RES_hhdet_tes!J171=0,"",RES_hhdet_tes!J171/RES_hhdet_fec!J171)</f>
        <v>0.74035151644814901</v>
      </c>
      <c r="K171" s="171">
        <f>IF(RES_hhdet_tes!K171=0,"",RES_hhdet_tes!K171/RES_hhdet_fec!K171)</f>
        <v>0.74406917429302866</v>
      </c>
      <c r="L171" s="171">
        <f>IF(RES_hhdet_tes!L171=0,"",RES_hhdet_tes!L171/RES_hhdet_fec!L171)</f>
        <v>0.74769307386206685</v>
      </c>
      <c r="M171" s="171">
        <f>IF(RES_hhdet_tes!M171=0,"",RES_hhdet_tes!M171/RES_hhdet_fec!M171)</f>
        <v>0.75056383703867235</v>
      </c>
      <c r="N171" s="171">
        <f>IF(RES_hhdet_tes!N171=0,"",RES_hhdet_tes!N171/RES_hhdet_fec!N171)</f>
        <v>0.75377985080818199</v>
      </c>
      <c r="O171" s="171">
        <f>IF(RES_hhdet_tes!O171=0,"",RES_hhdet_tes!O171/RES_hhdet_fec!O171)</f>
        <v>0.75677240824263659</v>
      </c>
      <c r="P171" s="171">
        <f>IF(RES_hhdet_tes!P171=0,"",RES_hhdet_tes!P171/RES_hhdet_fec!P171)</f>
        <v>0.76072763947354149</v>
      </c>
      <c r="Q171" s="171">
        <f>IF(RES_hhdet_tes!Q171=0,"",RES_hhdet_tes!Q171/RES_hhdet_fec!Q171)</f>
        <v>0.76499699624992323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0.68603917539220716</v>
      </c>
      <c r="C172" s="170">
        <f>IF(RES_hhdet_tes!C172=0,"",RES_hhdet_tes!C172/RES_hhdet_fec!C172)</f>
        <v>0.69265380803756504</v>
      </c>
      <c r="D172" s="170">
        <f>IF(RES_hhdet_tes!D172=0,"",RES_hhdet_tes!D172/RES_hhdet_fec!D172)</f>
        <v>0.703861234951901</v>
      </c>
      <c r="E172" s="170">
        <f>IF(RES_hhdet_tes!E172=0,"",RES_hhdet_tes!E172/RES_hhdet_fec!E172)</f>
        <v>0.71307976014256091</v>
      </c>
      <c r="F172" s="170">
        <f>IF(RES_hhdet_tes!F172=0,"",RES_hhdet_tes!F172/RES_hhdet_fec!F172)</f>
        <v>0.72235143801848678</v>
      </c>
      <c r="G172" s="170">
        <f>IF(RES_hhdet_tes!G172=0,"",RES_hhdet_tes!G172/RES_hhdet_fec!G172)</f>
        <v>0.73906783282888666</v>
      </c>
      <c r="H172" s="170">
        <f>IF(RES_hhdet_tes!H172=0,"",RES_hhdet_tes!H172/RES_hhdet_fec!H172)</f>
        <v>0.75416392942436061</v>
      </c>
      <c r="I172" s="170">
        <f>IF(RES_hhdet_tes!I172=0,"",RES_hhdet_tes!I172/RES_hhdet_fec!I172)</f>
        <v>0.77552891435231419</v>
      </c>
      <c r="J172" s="170">
        <f>IF(RES_hhdet_tes!J172=0,"",RES_hhdet_tes!J172/RES_hhdet_fec!J172)</f>
        <v>0.78005215944334005</v>
      </c>
      <c r="K172" s="170">
        <f>IF(RES_hhdet_tes!K172=0,"",RES_hhdet_tes!K172/RES_hhdet_fec!K172)</f>
        <v>0.78107320930435775</v>
      </c>
      <c r="L172" s="170">
        <f>IF(RES_hhdet_tes!L172=0,"",RES_hhdet_tes!L172/RES_hhdet_fec!L172)</f>
        <v>0.7813830767467328</v>
      </c>
      <c r="M172" s="170">
        <f>IF(RES_hhdet_tes!M172=0,"",RES_hhdet_tes!M172/RES_hhdet_fec!M172)</f>
        <v>0.78294241016747002</v>
      </c>
      <c r="N172" s="170">
        <f>IF(RES_hhdet_tes!N172=0,"",RES_hhdet_tes!N172/RES_hhdet_fec!N172)</f>
        <v>0.78421581649269856</v>
      </c>
      <c r="O172" s="170">
        <f>IF(RES_hhdet_tes!O172=0,"",RES_hhdet_tes!O172/RES_hhdet_fec!O172)</f>
        <v>0.78423436895426479</v>
      </c>
      <c r="P172" s="170">
        <f>IF(RES_hhdet_tes!P172=0,"",RES_hhdet_tes!P172/RES_hhdet_fec!P172)</f>
        <v>0.7876826357143879</v>
      </c>
      <c r="Q172" s="170">
        <f>IF(RES_hhdet_tes!Q172=0,"",RES_hhdet_tes!Q172/RES_hhdet_fec!Q172)</f>
        <v>0.78916918073946785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0.63721964893764316</v>
      </c>
      <c r="C173" s="73">
        <f>IF(RES_hhdet_tes!C173=0,"",RES_hhdet_tes!C173/RES_hhdet_fec!C173)</f>
        <v>0.643961395276892</v>
      </c>
      <c r="D173" s="73">
        <f>IF(RES_hhdet_tes!D173=0,"",RES_hhdet_tes!D173/RES_hhdet_fec!D173)</f>
        <v>0.65686263455357741</v>
      </c>
      <c r="E173" s="73">
        <f>IF(RES_hhdet_tes!E173=0,"",RES_hhdet_tes!E173/RES_hhdet_fec!E173)</f>
        <v>0.66871901032837522</v>
      </c>
      <c r="F173" s="73">
        <f>IF(RES_hhdet_tes!F173=0,"",RES_hhdet_tes!F173/RES_hhdet_fec!F173)</f>
        <v>0.68062306029568254</v>
      </c>
      <c r="G173" s="73">
        <f>IF(RES_hhdet_tes!G173=0,"",RES_hhdet_tes!G173/RES_hhdet_fec!G173)</f>
        <v>0.70126810232857573</v>
      </c>
      <c r="H173" s="73">
        <f>IF(RES_hhdet_tes!H173=0,"",RES_hhdet_tes!H173/RES_hhdet_fec!H173)</f>
        <v>0.71882448176579028</v>
      </c>
      <c r="I173" s="73">
        <f>IF(RES_hhdet_tes!I173=0,"",RES_hhdet_tes!I173/RES_hhdet_fec!I173)</f>
        <v>0.74245453140788475</v>
      </c>
      <c r="J173" s="73">
        <f>IF(RES_hhdet_tes!J173=0,"",RES_hhdet_tes!J173/RES_hhdet_fec!J173)</f>
        <v>0.7472289250907761</v>
      </c>
      <c r="K173" s="73">
        <f>IF(RES_hhdet_tes!K173=0,"",RES_hhdet_tes!K173/RES_hhdet_fec!K173)</f>
        <v>0.74948784796974455</v>
      </c>
      <c r="L173" s="73">
        <f>IF(RES_hhdet_tes!L173=0,"",RES_hhdet_tes!L173/RES_hhdet_fec!L173)</f>
        <v>0.75227218158810261</v>
      </c>
      <c r="M173" s="73">
        <f>IF(RES_hhdet_tes!M173=0,"",RES_hhdet_tes!M173/RES_hhdet_fec!M173)</f>
        <v>0.75385673320258539</v>
      </c>
      <c r="N173" s="73">
        <f>IF(RES_hhdet_tes!N173=0,"",RES_hhdet_tes!N173/RES_hhdet_fec!N173)</f>
        <v>0.75622006588050927</v>
      </c>
      <c r="O173" s="73">
        <f>IF(RES_hhdet_tes!O173=0,"",RES_hhdet_tes!O173/RES_hhdet_fec!O173)</f>
        <v>0.75837924073553709</v>
      </c>
      <c r="P173" s="73">
        <f>IF(RES_hhdet_tes!P173=0,"",RES_hhdet_tes!P173/RES_hhdet_fec!P173)</f>
        <v>0.76175456645288209</v>
      </c>
      <c r="Q173" s="73">
        <f>IF(RES_hhdet_tes!Q173=0,"",RES_hhdet_tes!Q173/RES_hhdet_fec!Q173)</f>
        <v>0.7656269002151993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1</v>
      </c>
      <c r="D174" s="65">
        <f>IF(RES_hhdet_tes!D174=0,"",RES_hhdet_tes!D174/RES_hhdet_fec!D174)</f>
        <v>0.99999999999999978</v>
      </c>
      <c r="E174" s="65">
        <f>IF(RES_hhdet_tes!E174=0,"",RES_hhdet_tes!E174/RES_hhdet_fec!E174)</f>
        <v>1.0000000000000002</v>
      </c>
      <c r="F174" s="65">
        <f>IF(RES_hhdet_tes!F174=0,"",RES_hhdet_tes!F174/RES_hhdet_fec!F174)</f>
        <v>0.99999999999999967</v>
      </c>
      <c r="G174" s="65">
        <f>IF(RES_hhdet_tes!G174=0,"",RES_hhdet_tes!G174/RES_hhdet_fec!G174)</f>
        <v>1</v>
      </c>
      <c r="H174" s="65">
        <f>IF(RES_hhdet_tes!H174=0,"",RES_hhdet_tes!H174/RES_hhdet_fec!H174)</f>
        <v>1</v>
      </c>
      <c r="I174" s="65">
        <f>IF(RES_hhdet_tes!I174=0,"",RES_hhdet_tes!I174/RES_hhdet_fec!I174)</f>
        <v>0.99999999999999978</v>
      </c>
      <c r="J174" s="65">
        <f>IF(RES_hhdet_tes!J174=0,"",RES_hhdet_tes!J174/RES_hhdet_fec!J174)</f>
        <v>1.0000000000000004</v>
      </c>
      <c r="K174" s="65">
        <f>IF(RES_hhdet_tes!K174=0,"",RES_hhdet_tes!K174/RES_hhdet_fec!K174)</f>
        <v>1</v>
      </c>
      <c r="L174" s="65">
        <f>IF(RES_hhdet_tes!L174=0,"",RES_hhdet_tes!L174/RES_hhdet_fec!L174)</f>
        <v>1.0000000000000002</v>
      </c>
      <c r="M174" s="65">
        <f>IF(RES_hhdet_tes!M174=0,"",RES_hhdet_tes!M174/RES_hhdet_fec!M174)</f>
        <v>1.0000000000000002</v>
      </c>
      <c r="N174" s="65">
        <f>IF(RES_hhdet_tes!N174=0,"",RES_hhdet_tes!N174/RES_hhdet_fec!N174)</f>
        <v>1</v>
      </c>
      <c r="O174" s="65">
        <f>IF(RES_hhdet_tes!O174=0,"",RES_hhdet_tes!O174/RES_hhdet_fec!O174)</f>
        <v>1.0000000000000002</v>
      </c>
      <c r="P174" s="65">
        <f>IF(RES_hhdet_tes!P174=0,"",RES_hhdet_tes!P174/RES_hhdet_fec!P174)</f>
        <v>0.99999999999999956</v>
      </c>
      <c r="Q174" s="65">
        <f>IF(RES_hhdet_tes!Q174=0,"",RES_hhdet_tes!Q174/RES_hhdet_fec!Q174)</f>
        <v>0.99999999999999922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0.8162458978745073</v>
      </c>
      <c r="C175" s="169">
        <f>IF(RES_hhdet_tes!C175=0,"",RES_hhdet_tes!C175/RES_hhdet_fec!C175)</f>
        <v>0.81808435178397076</v>
      </c>
      <c r="D175" s="169">
        <f>IF(RES_hhdet_tes!D175=0,"",RES_hhdet_tes!D175/RES_hhdet_fec!D175)</f>
        <v>0.81919631711940821</v>
      </c>
      <c r="E175" s="169">
        <f>IF(RES_hhdet_tes!E175=0,"",RES_hhdet_tes!E175/RES_hhdet_fec!E175)</f>
        <v>0.82091924135865935</v>
      </c>
      <c r="F175" s="169">
        <f>IF(RES_hhdet_tes!F175=0,"",RES_hhdet_tes!F175/RES_hhdet_fec!F175)</f>
        <v>0.8243910333209038</v>
      </c>
      <c r="G175" s="169">
        <f>IF(RES_hhdet_tes!G175=0,"",RES_hhdet_tes!G175/RES_hhdet_fec!G175)</f>
        <v>0.82987212596168369</v>
      </c>
      <c r="H175" s="169">
        <f>IF(RES_hhdet_tes!H175=0,"",RES_hhdet_tes!H175/RES_hhdet_fec!H175)</f>
        <v>0.83603214438172035</v>
      </c>
      <c r="I175" s="169">
        <f>IF(RES_hhdet_tes!I175=0,"",RES_hhdet_tes!I175/RES_hhdet_fec!I175)</f>
        <v>0.84215502729757608</v>
      </c>
      <c r="J175" s="169">
        <f>IF(RES_hhdet_tes!J175=0,"",RES_hhdet_tes!J175/RES_hhdet_fec!J175)</f>
        <v>0.84895812157365624</v>
      </c>
      <c r="K175" s="169">
        <f>IF(RES_hhdet_tes!K175=0,"",RES_hhdet_tes!K175/RES_hhdet_fec!K175)</f>
        <v>0.85055289548374369</v>
      </c>
      <c r="L175" s="169">
        <f>IF(RES_hhdet_tes!L175=0,"",RES_hhdet_tes!L175/RES_hhdet_fec!L175)</f>
        <v>0.852526619640667</v>
      </c>
      <c r="M175" s="169">
        <f>IF(RES_hhdet_tes!M175=0,"",RES_hhdet_tes!M175/RES_hhdet_fec!M175)</f>
        <v>0.85410549127315183</v>
      </c>
      <c r="N175" s="169">
        <f>IF(RES_hhdet_tes!N175=0,"",RES_hhdet_tes!N175/RES_hhdet_fec!N175)</f>
        <v>0.85589719904998074</v>
      </c>
      <c r="O175" s="169">
        <f>IF(RES_hhdet_tes!O175=0,"",RES_hhdet_tes!O175/RES_hhdet_fec!O175)</f>
        <v>0.85759522534954158</v>
      </c>
      <c r="P175" s="169">
        <f>IF(RES_hhdet_tes!P175=0,"",RES_hhdet_tes!P175/RES_hhdet_fec!P175)</f>
        <v>0.85984493133449813</v>
      </c>
      <c r="Q175" s="169">
        <f>IF(RES_hhdet_tes!Q175=0,"",RES_hhdet_tes!Q175/RES_hhdet_fec!Q175)</f>
        <v>0.86219581215098351</v>
      </c>
    </row>
    <row r="176" spans="1:17" ht="12" customHeight="1" x14ac:dyDescent="0.25">
      <c r="A176" s="23" t="s">
        <v>57</v>
      </c>
      <c r="B176" s="73" t="str">
        <f>IF(RES_hhdet_tes!B176=0,"",RES_hhdet_tes!B176/RES_hhdet_fec!B176)</f>
        <v/>
      </c>
      <c r="C176" s="73" t="str">
        <f>IF(RES_hhdet_tes!C176=0,"",RES_hhdet_tes!C176/RES_hhdet_fec!C176)</f>
        <v/>
      </c>
      <c r="D176" s="73">
        <f>IF(RES_hhdet_tes!D176=0,"",RES_hhdet_tes!D176/RES_hhdet_fec!D176)</f>
        <v>0.46750543839186626</v>
      </c>
      <c r="E176" s="73">
        <f>IF(RES_hhdet_tes!E176=0,"",RES_hhdet_tes!E176/RES_hhdet_fec!E176)</f>
        <v>0.4675054383918662</v>
      </c>
      <c r="F176" s="73">
        <f>IF(RES_hhdet_tes!F176=0,"",RES_hhdet_tes!F176/RES_hhdet_fec!F176)</f>
        <v>0.46750543839186631</v>
      </c>
      <c r="G176" s="73">
        <f>IF(RES_hhdet_tes!G176=0,"",RES_hhdet_tes!G176/RES_hhdet_fec!G176)</f>
        <v>0.46750543839186609</v>
      </c>
      <c r="H176" s="73" t="str">
        <f>IF(RES_hhdet_tes!H176=0,"",RES_hhdet_tes!H176/RES_hhdet_fec!H176)</f>
        <v/>
      </c>
      <c r="I176" s="73" t="str">
        <f>IF(RES_hhdet_tes!I176=0,"",RES_hhdet_tes!I176/RES_hhdet_fec!I176)</f>
        <v/>
      </c>
      <c r="J176" s="73" t="str">
        <f>IF(RES_hhdet_tes!J176=0,"",RES_hhdet_tes!J176/RES_hhdet_fec!J176)</f>
        <v/>
      </c>
      <c r="K176" s="73" t="str">
        <f>IF(RES_hhdet_tes!K176=0,"",RES_hhdet_tes!K176/RES_hhdet_fec!K176)</f>
        <v/>
      </c>
      <c r="L176" s="73" t="str">
        <f>IF(RES_hhdet_tes!L176=0,"",RES_hhdet_tes!L176/RES_hhdet_fec!L176)</f>
        <v/>
      </c>
      <c r="M176" s="73" t="str">
        <f>IF(RES_hhdet_tes!M176=0,"",RES_hhdet_tes!M176/RES_hhdet_fec!M176)</f>
        <v/>
      </c>
      <c r="N176" s="73" t="str">
        <f>IF(RES_hhdet_tes!N176=0,"",RES_hhdet_tes!N176/RES_hhdet_fec!N176)</f>
        <v/>
      </c>
      <c r="O176" s="73" t="str">
        <f>IF(RES_hhdet_tes!O176=0,"",RES_hhdet_tes!O176/RES_hhdet_fec!O176)</f>
        <v/>
      </c>
      <c r="P176" s="73" t="str">
        <f>IF(RES_hhdet_tes!P176=0,"",RES_hhdet_tes!P176/RES_hhdet_fec!P176)</f>
        <v/>
      </c>
      <c r="Q176" s="73" t="str">
        <f>IF(RES_hhdet_tes!Q176=0,"",RES_hhdet_tes!Q176/RES_hhdet_fec!Q176)</f>
        <v/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0.8162458978745073</v>
      </c>
      <c r="C177" s="65">
        <f>IF(RES_hhdet_tes!C177=0,"",RES_hhdet_tes!C177/RES_hhdet_fec!C177)</f>
        <v>0.81808435178397076</v>
      </c>
      <c r="D177" s="65">
        <f>IF(RES_hhdet_tes!D177=0,"",RES_hhdet_tes!D177/RES_hhdet_fec!D177)</f>
        <v>0.82039902491007122</v>
      </c>
      <c r="E177" s="65">
        <f>IF(RES_hhdet_tes!E177=0,"",RES_hhdet_tes!E177/RES_hhdet_fec!E177)</f>
        <v>0.82323859771097363</v>
      </c>
      <c r="F177" s="65">
        <f>IF(RES_hhdet_tes!F177=0,"",RES_hhdet_tes!F177/RES_hhdet_fec!F177)</f>
        <v>0.82662137886052645</v>
      </c>
      <c r="G177" s="65">
        <f>IF(RES_hhdet_tes!G177=0,"",RES_hhdet_tes!G177/RES_hhdet_fec!G177)</f>
        <v>0.83097154975241505</v>
      </c>
      <c r="H177" s="65">
        <f>IF(RES_hhdet_tes!H177=0,"",RES_hhdet_tes!H177/RES_hhdet_fec!H177)</f>
        <v>0.83603214438172035</v>
      </c>
      <c r="I177" s="65">
        <f>IF(RES_hhdet_tes!I177=0,"",RES_hhdet_tes!I177/RES_hhdet_fec!I177)</f>
        <v>0.84215502729757608</v>
      </c>
      <c r="J177" s="65">
        <f>IF(RES_hhdet_tes!J177=0,"",RES_hhdet_tes!J177/RES_hhdet_fec!J177)</f>
        <v>0.84895812157365624</v>
      </c>
      <c r="K177" s="65">
        <f>IF(RES_hhdet_tes!K177=0,"",RES_hhdet_tes!K177/RES_hhdet_fec!K177)</f>
        <v>0.85055289548374369</v>
      </c>
      <c r="L177" s="65">
        <f>IF(RES_hhdet_tes!L177=0,"",RES_hhdet_tes!L177/RES_hhdet_fec!L177)</f>
        <v>0.852526619640667</v>
      </c>
      <c r="M177" s="65">
        <f>IF(RES_hhdet_tes!M177=0,"",RES_hhdet_tes!M177/RES_hhdet_fec!M177)</f>
        <v>0.85410549127315183</v>
      </c>
      <c r="N177" s="65">
        <f>IF(RES_hhdet_tes!N177=0,"",RES_hhdet_tes!N177/RES_hhdet_fec!N177)</f>
        <v>0.85589719904998074</v>
      </c>
      <c r="O177" s="65">
        <f>IF(RES_hhdet_tes!O177=0,"",RES_hhdet_tes!O177/RES_hhdet_fec!O177)</f>
        <v>0.85759522534954158</v>
      </c>
      <c r="P177" s="65">
        <f>IF(RES_hhdet_tes!P177=0,"",RES_hhdet_tes!P177/RES_hhdet_fec!P177)</f>
        <v>0.85984493133449813</v>
      </c>
      <c r="Q177" s="65">
        <f>IF(RES_hhdet_tes!Q177=0,"",RES_hhdet_tes!Q177/RES_hhdet_fec!Q177)</f>
        <v>0.86219581215098351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2739.1280259932091</v>
      </c>
      <c r="C43" s="168">
        <f t="shared" ref="C43" si="90">SUM(C44,C47,C49,C58)</f>
        <v>2608.0393852087191</v>
      </c>
      <c r="D43" s="168">
        <f t="shared" ref="D43" si="91">SUM(D44,D47,D49,D58)</f>
        <v>2322.8747320911111</v>
      </c>
      <c r="E43" s="168">
        <f t="shared" ref="E43" si="92">SUM(E44,E47,E49,E58)</f>
        <v>2199.4966976535088</v>
      </c>
      <c r="F43" s="168">
        <f t="shared" ref="F43" si="93">SUM(F44,F47,F49,F58)</f>
        <v>1557.2022797226969</v>
      </c>
      <c r="G43" s="168">
        <f t="shared" ref="G43" si="94">SUM(G44,G47,G49,G58)</f>
        <v>1296.3088124834233</v>
      </c>
      <c r="H43" s="168">
        <f t="shared" ref="H43" si="95">SUM(H44,H47,H49,H58)</f>
        <v>775.33207563877204</v>
      </c>
      <c r="I43" s="168">
        <f t="shared" ref="I43" si="96">SUM(I44,I47,I49,I58)</f>
        <v>460.67739627783618</v>
      </c>
      <c r="J43" s="168">
        <f t="shared" ref="J43" si="97">SUM(J44,J47,J49,J58)</f>
        <v>301.82639064731995</v>
      </c>
      <c r="K43" s="168">
        <f t="shared" ref="K43" si="98">SUM(K44,K47,K49,K58)</f>
        <v>238.30780161473987</v>
      </c>
      <c r="L43" s="168">
        <f t="shared" ref="L43" si="99">SUM(L44,L47,L49,L58)</f>
        <v>219.2508094303804</v>
      </c>
      <c r="M43" s="168">
        <f t="shared" ref="M43" si="100">SUM(M44,M47,M49,M58)</f>
        <v>162.13191492411249</v>
      </c>
      <c r="N43" s="168">
        <f t="shared" ref="N43" si="101">SUM(N44,N47,N49,N58)</f>
        <v>123.96441012541457</v>
      </c>
      <c r="O43" s="168">
        <f t="shared" ref="O43" si="102">SUM(O44,O47,O49,O58)</f>
        <v>133.52096604449835</v>
      </c>
      <c r="P43" s="168">
        <f t="shared" ref="P43" si="103">SUM(P44,P47,P49,P58)</f>
        <v>92.183791226473872</v>
      </c>
      <c r="Q43" s="168">
        <f t="shared" ref="Q43" si="104">SUM(Q44,Q47,Q49,Q58)</f>
        <v>92.180660661688847</v>
      </c>
    </row>
    <row r="44" spans="1:17" ht="12.95" customHeight="1" x14ac:dyDescent="0.25">
      <c r="A44" s="158" t="s">
        <v>65</v>
      </c>
      <c r="B44" s="157">
        <f t="shared" ref="B44:Q44" si="105">SUM(B45:B46)</f>
        <v>2389.7021263006432</v>
      </c>
      <c r="C44" s="157">
        <f t="shared" si="105"/>
        <v>2284.2620885923102</v>
      </c>
      <c r="D44" s="157">
        <f t="shared" si="105"/>
        <v>2022.4087769767125</v>
      </c>
      <c r="E44" s="157">
        <f t="shared" si="105"/>
        <v>1914.2297469642774</v>
      </c>
      <c r="F44" s="157">
        <f t="shared" si="105"/>
        <v>1339.2438453411596</v>
      </c>
      <c r="G44" s="157">
        <f t="shared" si="105"/>
        <v>1116.3288203321595</v>
      </c>
      <c r="H44" s="157">
        <f t="shared" si="105"/>
        <v>651.41614749153371</v>
      </c>
      <c r="I44" s="157">
        <f t="shared" si="105"/>
        <v>380.86272302505989</v>
      </c>
      <c r="J44" s="157">
        <f t="shared" si="105"/>
        <v>248.98667422574277</v>
      </c>
      <c r="K44" s="157">
        <f t="shared" si="105"/>
        <v>195.36003384839412</v>
      </c>
      <c r="L44" s="157">
        <f t="shared" si="105"/>
        <v>187.1058447020466</v>
      </c>
      <c r="M44" s="157">
        <f t="shared" si="105"/>
        <v>135.15810383245338</v>
      </c>
      <c r="N44" s="157">
        <f t="shared" si="105"/>
        <v>104.94206659018198</v>
      </c>
      <c r="O44" s="157">
        <f t="shared" si="105"/>
        <v>111.66938713097079</v>
      </c>
      <c r="P44" s="157">
        <f t="shared" si="105"/>
        <v>76.155780923191955</v>
      </c>
      <c r="Q44" s="157">
        <f t="shared" si="105"/>
        <v>76.776008447525001</v>
      </c>
    </row>
    <row r="45" spans="1:17" ht="12" customHeight="1" x14ac:dyDescent="0.25">
      <c r="A45" s="23" t="s">
        <v>166</v>
      </c>
      <c r="B45" s="156">
        <v>2389.7021263006432</v>
      </c>
      <c r="C45" s="156">
        <v>2284.2620885923102</v>
      </c>
      <c r="D45" s="156">
        <v>2022.4087769767125</v>
      </c>
      <c r="E45" s="156">
        <v>1914.2297469642774</v>
      </c>
      <c r="F45" s="156">
        <v>1339.2438453411596</v>
      </c>
      <c r="G45" s="156">
        <v>1116.3288203321595</v>
      </c>
      <c r="H45" s="156">
        <v>651.41614749153371</v>
      </c>
      <c r="I45" s="156">
        <v>380.86272302505989</v>
      </c>
      <c r="J45" s="156">
        <v>248.98667422574277</v>
      </c>
      <c r="K45" s="156">
        <v>195.36003384839412</v>
      </c>
      <c r="L45" s="156">
        <v>187.1058447020466</v>
      </c>
      <c r="M45" s="156">
        <v>135.15810383245338</v>
      </c>
      <c r="N45" s="156">
        <v>104.94206659018198</v>
      </c>
      <c r="O45" s="156">
        <v>111.66938713097079</v>
      </c>
      <c r="P45" s="156">
        <v>76.155780923191955</v>
      </c>
      <c r="Q45" s="156">
        <v>76.776008447525001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349.42589969256613</v>
      </c>
      <c r="C49" s="157">
        <f t="shared" ref="C49" si="108">SUM(C50:C51,C54:C55)</f>
        <v>323.77729661640893</v>
      </c>
      <c r="D49" s="157">
        <f t="shared" ref="D49" si="109">SUM(D50:D51,D54:D55)</f>
        <v>300.16373585639536</v>
      </c>
      <c r="E49" s="157">
        <f t="shared" ref="E49" si="110">SUM(E50:E51,E54:E55)</f>
        <v>284.69605182852666</v>
      </c>
      <c r="F49" s="157">
        <f t="shared" ref="F49" si="111">SUM(F50:F51,F54:F55)</f>
        <v>217.53948830726395</v>
      </c>
      <c r="G49" s="157">
        <f t="shared" ref="G49" si="112">SUM(G50:G51,G54:G55)</f>
        <v>179.81222241156939</v>
      </c>
      <c r="H49" s="157">
        <f t="shared" ref="H49" si="113">SUM(H50:H51,H54:H55)</f>
        <v>123.91592814723833</v>
      </c>
      <c r="I49" s="157">
        <f t="shared" ref="I49" si="114">SUM(I50:I51,I54:I55)</f>
        <v>79.814673252776288</v>
      </c>
      <c r="J49" s="157">
        <f t="shared" ref="J49" si="115">SUM(J50:J51,J54:J55)</f>
        <v>52.839716421577208</v>
      </c>
      <c r="K49" s="157">
        <f t="shared" ref="K49" si="116">SUM(K50:K51,K54:K55)</f>
        <v>42.947767766345748</v>
      </c>
      <c r="L49" s="157">
        <f t="shared" ref="L49" si="117">SUM(L50:L51,L54:L55)</f>
        <v>32.144964728333811</v>
      </c>
      <c r="M49" s="157">
        <f t="shared" ref="M49" si="118">SUM(M50:M51,M54:M55)</f>
        <v>26.973811091659115</v>
      </c>
      <c r="N49" s="157">
        <f t="shared" ref="N49" si="119">SUM(N50:N51,N54:N55)</f>
        <v>19.022343535232597</v>
      </c>
      <c r="O49" s="157">
        <f t="shared" ref="O49" si="120">SUM(O50:O51,O54:O55)</f>
        <v>21.85157891352755</v>
      </c>
      <c r="P49" s="157">
        <f t="shared" ref="P49" si="121">SUM(P50:P51,P54:P55)</f>
        <v>16.028010303281921</v>
      </c>
      <c r="Q49" s="157">
        <f t="shared" ref="Q49" si="122">SUM(Q50:Q51,Q54:Q55)</f>
        <v>15.404652214163844</v>
      </c>
    </row>
    <row r="50" spans="1:17" ht="12" customHeight="1" x14ac:dyDescent="0.25">
      <c r="A50" s="167" t="s">
        <v>165</v>
      </c>
      <c r="B50" s="132">
        <v>337.60755893983475</v>
      </c>
      <c r="C50" s="132">
        <v>316.09781620528514</v>
      </c>
      <c r="D50" s="132">
        <v>292.19041800362908</v>
      </c>
      <c r="E50" s="132">
        <v>276.33027887126894</v>
      </c>
      <c r="F50" s="132">
        <v>211.21763851570674</v>
      </c>
      <c r="G50" s="132">
        <v>173.33888443805483</v>
      </c>
      <c r="H50" s="132">
        <v>119.52147532128446</v>
      </c>
      <c r="I50" s="132">
        <v>75.646244044497905</v>
      </c>
      <c r="J50" s="132">
        <v>49.761946336126599</v>
      </c>
      <c r="K50" s="132">
        <v>40.501046191294506</v>
      </c>
      <c r="L50" s="132">
        <v>30.207508684527468</v>
      </c>
      <c r="M50" s="132">
        <v>25.25392232117191</v>
      </c>
      <c r="N50" s="132">
        <v>17.796350114571158</v>
      </c>
      <c r="O50" s="132">
        <v>20.470894252129</v>
      </c>
      <c r="P50" s="132">
        <v>15.020922590278818</v>
      </c>
      <c r="Q50" s="132">
        <v>14.436671603755892</v>
      </c>
    </row>
    <row r="51" spans="1:17" ht="12" customHeight="1" x14ac:dyDescent="0.25">
      <c r="A51" s="167" t="s">
        <v>164</v>
      </c>
      <c r="B51" s="132">
        <f t="shared" ref="B51" si="123">SUM(B52:B53)</f>
        <v>11.818340752731396</v>
      </c>
      <c r="C51" s="132">
        <f t="shared" ref="C51" si="124">SUM(C52:C53)</f>
        <v>7.679480411123814</v>
      </c>
      <c r="D51" s="132">
        <f t="shared" ref="D51" si="125">SUM(D52:D53)</f>
        <v>7.9733178527662654</v>
      </c>
      <c r="E51" s="132">
        <f t="shared" ref="E51" si="126">SUM(E52:E53)</f>
        <v>8.3657729572576951</v>
      </c>
      <c r="F51" s="132">
        <f t="shared" ref="F51" si="127">SUM(F52:F53)</f>
        <v>6.3218497915572094</v>
      </c>
      <c r="G51" s="132">
        <f t="shared" ref="G51" si="128">SUM(G52:G53)</f>
        <v>6.4733379735145622</v>
      </c>
      <c r="H51" s="132">
        <f t="shared" ref="H51" si="129">SUM(H52:H53)</f>
        <v>4.3944528259538709</v>
      </c>
      <c r="I51" s="132">
        <f t="shared" ref="I51" si="130">SUM(I52:I53)</f>
        <v>4.1684292082783774</v>
      </c>
      <c r="J51" s="132">
        <f t="shared" ref="J51" si="131">SUM(J52:J53)</f>
        <v>3.0777700854506067</v>
      </c>
      <c r="K51" s="132">
        <f t="shared" ref="K51" si="132">SUM(K52:K53)</f>
        <v>2.4467215750512392</v>
      </c>
      <c r="L51" s="132">
        <f t="shared" ref="L51" si="133">SUM(L52:L53)</f>
        <v>1.9374560438063411</v>
      </c>
      <c r="M51" s="132">
        <f t="shared" ref="M51" si="134">SUM(M52:M53)</f>
        <v>1.7198887704872048</v>
      </c>
      <c r="N51" s="132">
        <f t="shared" ref="N51" si="135">SUM(N52:N53)</f>
        <v>1.2259934206614387</v>
      </c>
      <c r="O51" s="132">
        <f t="shared" ref="O51" si="136">SUM(O52:O53)</f>
        <v>1.3806846613985513</v>
      </c>
      <c r="P51" s="132">
        <f t="shared" ref="P51" si="137">SUM(P52:P53)</f>
        <v>1.0070877130031033</v>
      </c>
      <c r="Q51" s="132">
        <f t="shared" ref="Q51" si="138">SUM(Q52:Q53)</f>
        <v>0.96798061040795258</v>
      </c>
    </row>
    <row r="52" spans="1:17" ht="12" customHeight="1" x14ac:dyDescent="0.25">
      <c r="A52" s="166" t="s">
        <v>163</v>
      </c>
      <c r="B52" s="165">
        <v>11.818340752731396</v>
      </c>
      <c r="C52" s="165">
        <v>7.679480411123814</v>
      </c>
      <c r="D52" s="165">
        <v>7.9733178527662654</v>
      </c>
      <c r="E52" s="165">
        <v>8.3657729572576951</v>
      </c>
      <c r="F52" s="165">
        <v>6.3218497915572094</v>
      </c>
      <c r="G52" s="165">
        <v>6.4733379735145622</v>
      </c>
      <c r="H52" s="165">
        <v>4.3944528259538709</v>
      </c>
      <c r="I52" s="165">
        <v>4.1684292082783774</v>
      </c>
      <c r="J52" s="165">
        <v>3.0777700854506067</v>
      </c>
      <c r="K52" s="165">
        <v>2.4467215750512392</v>
      </c>
      <c r="L52" s="165">
        <v>1.9374560438063411</v>
      </c>
      <c r="M52" s="165">
        <v>1.7198887704872048</v>
      </c>
      <c r="N52" s="165">
        <v>1.2259934206614387</v>
      </c>
      <c r="O52" s="165">
        <v>1.3806846613985513</v>
      </c>
      <c r="P52" s="165">
        <v>1.0070877130031033</v>
      </c>
      <c r="Q52" s="165">
        <v>0.96798061040795258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0</v>
      </c>
      <c r="C58" s="157">
        <f t="shared" ref="C58" si="156">SUM(C59:C60)</f>
        <v>0</v>
      </c>
      <c r="D58" s="157">
        <f t="shared" ref="D58" si="157">SUM(D59:D60)</f>
        <v>0.30221925800339305</v>
      </c>
      <c r="E58" s="157">
        <f t="shared" ref="E58" si="158">SUM(E59:E60)</f>
        <v>0.5708988607047677</v>
      </c>
      <c r="F58" s="157">
        <f t="shared" ref="F58" si="159">SUM(F59:F60)</f>
        <v>0.4189460742732275</v>
      </c>
      <c r="G58" s="157">
        <f t="shared" ref="G58" si="160">SUM(G59:G60)</f>
        <v>0.16776973969442094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0</v>
      </c>
      <c r="C59" s="156">
        <v>0</v>
      </c>
      <c r="D59" s="156">
        <v>0.30221925800339305</v>
      </c>
      <c r="E59" s="156">
        <v>0.5708988607047677</v>
      </c>
      <c r="F59" s="156">
        <v>0.4189460742732275</v>
      </c>
      <c r="G59" s="156">
        <v>0.16776973969442094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228.4535568775959</v>
      </c>
      <c r="C62" s="168">
        <f t="shared" ref="C62:Q62" si="171">SUM(C63,C66,C68,C77)</f>
        <v>267.09515457782402</v>
      </c>
      <c r="D62" s="168">
        <f t="shared" si="171"/>
        <v>164.95768973350803</v>
      </c>
      <c r="E62" s="168">
        <f t="shared" si="171"/>
        <v>147.67884836225997</v>
      </c>
      <c r="F62" s="168">
        <f t="shared" si="171"/>
        <v>150.22700999531997</v>
      </c>
      <c r="G62" s="168">
        <f t="shared" si="171"/>
        <v>154.19458435410999</v>
      </c>
      <c r="H62" s="168">
        <f t="shared" si="171"/>
        <v>120.99513379989601</v>
      </c>
      <c r="I62" s="168">
        <f t="shared" si="171"/>
        <v>121.214440016748</v>
      </c>
      <c r="J62" s="168">
        <f t="shared" si="171"/>
        <v>118.36630814760001</v>
      </c>
      <c r="K62" s="168">
        <f t="shared" si="171"/>
        <v>171.80842919817604</v>
      </c>
      <c r="L62" s="168">
        <f t="shared" si="171"/>
        <v>191.32523027624538</v>
      </c>
      <c r="M62" s="168">
        <f t="shared" si="171"/>
        <v>169.70496193394339</v>
      </c>
      <c r="N62" s="168">
        <f t="shared" si="171"/>
        <v>112.4565606538219</v>
      </c>
      <c r="O62" s="168">
        <f t="shared" si="171"/>
        <v>84.702175843490494</v>
      </c>
      <c r="P62" s="168">
        <f t="shared" si="171"/>
        <v>73.593220471986626</v>
      </c>
      <c r="Q62" s="168">
        <f t="shared" si="171"/>
        <v>68.996416967022753</v>
      </c>
    </row>
    <row r="63" spans="1:17" ht="12.95" customHeight="1" x14ac:dyDescent="0.25">
      <c r="A63" s="158" t="s">
        <v>65</v>
      </c>
      <c r="B63" s="157">
        <f t="shared" ref="B63:Q63" si="172">SUM(B64:B65)</f>
        <v>181.74334551745008</v>
      </c>
      <c r="C63" s="157">
        <f t="shared" si="172"/>
        <v>214.04950140050821</v>
      </c>
      <c r="D63" s="157">
        <f t="shared" si="172"/>
        <v>130.86947607889823</v>
      </c>
      <c r="E63" s="157">
        <f t="shared" si="172"/>
        <v>116.85235289895965</v>
      </c>
      <c r="F63" s="157">
        <f t="shared" si="172"/>
        <v>117.31023461426474</v>
      </c>
      <c r="G63" s="157">
        <f t="shared" si="172"/>
        <v>121.16302795513</v>
      </c>
      <c r="H63" s="157">
        <f t="shared" si="172"/>
        <v>93.908715691094258</v>
      </c>
      <c r="I63" s="157">
        <f t="shared" si="172"/>
        <v>92.869188227397743</v>
      </c>
      <c r="J63" s="157">
        <f t="shared" si="172"/>
        <v>90.25039977062869</v>
      </c>
      <c r="K63" s="157">
        <f t="shared" si="172"/>
        <v>130.0832776153799</v>
      </c>
      <c r="L63" s="157">
        <f t="shared" si="172"/>
        <v>152.8695882606639</v>
      </c>
      <c r="M63" s="157">
        <f t="shared" si="172"/>
        <v>131.59868063098708</v>
      </c>
      <c r="N63" s="157">
        <f t="shared" si="172"/>
        <v>89.393473611634874</v>
      </c>
      <c r="O63" s="157">
        <f t="shared" si="172"/>
        <v>66.301795790875374</v>
      </c>
      <c r="P63" s="157">
        <f t="shared" si="172"/>
        <v>56.738940253490739</v>
      </c>
      <c r="Q63" s="157">
        <f t="shared" si="172"/>
        <v>53.532971865205162</v>
      </c>
    </row>
    <row r="64" spans="1:17" ht="12" customHeight="1" x14ac:dyDescent="0.25">
      <c r="A64" s="23" t="s">
        <v>161</v>
      </c>
      <c r="B64" s="156">
        <v>181.74334551745008</v>
      </c>
      <c r="C64" s="156">
        <v>214.04950140050821</v>
      </c>
      <c r="D64" s="156">
        <v>130.86947607889823</v>
      </c>
      <c r="E64" s="156">
        <v>116.85235289895965</v>
      </c>
      <c r="F64" s="156">
        <v>117.31023461426474</v>
      </c>
      <c r="G64" s="156">
        <v>121.16302795513</v>
      </c>
      <c r="H64" s="156">
        <v>93.908715691094258</v>
      </c>
      <c r="I64" s="156">
        <v>92.869188227397743</v>
      </c>
      <c r="J64" s="156">
        <v>90.25039977062869</v>
      </c>
      <c r="K64" s="156">
        <v>130.0832776153799</v>
      </c>
      <c r="L64" s="156">
        <v>152.8695882606639</v>
      </c>
      <c r="M64" s="156">
        <v>131.59868063098708</v>
      </c>
      <c r="N64" s="156">
        <v>89.393473611634874</v>
      </c>
      <c r="O64" s="156">
        <v>66.301795790875374</v>
      </c>
      <c r="P64" s="156">
        <v>56.738940253490739</v>
      </c>
      <c r="Q64" s="156">
        <v>53.532971865205162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32.845585841919146</v>
      </c>
      <c r="C68" s="157">
        <f t="shared" ref="C68:Q68" si="174">SUM(C69:C70,C73:C74)</f>
        <v>37.378811659287663</v>
      </c>
      <c r="D68" s="157">
        <f t="shared" si="174"/>
        <v>23.83315261501042</v>
      </c>
      <c r="E68" s="157">
        <f t="shared" si="174"/>
        <v>21.485407962320863</v>
      </c>
      <c r="F68" s="157">
        <f t="shared" si="174"/>
        <v>22.817417646723065</v>
      </c>
      <c r="G68" s="157">
        <f t="shared" si="174"/>
        <v>22.827774776639814</v>
      </c>
      <c r="H68" s="157">
        <f t="shared" si="174"/>
        <v>18.733539184805778</v>
      </c>
      <c r="I68" s="157">
        <f t="shared" si="174"/>
        <v>19.474874482515684</v>
      </c>
      <c r="J68" s="157">
        <f t="shared" si="174"/>
        <v>19.292157438076671</v>
      </c>
      <c r="K68" s="157">
        <f t="shared" si="174"/>
        <v>28.705832702187838</v>
      </c>
      <c r="L68" s="157">
        <f t="shared" si="174"/>
        <v>26.437794644960235</v>
      </c>
      <c r="M68" s="157">
        <f t="shared" si="174"/>
        <v>26.058111841283043</v>
      </c>
      <c r="N68" s="157">
        <f t="shared" si="174"/>
        <v>15.842540418730366</v>
      </c>
      <c r="O68" s="157">
        <f t="shared" si="174"/>
        <v>12.717692884688489</v>
      </c>
      <c r="P68" s="157">
        <f t="shared" si="174"/>
        <v>11.453896128465589</v>
      </c>
      <c r="Q68" s="157">
        <f t="shared" si="174"/>
        <v>10.480072577860048</v>
      </c>
    </row>
    <row r="69" spans="1:17" ht="12" customHeight="1" x14ac:dyDescent="0.25">
      <c r="A69" s="167" t="s">
        <v>160</v>
      </c>
      <c r="B69" s="132">
        <v>31.734422323368811</v>
      </c>
      <c r="C69" s="132">
        <v>36.492483251329141</v>
      </c>
      <c r="D69" s="132">
        <v>23.200255059175714</v>
      </c>
      <c r="E69" s="132">
        <v>20.854211169430325</v>
      </c>
      <c r="F69" s="132">
        <v>22.15420190414023</v>
      </c>
      <c r="G69" s="132">
        <v>22.005769383332453</v>
      </c>
      <c r="H69" s="132">
        <v>18.06903148377182</v>
      </c>
      <c r="I69" s="132">
        <v>18.457861215424277</v>
      </c>
      <c r="J69" s="132">
        <v>18.168270754649708</v>
      </c>
      <c r="K69" s="132">
        <v>27.070494393073794</v>
      </c>
      <c r="L69" s="132">
        <v>24.84431119213663</v>
      </c>
      <c r="M69" s="132">
        <v>24.396878477987567</v>
      </c>
      <c r="N69" s="132">
        <v>14.821800553986042</v>
      </c>
      <c r="O69" s="132">
        <v>11.914142610042909</v>
      </c>
      <c r="P69" s="132">
        <v>10.734426760562954</v>
      </c>
      <c r="Q69" s="132">
        <v>9.8216226642890625</v>
      </c>
    </row>
    <row r="70" spans="1:17" ht="12" customHeight="1" x14ac:dyDescent="0.25">
      <c r="A70" s="167" t="s">
        <v>159</v>
      </c>
      <c r="B70" s="132">
        <f>SUM(B71:B72)</f>
        <v>1.111163518550331</v>
      </c>
      <c r="C70" s="132">
        <f t="shared" ref="C70:Q70" si="175">SUM(C71:C72)</f>
        <v>0.88632840795852585</v>
      </c>
      <c r="D70" s="132">
        <f t="shared" si="175"/>
        <v>0.63289755583470708</v>
      </c>
      <c r="E70" s="132">
        <f t="shared" si="175"/>
        <v>0.63119679289053809</v>
      </c>
      <c r="F70" s="132">
        <f t="shared" si="175"/>
        <v>0.66321574258283444</v>
      </c>
      <c r="G70" s="132">
        <f t="shared" si="175"/>
        <v>0.82200539330736011</v>
      </c>
      <c r="H70" s="132">
        <f t="shared" si="175"/>
        <v>0.6645077010339574</v>
      </c>
      <c r="I70" s="132">
        <f t="shared" si="175"/>
        <v>1.0170132670914067</v>
      </c>
      <c r="J70" s="132">
        <f t="shared" si="175"/>
        <v>1.1238866834269645</v>
      </c>
      <c r="K70" s="132">
        <f t="shared" si="175"/>
        <v>1.6353383091140434</v>
      </c>
      <c r="L70" s="132">
        <f t="shared" si="175"/>
        <v>1.5934834528236048</v>
      </c>
      <c r="M70" s="132">
        <f t="shared" si="175"/>
        <v>1.6612333632954772</v>
      </c>
      <c r="N70" s="132">
        <f t="shared" si="175"/>
        <v>1.0207398647443231</v>
      </c>
      <c r="O70" s="132">
        <f t="shared" si="175"/>
        <v>0.80355027464557971</v>
      </c>
      <c r="P70" s="132">
        <f t="shared" si="175"/>
        <v>0.71946936790263494</v>
      </c>
      <c r="Q70" s="132">
        <f t="shared" si="175"/>
        <v>0.6584499135709847</v>
      </c>
    </row>
    <row r="71" spans="1:17" ht="12" customHeight="1" x14ac:dyDescent="0.25">
      <c r="A71" s="166" t="s">
        <v>109</v>
      </c>
      <c r="B71" s="165">
        <v>1.111163518550331</v>
      </c>
      <c r="C71" s="165">
        <v>0.88632840795852585</v>
      </c>
      <c r="D71" s="165">
        <v>0.63289755583470708</v>
      </c>
      <c r="E71" s="165">
        <v>0.63119679289053809</v>
      </c>
      <c r="F71" s="165">
        <v>0.66321574258283444</v>
      </c>
      <c r="G71" s="165">
        <v>0.82200539330736011</v>
      </c>
      <c r="H71" s="165">
        <v>0.6645077010339574</v>
      </c>
      <c r="I71" s="165">
        <v>1.0170132670914067</v>
      </c>
      <c r="J71" s="165">
        <v>1.1238866834269645</v>
      </c>
      <c r="K71" s="165">
        <v>1.6353383091140434</v>
      </c>
      <c r="L71" s="165">
        <v>1.5934834528236048</v>
      </c>
      <c r="M71" s="165">
        <v>1.6612333632954772</v>
      </c>
      <c r="N71" s="165">
        <v>1.0207398647443231</v>
      </c>
      <c r="O71" s="165">
        <v>0.80355027464557971</v>
      </c>
      <c r="P71" s="165">
        <v>0.71946936790263494</v>
      </c>
      <c r="Q71" s="165">
        <v>0.6584499135709847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13.864625518226699</v>
      </c>
      <c r="C77" s="157">
        <f t="shared" ref="C77:Q77" si="177">SUM(C78:C79)</f>
        <v>15.666841518028134</v>
      </c>
      <c r="D77" s="157">
        <f t="shared" si="177"/>
        <v>10.25506103959939</v>
      </c>
      <c r="E77" s="157">
        <f t="shared" si="177"/>
        <v>9.3410875009794641</v>
      </c>
      <c r="F77" s="157">
        <f t="shared" si="177"/>
        <v>10.099357734332166</v>
      </c>
      <c r="G77" s="157">
        <f t="shared" si="177"/>
        <v>10.203781622340189</v>
      </c>
      <c r="H77" s="157">
        <f t="shared" si="177"/>
        <v>8.3528789239959789</v>
      </c>
      <c r="I77" s="157">
        <f t="shared" si="177"/>
        <v>8.8703773068345768</v>
      </c>
      <c r="J77" s="157">
        <f t="shared" si="177"/>
        <v>8.8237509388946513</v>
      </c>
      <c r="K77" s="157">
        <f t="shared" si="177"/>
        <v>13.019318880608289</v>
      </c>
      <c r="L77" s="157">
        <f t="shared" si="177"/>
        <v>12.017847370621237</v>
      </c>
      <c r="M77" s="157">
        <f t="shared" si="177"/>
        <v>12.048169461673279</v>
      </c>
      <c r="N77" s="157">
        <f t="shared" si="177"/>
        <v>7.2205466234566593</v>
      </c>
      <c r="O77" s="157">
        <f t="shared" si="177"/>
        <v>5.6826871679266366</v>
      </c>
      <c r="P77" s="157">
        <f t="shared" si="177"/>
        <v>5.4003840900302995</v>
      </c>
      <c r="Q77" s="157">
        <f t="shared" si="177"/>
        <v>4.9833725239575415</v>
      </c>
    </row>
    <row r="78" spans="1:17" ht="12" customHeight="1" x14ac:dyDescent="0.25">
      <c r="A78" s="23" t="s">
        <v>109</v>
      </c>
      <c r="B78" s="156">
        <v>13.864625518226699</v>
      </c>
      <c r="C78" s="156">
        <v>15.666841518028134</v>
      </c>
      <c r="D78" s="156">
        <v>10.25506103959939</v>
      </c>
      <c r="E78" s="156">
        <v>9.3410875009794641</v>
      </c>
      <c r="F78" s="156">
        <v>10.099357734332166</v>
      </c>
      <c r="G78" s="156">
        <v>10.203781622340189</v>
      </c>
      <c r="H78" s="156">
        <v>8.3528789239959789</v>
      </c>
      <c r="I78" s="156">
        <v>8.8703773068345768</v>
      </c>
      <c r="J78" s="156">
        <v>8.8237509388946513</v>
      </c>
      <c r="K78" s="156">
        <v>13.019318880608289</v>
      </c>
      <c r="L78" s="156">
        <v>12.017847370621237</v>
      </c>
      <c r="M78" s="156">
        <v>12.048169461673279</v>
      </c>
      <c r="N78" s="156">
        <v>7.2205466234566593</v>
      </c>
      <c r="O78" s="156">
        <v>5.6826871679266366</v>
      </c>
      <c r="P78" s="156">
        <v>5.4003840900302995</v>
      </c>
      <c r="Q78" s="156">
        <v>4.9833725239575415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178">SUM(C82,C85,C87,C100)</f>
        <v>0</v>
      </c>
      <c r="D81" s="168">
        <f t="shared" si="178"/>
        <v>0.187429747545131</v>
      </c>
      <c r="E81" s="168">
        <f t="shared" si="178"/>
        <v>0.37982250732602912</v>
      </c>
      <c r="F81" s="168">
        <f t="shared" si="178"/>
        <v>0.38985259689314233</v>
      </c>
      <c r="G81" s="168">
        <f t="shared" si="178"/>
        <v>0.20436745828866829</v>
      </c>
      <c r="H81" s="168">
        <f t="shared" si="178"/>
        <v>0</v>
      </c>
      <c r="I81" s="168">
        <f t="shared" si="178"/>
        <v>0</v>
      </c>
      <c r="J81" s="168">
        <f t="shared" si="178"/>
        <v>0</v>
      </c>
      <c r="K81" s="168">
        <f t="shared" si="178"/>
        <v>0</v>
      </c>
      <c r="L81" s="168">
        <f t="shared" si="178"/>
        <v>0</v>
      </c>
      <c r="M81" s="168">
        <f t="shared" si="178"/>
        <v>0</v>
      </c>
      <c r="N81" s="168">
        <f t="shared" si="178"/>
        <v>0</v>
      </c>
      <c r="O81" s="168">
        <f t="shared" si="178"/>
        <v>0</v>
      </c>
      <c r="P81" s="168">
        <f t="shared" si="178"/>
        <v>0</v>
      </c>
      <c r="Q81" s="168">
        <f t="shared" si="178"/>
        <v>0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0</v>
      </c>
      <c r="C87" s="157">
        <f t="shared" ref="C87:Q87" si="181">SUM(C88:C89,C92:C93,C96:C97)</f>
        <v>0</v>
      </c>
      <c r="D87" s="157">
        <f t="shared" si="181"/>
        <v>0</v>
      </c>
      <c r="E87" s="157">
        <f t="shared" si="181"/>
        <v>0</v>
      </c>
      <c r="F87" s="157">
        <f t="shared" si="181"/>
        <v>0</v>
      </c>
      <c r="G87" s="157">
        <f t="shared" si="181"/>
        <v>0</v>
      </c>
      <c r="H87" s="157">
        <f t="shared" si="181"/>
        <v>0</v>
      </c>
      <c r="I87" s="157">
        <f t="shared" si="181"/>
        <v>0</v>
      </c>
      <c r="J87" s="157">
        <f t="shared" si="181"/>
        <v>0</v>
      </c>
      <c r="K87" s="157">
        <f t="shared" si="181"/>
        <v>0</v>
      </c>
      <c r="L87" s="157">
        <f t="shared" si="181"/>
        <v>0</v>
      </c>
      <c r="M87" s="157">
        <f t="shared" si="181"/>
        <v>0</v>
      </c>
      <c r="N87" s="157">
        <f t="shared" si="181"/>
        <v>0</v>
      </c>
      <c r="O87" s="157">
        <f t="shared" si="181"/>
        <v>0</v>
      </c>
      <c r="P87" s="157">
        <f t="shared" si="181"/>
        <v>0</v>
      </c>
      <c r="Q87" s="157">
        <f t="shared" si="181"/>
        <v>0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</v>
      </c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0</v>
      </c>
      <c r="C100" s="157">
        <f t="shared" ref="C100:Q100" si="185">SUM(C101:C103)</f>
        <v>0</v>
      </c>
      <c r="D100" s="157">
        <f t="shared" si="185"/>
        <v>0.187429747545131</v>
      </c>
      <c r="E100" s="157">
        <f t="shared" si="185"/>
        <v>0.37982250732602912</v>
      </c>
      <c r="F100" s="157">
        <f t="shared" si="185"/>
        <v>0.38985259689314233</v>
      </c>
      <c r="G100" s="157">
        <f t="shared" si="185"/>
        <v>0.20436745828866829</v>
      </c>
      <c r="H100" s="157">
        <f t="shared" si="185"/>
        <v>0</v>
      </c>
      <c r="I100" s="157">
        <f t="shared" si="185"/>
        <v>0</v>
      </c>
      <c r="J100" s="157">
        <f t="shared" si="185"/>
        <v>0</v>
      </c>
      <c r="K100" s="157">
        <f t="shared" si="185"/>
        <v>0</v>
      </c>
      <c r="L100" s="157">
        <f t="shared" si="185"/>
        <v>0</v>
      </c>
      <c r="M100" s="157">
        <f t="shared" si="185"/>
        <v>0</v>
      </c>
      <c r="N100" s="157">
        <f t="shared" si="185"/>
        <v>0</v>
      </c>
      <c r="O100" s="157">
        <f t="shared" si="185"/>
        <v>0</v>
      </c>
      <c r="P100" s="157">
        <f t="shared" si="185"/>
        <v>0</v>
      </c>
      <c r="Q100" s="157">
        <f t="shared" si="185"/>
        <v>0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</v>
      </c>
      <c r="C102" s="156">
        <v>0</v>
      </c>
      <c r="D102" s="156">
        <v>0.187429747545131</v>
      </c>
      <c r="E102" s="156">
        <v>0.37982250732602912</v>
      </c>
      <c r="F102" s="156">
        <v>0.38985259689314233</v>
      </c>
      <c r="G102" s="156">
        <v>0.20436745828866829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1.2644782011417928</v>
      </c>
      <c r="E124" s="168">
        <f t="shared" si="193"/>
        <v>2.5576268959573576</v>
      </c>
      <c r="F124" s="168">
        <f t="shared" si="193"/>
        <v>2.6970687906571849</v>
      </c>
      <c r="G124" s="168">
        <f t="shared" si="193"/>
        <v>1.3469458326644059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1.2644782011417928</v>
      </c>
      <c r="E139" s="157">
        <f t="shared" si="214"/>
        <v>2.5576268959573576</v>
      </c>
      <c r="F139" s="157">
        <f t="shared" si="214"/>
        <v>2.6970687906571849</v>
      </c>
      <c r="G139" s="157">
        <f t="shared" si="214"/>
        <v>1.3469458326644059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1.2644782011417928</v>
      </c>
      <c r="E140" s="156">
        <v>2.5576268959573576</v>
      </c>
      <c r="F140" s="156">
        <v>2.6970687906571849</v>
      </c>
      <c r="G140" s="156">
        <v>1.3469458326644059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</v>
      </c>
      <c r="C143" s="168">
        <f t="shared" ref="C143" si="216">SUM(C144,C146,C148,C157)</f>
        <v>0</v>
      </c>
      <c r="D143" s="168">
        <f t="shared" ref="D143" si="217">SUM(D144,D146,D148,D157)</f>
        <v>0.28607698309519985</v>
      </c>
      <c r="E143" s="168">
        <f t="shared" ref="E143" si="218">SUM(E144,E146,E148,E157)</f>
        <v>0.68182609504171277</v>
      </c>
      <c r="F143" s="168">
        <f t="shared" ref="F143" si="219">SUM(F144,F146,F148,F157)</f>
        <v>0.79193444547201097</v>
      </c>
      <c r="G143" s="168">
        <f t="shared" ref="G143" si="220">SUM(G144,G146,G148,G157)</f>
        <v>0.45664604038576129</v>
      </c>
      <c r="H143" s="168">
        <f t="shared" ref="H143" si="221">SUM(H144,H146,H148,H157)</f>
        <v>0</v>
      </c>
      <c r="I143" s="168">
        <f t="shared" ref="I143" si="222">SUM(I144,I146,I148,I157)</f>
        <v>0</v>
      </c>
      <c r="J143" s="168">
        <f t="shared" ref="J143" si="223">SUM(J144,J146,J148,J157)</f>
        <v>0</v>
      </c>
      <c r="K143" s="168">
        <f t="shared" ref="K143" si="224">SUM(K144,K146,K148,K157)</f>
        <v>0</v>
      </c>
      <c r="L143" s="168">
        <f t="shared" ref="L143" si="225">SUM(L144,L146,L148,L157)</f>
        <v>0</v>
      </c>
      <c r="M143" s="168">
        <f t="shared" ref="M143" si="226">SUM(M144,M146,M148,M157)</f>
        <v>0</v>
      </c>
      <c r="N143" s="168">
        <f t="shared" ref="N143" si="227">SUM(N144,N146,N148,N157)</f>
        <v>0</v>
      </c>
      <c r="O143" s="168">
        <f t="shared" ref="O143" si="228">SUM(O144,O146,O148,O157)</f>
        <v>0</v>
      </c>
      <c r="P143" s="168">
        <f t="shared" ref="P143" si="229">SUM(P144,P146,P148,P157)</f>
        <v>0</v>
      </c>
      <c r="Q143" s="168">
        <f t="shared" ref="Q143" si="230">SUM(Q144,Q146,Q148,Q157)</f>
        <v>0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</v>
      </c>
      <c r="C148" s="157">
        <f t="shared" ref="C148" si="234">SUM(C149:C150,C153:C154)</f>
        <v>0</v>
      </c>
      <c r="D148" s="157">
        <f t="shared" ref="D148" si="235">SUM(D149:D150,D153:D154)</f>
        <v>0</v>
      </c>
      <c r="E148" s="157">
        <f t="shared" ref="E148" si="236">SUM(E149:E150,E153:E154)</f>
        <v>0</v>
      </c>
      <c r="F148" s="157">
        <f t="shared" ref="F148" si="237">SUM(F149:F150,F153:F154)</f>
        <v>0</v>
      </c>
      <c r="G148" s="157">
        <f t="shared" ref="G148" si="238">SUM(G149:G150,G153:G154)</f>
        <v>0</v>
      </c>
      <c r="H148" s="157">
        <f t="shared" ref="H148" si="239">SUM(H149:H150,H153:H154)</f>
        <v>0</v>
      </c>
      <c r="I148" s="157">
        <f t="shared" ref="I148" si="240">SUM(I149:I150,I153:I154)</f>
        <v>0</v>
      </c>
      <c r="J148" s="157">
        <f t="shared" ref="J148" si="241">SUM(J149:J150,J153:J154)</f>
        <v>0</v>
      </c>
      <c r="K148" s="157">
        <f t="shared" ref="K148" si="242">SUM(K149:K150,K153:K154)</f>
        <v>0</v>
      </c>
      <c r="L148" s="157">
        <f t="shared" ref="L148" si="243">SUM(L149:L150,L153:L154)</f>
        <v>0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</v>
      </c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</v>
      </c>
      <c r="C157" s="157">
        <f t="shared" ref="C157" si="282">SUM(C158:C159)</f>
        <v>0</v>
      </c>
      <c r="D157" s="157">
        <f t="shared" ref="D157" si="283">SUM(D158:D159)</f>
        <v>0.28607698309519985</v>
      </c>
      <c r="E157" s="157">
        <f t="shared" ref="E157" si="284">SUM(E158:E159)</f>
        <v>0.68182609504171277</v>
      </c>
      <c r="F157" s="157">
        <f t="shared" ref="F157" si="285">SUM(F158:F159)</f>
        <v>0.79193444547201097</v>
      </c>
      <c r="G157" s="157">
        <f t="shared" ref="G157" si="286">SUM(G158:G159)</f>
        <v>0.45664604038576129</v>
      </c>
      <c r="H157" s="157">
        <f t="shared" ref="H157" si="287">SUM(H158:H159)</f>
        <v>0</v>
      </c>
      <c r="I157" s="157">
        <f t="shared" ref="I157" si="288">SUM(I158:I159)</f>
        <v>0</v>
      </c>
      <c r="J157" s="157">
        <f t="shared" ref="J157" si="289">SUM(J158:J159)</f>
        <v>0</v>
      </c>
      <c r="K157" s="157">
        <f t="shared" ref="K157" si="290">SUM(K158:K159)</f>
        <v>0</v>
      </c>
      <c r="L157" s="157">
        <f t="shared" ref="L157" si="291">SUM(L158:L159)</f>
        <v>0</v>
      </c>
      <c r="M157" s="157">
        <f t="shared" ref="M157" si="292">SUM(M158:M159)</f>
        <v>0</v>
      </c>
      <c r="N157" s="157">
        <f t="shared" ref="N157" si="293">SUM(N158:N159)</f>
        <v>0</v>
      </c>
      <c r="O157" s="157">
        <f t="shared" ref="O157" si="294">SUM(O158:O159)</f>
        <v>0</v>
      </c>
      <c r="P157" s="157">
        <f t="shared" ref="P157" si="295">SUM(P158:P159)</f>
        <v>0</v>
      </c>
      <c r="Q157" s="157">
        <f t="shared" ref="Q157" si="296">SUM(Q158:Q159)</f>
        <v>0</v>
      </c>
    </row>
    <row r="158" spans="1:17" ht="12" customHeight="1" x14ac:dyDescent="0.25">
      <c r="A158" s="23" t="s">
        <v>57</v>
      </c>
      <c r="B158" s="156">
        <v>0</v>
      </c>
      <c r="C158" s="156">
        <v>0</v>
      </c>
      <c r="D158" s="156">
        <v>0.28607698309519985</v>
      </c>
      <c r="E158" s="156">
        <v>0.68182609504171277</v>
      </c>
      <c r="F158" s="156">
        <v>0.79193444547201097</v>
      </c>
      <c r="G158" s="156">
        <v>0.45664604038576129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</v>
      </c>
      <c r="C161" s="168">
        <f t="shared" ref="C161:Q161" si="297">SUM(C162,C164,C166,C175)</f>
        <v>0</v>
      </c>
      <c r="D161" s="168">
        <f t="shared" si="297"/>
        <v>0.8658536902144689</v>
      </c>
      <c r="E161" s="168">
        <f t="shared" si="297"/>
        <v>1.6222848441741189</v>
      </c>
      <c r="F161" s="168">
        <f t="shared" si="297"/>
        <v>1.5128608237644328</v>
      </c>
      <c r="G161" s="168">
        <f t="shared" si="297"/>
        <v>0.7268814207926747</v>
      </c>
      <c r="H161" s="168">
        <f t="shared" si="297"/>
        <v>0</v>
      </c>
      <c r="I161" s="168">
        <f t="shared" si="297"/>
        <v>0</v>
      </c>
      <c r="J161" s="168">
        <f t="shared" si="297"/>
        <v>0</v>
      </c>
      <c r="K161" s="168">
        <f t="shared" si="297"/>
        <v>0</v>
      </c>
      <c r="L161" s="168">
        <f t="shared" si="297"/>
        <v>0</v>
      </c>
      <c r="M161" s="168">
        <f t="shared" si="297"/>
        <v>0</v>
      </c>
      <c r="N161" s="168">
        <f t="shared" si="297"/>
        <v>0</v>
      </c>
      <c r="O161" s="168">
        <f t="shared" si="297"/>
        <v>0</v>
      </c>
      <c r="P161" s="168">
        <f t="shared" si="297"/>
        <v>0</v>
      </c>
      <c r="Q161" s="168">
        <f t="shared" si="297"/>
        <v>0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0</v>
      </c>
      <c r="C166" s="157">
        <f t="shared" ref="C166:Q166" si="300">SUM(C167:C168,C171:C172)</f>
        <v>0</v>
      </c>
      <c r="D166" s="157">
        <f t="shared" si="300"/>
        <v>0</v>
      </c>
      <c r="E166" s="157">
        <f t="shared" si="300"/>
        <v>0</v>
      </c>
      <c r="F166" s="157">
        <f t="shared" si="300"/>
        <v>0</v>
      </c>
      <c r="G166" s="157">
        <f t="shared" si="300"/>
        <v>0</v>
      </c>
      <c r="H166" s="157">
        <f t="shared" si="300"/>
        <v>0</v>
      </c>
      <c r="I166" s="157">
        <f t="shared" si="300"/>
        <v>0</v>
      </c>
      <c r="J166" s="157">
        <f t="shared" si="300"/>
        <v>0</v>
      </c>
      <c r="K166" s="157">
        <f t="shared" si="300"/>
        <v>0</v>
      </c>
      <c r="L166" s="157">
        <f t="shared" si="300"/>
        <v>0</v>
      </c>
      <c r="M166" s="157">
        <f t="shared" si="300"/>
        <v>0</v>
      </c>
      <c r="N166" s="157">
        <f t="shared" si="300"/>
        <v>0</v>
      </c>
      <c r="O166" s="157">
        <f t="shared" si="300"/>
        <v>0</v>
      </c>
      <c r="P166" s="157">
        <f t="shared" si="300"/>
        <v>0</v>
      </c>
      <c r="Q166" s="157">
        <f t="shared" si="300"/>
        <v>0</v>
      </c>
    </row>
    <row r="167" spans="1:17" ht="12" customHeight="1" x14ac:dyDescent="0.25">
      <c r="A167" s="167" t="s">
        <v>144</v>
      </c>
      <c r="B167" s="132">
        <v>0</v>
      </c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</v>
      </c>
      <c r="C175" s="157">
        <f t="shared" ref="C175:Q175" si="333">SUM(C176:C177)</f>
        <v>0</v>
      </c>
      <c r="D175" s="157">
        <f t="shared" si="333"/>
        <v>0.8658536902144689</v>
      </c>
      <c r="E175" s="157">
        <f t="shared" si="333"/>
        <v>1.6222848441741189</v>
      </c>
      <c r="F175" s="157">
        <f t="shared" si="333"/>
        <v>1.5128608237644328</v>
      </c>
      <c r="G175" s="157">
        <f t="shared" si="333"/>
        <v>0.7268814207926747</v>
      </c>
      <c r="H175" s="157">
        <f t="shared" si="333"/>
        <v>0</v>
      </c>
      <c r="I175" s="157">
        <f t="shared" si="333"/>
        <v>0</v>
      </c>
      <c r="J175" s="157">
        <f t="shared" si="333"/>
        <v>0</v>
      </c>
      <c r="K175" s="157">
        <f t="shared" si="333"/>
        <v>0</v>
      </c>
      <c r="L175" s="157">
        <f t="shared" si="333"/>
        <v>0</v>
      </c>
      <c r="M175" s="157">
        <f t="shared" si="333"/>
        <v>0</v>
      </c>
      <c r="N175" s="157">
        <f t="shared" si="333"/>
        <v>0</v>
      </c>
      <c r="O175" s="157">
        <f t="shared" si="333"/>
        <v>0</v>
      </c>
      <c r="P175" s="157">
        <f t="shared" si="333"/>
        <v>0</v>
      </c>
      <c r="Q175" s="157">
        <f t="shared" si="333"/>
        <v>0</v>
      </c>
    </row>
    <row r="176" spans="1:17" ht="12" customHeight="1" x14ac:dyDescent="0.25">
      <c r="A176" s="23" t="s">
        <v>57</v>
      </c>
      <c r="B176" s="156">
        <v>0</v>
      </c>
      <c r="C176" s="156">
        <v>0</v>
      </c>
      <c r="D176" s="156">
        <v>0.8658536902144689</v>
      </c>
      <c r="E176" s="156">
        <v>1.6222848441741189</v>
      </c>
      <c r="F176" s="156">
        <v>1.5128608237644328</v>
      </c>
      <c r="G176" s="156">
        <v>0.7268814207926747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0</v>
      </c>
      <c r="C5" s="156">
        <f>IF(RES_hhdet_fec!C5=0,0,RES_hhdet_fec!C5/0.086*1000000/RES_hhdet_num!C$3)</f>
        <v>0</v>
      </c>
      <c r="D5" s="156">
        <f>IF(RES_hhdet_fec!D5=0,0,RES_hhdet_fec!D5/0.086*1000000/RES_hhdet_num!D$3)</f>
        <v>0</v>
      </c>
      <c r="E5" s="156">
        <f>IF(RES_hhdet_fec!E5=0,0,RES_hhdet_fec!E5/0.086*1000000/RES_hhdet_num!E$3)</f>
        <v>0</v>
      </c>
      <c r="F5" s="156">
        <f>IF(RES_hhdet_fec!F5=0,0,RES_hhdet_fec!F5/0.086*1000000/RES_hhdet_num!F$3)</f>
        <v>0</v>
      </c>
      <c r="G5" s="156">
        <f>IF(RES_hhdet_fec!G5=0,0,RES_hhdet_fec!G5/0.086*1000000/RES_hhdet_num!G$3)</f>
        <v>0</v>
      </c>
      <c r="H5" s="156">
        <f>IF(RES_hhdet_fec!H5=0,0,RES_hhdet_fec!H5/0.086*1000000/RES_hhdet_num!H$3)</f>
        <v>0</v>
      </c>
      <c r="I5" s="156">
        <f>IF(RES_hhdet_fec!I5=0,0,RES_hhdet_fec!I5/0.086*1000000/RES_hhdet_num!I$3)</f>
        <v>0</v>
      </c>
      <c r="J5" s="156">
        <f>IF(RES_hhdet_fec!J5=0,0,RES_hhdet_fec!J5/0.086*1000000/RES_hhdet_num!J$3)</f>
        <v>0</v>
      </c>
      <c r="K5" s="156">
        <f>IF(RES_hhdet_fec!K5=0,0,RES_hhdet_fec!K5/0.086*1000000/RES_hhdet_num!K$3)</f>
        <v>0</v>
      </c>
      <c r="L5" s="156">
        <f>IF(RES_hhdet_fec!L5=0,0,RES_hhdet_fec!L5/0.086*1000000/RES_hhdet_num!L$3)</f>
        <v>0</v>
      </c>
      <c r="M5" s="156">
        <f>IF(RES_hhdet_fec!M5=0,0,RES_hhdet_fec!M5/0.086*1000000/RES_hhdet_num!M$3)</f>
        <v>0</v>
      </c>
      <c r="N5" s="156">
        <f>IF(RES_hhdet_fec!N5=0,0,RES_hhdet_fec!N5/0.086*1000000/RES_hhdet_num!N$3)</f>
        <v>0</v>
      </c>
      <c r="O5" s="156">
        <f>IF(RES_hhdet_fec!O5=0,0,RES_hhdet_fec!O5/0.086*1000000/RES_hhdet_num!O$3)</f>
        <v>0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0</v>
      </c>
      <c r="C6" s="156">
        <f>IF(RES_hhdet_fec!C6=0,0,RES_hhdet_fec!C6/0.086*1000000/RES_hhdet_num!C$3)</f>
        <v>0</v>
      </c>
      <c r="D6" s="156">
        <f>IF(RES_hhdet_fec!D6=0,0,RES_hhdet_fec!D6/0.086*1000000/RES_hhdet_num!D$3)</f>
        <v>0</v>
      </c>
      <c r="E6" s="156">
        <f>IF(RES_hhdet_fec!E6=0,0,RES_hhdet_fec!E6/0.086*1000000/RES_hhdet_num!E$3)</f>
        <v>0</v>
      </c>
      <c r="F6" s="156">
        <f>IF(RES_hhdet_fec!F6=0,0,RES_hhdet_fec!F6/0.086*1000000/RES_hhdet_num!F$3)</f>
        <v>0</v>
      </c>
      <c r="G6" s="156">
        <f>IF(RES_hhdet_fec!G6=0,0,RES_hhdet_fec!G6/0.086*1000000/RES_hhdet_num!G$3)</f>
        <v>0</v>
      </c>
      <c r="H6" s="156">
        <f>IF(RES_hhdet_fec!H6=0,0,RES_hhdet_fec!H6/0.086*1000000/RES_hhdet_num!H$3)</f>
        <v>0</v>
      </c>
      <c r="I6" s="156">
        <f>IF(RES_hhdet_fec!I6=0,0,RES_hhdet_fec!I6/0.086*1000000/RES_hhdet_num!I$3)</f>
        <v>0</v>
      </c>
      <c r="J6" s="156">
        <f>IF(RES_hhdet_fec!J6=0,0,RES_hhdet_fec!J6/0.086*1000000/RES_hhdet_num!J$3)</f>
        <v>0</v>
      </c>
      <c r="K6" s="156">
        <f>IF(RES_hhdet_fec!K6=0,0,RES_hhdet_fec!K6/0.086*1000000/RES_hhdet_num!K$3)</f>
        <v>0</v>
      </c>
      <c r="L6" s="156">
        <f>IF(RES_hhdet_fec!L6=0,0,RES_hhdet_fec!L6/0.086*1000000/RES_hhdet_num!L$3)</f>
        <v>0</v>
      </c>
      <c r="M6" s="156">
        <f>IF(RES_hhdet_fec!M6=0,0,RES_hhdet_fec!M6/0.086*1000000/RES_hhdet_num!M$3)</f>
        <v>0</v>
      </c>
      <c r="N6" s="156">
        <f>IF(RES_hhdet_fec!N6=0,0,RES_hhdet_fec!N6/0.086*1000000/RES_hhdet_num!N$3)</f>
        <v>0</v>
      </c>
      <c r="O6" s="156">
        <f>IF(RES_hhdet_fec!O6=0,0,RES_hhdet_fec!O6/0.086*1000000/RES_hhdet_num!O$3)</f>
        <v>0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</v>
      </c>
      <c r="C8" s="156">
        <f>IF(RES_hhdet_fec!C8=0,0,RES_hhdet_fec!C8/0.086*1000000/RES_hhdet_num!C$3)</f>
        <v>0</v>
      </c>
      <c r="D8" s="156">
        <f>IF(RES_hhdet_fec!D8=0,0,RES_hhdet_fec!D8/0.086*1000000/RES_hhdet_num!D$3)</f>
        <v>0</v>
      </c>
      <c r="E8" s="156">
        <f>IF(RES_hhdet_fec!E8=0,0,RES_hhdet_fec!E8/0.086*1000000/RES_hhdet_num!E$3)</f>
        <v>0</v>
      </c>
      <c r="F8" s="156">
        <f>IF(RES_hhdet_fec!F8=0,0,RES_hhdet_fec!F8/0.086*1000000/RES_hhdet_num!F$3)</f>
        <v>0</v>
      </c>
      <c r="G8" s="156">
        <f>IF(RES_hhdet_fec!G8=0,0,RES_hhdet_fec!G8/0.086*1000000/RES_hhdet_num!G$3)</f>
        <v>0</v>
      </c>
      <c r="H8" s="156">
        <f>IF(RES_hhdet_fec!H8=0,0,RES_hhdet_fec!H8/0.086*1000000/RES_hhdet_num!H$3)</f>
        <v>0</v>
      </c>
      <c r="I8" s="156">
        <f>IF(RES_hhdet_fec!I8=0,0,RES_hhdet_fec!I8/0.086*1000000/RES_hhdet_num!I$3)</f>
        <v>0</v>
      </c>
      <c r="J8" s="156">
        <f>IF(RES_hhdet_fec!J8=0,0,RES_hhdet_fec!J8/0.086*1000000/RES_hhdet_num!J$3)</f>
        <v>0</v>
      </c>
      <c r="K8" s="156">
        <f>IF(RES_hhdet_fec!K8=0,0,RES_hhdet_fec!K8/0.086*1000000/RES_hhdet_num!K$3)</f>
        <v>0</v>
      </c>
      <c r="L8" s="156">
        <f>IF(RES_hhdet_fec!L8=0,0,RES_hhdet_fec!L8/0.086*1000000/RES_hhdet_num!L$3)</f>
        <v>0</v>
      </c>
      <c r="M8" s="156">
        <f>IF(RES_hhdet_fec!M8=0,0,RES_hhdet_fec!M8/0.086*1000000/RES_hhdet_num!M$3)</f>
        <v>0</v>
      </c>
      <c r="N8" s="156">
        <f>IF(RES_hhdet_fec!N8=0,0,RES_hhdet_fec!N8/0.086*1000000/RES_hhdet_num!N$3)</f>
        <v>0</v>
      </c>
      <c r="O8" s="156">
        <f>IF(RES_hhdet_fec!O8=0,0,RES_hhdet_fec!O8/0.086*1000000/RES_hhdet_num!O$3)</f>
        <v>0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0</v>
      </c>
      <c r="C9" s="157">
        <f>IF(RES_hhdet_fec!C9=0,0,RES_hhdet_fec!C9/0.086*1000000/RES_hhdet_num!C$3)</f>
        <v>0</v>
      </c>
      <c r="D9" s="157">
        <f>IF(RES_hhdet_fec!D9=0,0,RES_hhdet_fec!D9/0.086*1000000/RES_hhdet_num!D$3)</f>
        <v>0</v>
      </c>
      <c r="E9" s="157">
        <f>IF(RES_hhdet_fec!E9=0,0,RES_hhdet_fec!E9/0.086*1000000/RES_hhdet_num!E$3)</f>
        <v>0</v>
      </c>
      <c r="F9" s="157">
        <f>IF(RES_hhdet_fec!F9=0,0,RES_hhdet_fec!F9/0.086*1000000/RES_hhdet_num!F$3)</f>
        <v>0</v>
      </c>
      <c r="G9" s="157">
        <f>IF(RES_hhdet_fec!G9=0,0,RES_hhdet_fec!G9/0.086*1000000/RES_hhdet_num!G$3)</f>
        <v>0</v>
      </c>
      <c r="H9" s="157">
        <f>IF(RES_hhdet_fec!H9=0,0,RES_hhdet_fec!H9/0.086*1000000/RES_hhdet_num!H$3)</f>
        <v>0</v>
      </c>
      <c r="I9" s="157">
        <f>IF(RES_hhdet_fec!I9=0,0,RES_hhdet_fec!I9/0.086*1000000/RES_hhdet_num!I$3)</f>
        <v>0</v>
      </c>
      <c r="J9" s="157">
        <f>IF(RES_hhdet_fec!J9=0,0,RES_hhdet_fec!J9/0.086*1000000/RES_hhdet_num!J$3)</f>
        <v>0</v>
      </c>
      <c r="K9" s="157">
        <f>IF(RES_hhdet_fec!K9=0,0,RES_hhdet_fec!K9/0.086*1000000/RES_hhdet_num!K$3)</f>
        <v>0</v>
      </c>
      <c r="L9" s="157">
        <f>IF(RES_hhdet_fec!L9=0,0,RES_hhdet_fec!L9/0.086*1000000/RES_hhdet_num!L$3)</f>
        <v>0</v>
      </c>
      <c r="M9" s="157">
        <f>IF(RES_hhdet_fec!M9=0,0,RES_hhdet_fec!M9/0.086*1000000/RES_hhdet_num!M$3)</f>
        <v>0</v>
      </c>
      <c r="N9" s="157">
        <f>IF(RES_hhdet_fec!N9=0,0,RES_hhdet_fec!N9/0.086*1000000/RES_hhdet_num!N$3)</f>
        <v>0</v>
      </c>
      <c r="O9" s="157">
        <f>IF(RES_hhdet_fec!O9=0,0,RES_hhdet_fec!O9/0.086*1000000/RES_hhdet_num!O$3)</f>
        <v>0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0</v>
      </c>
      <c r="C11" s="132">
        <f>IF(RES_hhdet_fec!C11=0,0,RES_hhdet_fec!C11/0.086*1000000/RES_hhdet_num!C11)</f>
        <v>0</v>
      </c>
      <c r="D11" s="132">
        <f>IF(RES_hhdet_fec!D11=0,0,RES_hhdet_fec!D11/0.086*1000000/RES_hhdet_num!D11)</f>
        <v>0</v>
      </c>
      <c r="E11" s="132">
        <f>IF(RES_hhdet_fec!E11=0,0,RES_hhdet_fec!E11/0.086*1000000/RES_hhdet_num!E11)</f>
        <v>0</v>
      </c>
      <c r="F11" s="132">
        <f>IF(RES_hhdet_fec!F11=0,0,RES_hhdet_fec!F11/0.086*1000000/RES_hhdet_num!F11)</f>
        <v>0</v>
      </c>
      <c r="G11" s="132">
        <f>IF(RES_hhdet_fec!G11=0,0,RES_hhdet_fec!G11/0.086*1000000/RES_hhdet_num!G11)</f>
        <v>0</v>
      </c>
      <c r="H11" s="132">
        <f>IF(RES_hhdet_fec!H11=0,0,RES_hhdet_fec!H11/0.086*1000000/RES_hhdet_num!H11)</f>
        <v>0</v>
      </c>
      <c r="I11" s="132">
        <f>IF(RES_hhdet_fec!I11=0,0,RES_hhdet_fec!I11/0.086*1000000/RES_hhdet_num!I11)</f>
        <v>0</v>
      </c>
      <c r="J11" s="132">
        <f>IF(RES_hhdet_fec!J11=0,0,RES_hhdet_fec!J11/0.086*1000000/RES_hhdet_num!J11)</f>
        <v>0</v>
      </c>
      <c r="K11" s="132">
        <f>IF(RES_hhdet_fec!K11=0,0,RES_hhdet_fec!K11/0.086*1000000/RES_hhdet_num!K11)</f>
        <v>0</v>
      </c>
      <c r="L11" s="132">
        <f>IF(RES_hhdet_fec!L11=0,0,RES_hhdet_fec!L11/0.086*1000000/RES_hhdet_num!L11)</f>
        <v>0</v>
      </c>
      <c r="M11" s="132">
        <f>IF(RES_hhdet_fec!M11=0,0,RES_hhdet_fec!M11/0.086*1000000/RES_hhdet_num!M11)</f>
        <v>0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0</v>
      </c>
      <c r="C15" s="162">
        <f>IF(RES_hhdet_fec!C15=0,0,RES_hhdet_fec!C15/0.086*1000000/RES_hhdet_num!C15)</f>
        <v>0</v>
      </c>
      <c r="D15" s="162">
        <f>IF(RES_hhdet_fec!D15=0,0,RES_hhdet_fec!D15/0.086*1000000/RES_hhdet_num!D15)</f>
        <v>0</v>
      </c>
      <c r="E15" s="162">
        <f>IF(RES_hhdet_fec!E15=0,0,RES_hhdet_fec!E15/0.086*1000000/RES_hhdet_num!E15)</f>
        <v>0</v>
      </c>
      <c r="F15" s="162">
        <f>IF(RES_hhdet_fec!F15=0,0,RES_hhdet_fec!F15/0.086*1000000/RES_hhdet_num!F15)</f>
        <v>0</v>
      </c>
      <c r="G15" s="162">
        <f>IF(RES_hhdet_fec!G15=0,0,RES_hhdet_fec!G15/0.086*1000000/RES_hhdet_num!G15)</f>
        <v>0</v>
      </c>
      <c r="H15" s="162">
        <f>IF(RES_hhdet_fec!H15=0,0,RES_hhdet_fec!H15/0.086*1000000/RES_hhdet_num!H15)</f>
        <v>0</v>
      </c>
      <c r="I15" s="162">
        <f>IF(RES_hhdet_fec!I15=0,0,RES_hhdet_fec!I15/0.086*1000000/RES_hhdet_num!I15)</f>
        <v>0</v>
      </c>
      <c r="J15" s="162">
        <f>IF(RES_hhdet_fec!J15=0,0,RES_hhdet_fec!J15/0.086*1000000/RES_hhdet_num!J15)</f>
        <v>0</v>
      </c>
      <c r="K15" s="162">
        <f>IF(RES_hhdet_fec!K15=0,0,RES_hhdet_fec!K15/0.086*1000000/RES_hhdet_num!K15)</f>
        <v>0</v>
      </c>
      <c r="L15" s="162">
        <f>IF(RES_hhdet_fec!L15=0,0,RES_hhdet_fec!L15/0.086*1000000/RES_hhdet_num!L15)</f>
        <v>0</v>
      </c>
      <c r="M15" s="162">
        <f>IF(RES_hhdet_fec!M15=0,0,RES_hhdet_fec!M15/0.086*1000000/RES_hhdet_num!M15)</f>
        <v>0</v>
      </c>
      <c r="N15" s="162">
        <f>IF(RES_hhdet_fec!N15=0,0,RES_hhdet_fec!N15/0.086*1000000/RES_hhdet_num!N15)</f>
        <v>0</v>
      </c>
      <c r="O15" s="162">
        <f>IF(RES_hhdet_fec!O15=0,0,RES_hhdet_fec!O15/0.086*1000000/RES_hhdet_num!O15)</f>
        <v>0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0</v>
      </c>
      <c r="C19" s="157">
        <f>IF(RES_hhdet_fec!C19=0,0,RES_hhdet_fec!C19/0.086*1000000/RES_hhdet_num!C$3)</f>
        <v>0</v>
      </c>
      <c r="D19" s="157">
        <f>IF(RES_hhdet_fec!D19=0,0,RES_hhdet_fec!D19/0.086*1000000/RES_hhdet_num!D$3)</f>
        <v>0</v>
      </c>
      <c r="E19" s="157">
        <f>IF(RES_hhdet_fec!E19=0,0,RES_hhdet_fec!E19/0.086*1000000/RES_hhdet_num!E$3)</f>
        <v>0</v>
      </c>
      <c r="F19" s="157">
        <f>IF(RES_hhdet_fec!F19=0,0,RES_hhdet_fec!F19/0.086*1000000/RES_hhdet_num!F$3)</f>
        <v>0</v>
      </c>
      <c r="G19" s="157">
        <f>IF(RES_hhdet_fec!G19=0,0,RES_hhdet_fec!G19/0.086*1000000/RES_hhdet_num!G$3)</f>
        <v>0</v>
      </c>
      <c r="H19" s="157">
        <f>IF(RES_hhdet_fec!H19=0,0,RES_hhdet_fec!H19/0.086*1000000/RES_hhdet_num!H$3)</f>
        <v>0</v>
      </c>
      <c r="I19" s="157">
        <f>IF(RES_hhdet_fec!I19=0,0,RES_hhdet_fec!I19/0.086*1000000/RES_hhdet_num!I$3)</f>
        <v>0</v>
      </c>
      <c r="J19" s="157">
        <f>IF(RES_hhdet_fec!J19=0,0,RES_hhdet_fec!J19/0.086*1000000/RES_hhdet_num!J$3)</f>
        <v>0</v>
      </c>
      <c r="K19" s="157">
        <f>IF(RES_hhdet_fec!K19=0,0,RES_hhdet_fec!K19/0.086*1000000/RES_hhdet_num!K$3)</f>
        <v>0</v>
      </c>
      <c r="L19" s="157">
        <f>IF(RES_hhdet_fec!L19=0,0,RES_hhdet_fec!L19/0.086*1000000/RES_hhdet_num!L$3)</f>
        <v>0</v>
      </c>
      <c r="M19" s="157">
        <f>IF(RES_hhdet_fec!M19=0,0,RES_hhdet_fec!M19/0.086*1000000/RES_hhdet_num!M$3)</f>
        <v>0</v>
      </c>
      <c r="N19" s="157">
        <f>IF(RES_hhdet_fec!N19=0,0,RES_hhdet_fec!N19/0.086*1000000/RES_hhdet_num!N$3)</f>
        <v>0</v>
      </c>
      <c r="O19" s="157">
        <f>IF(RES_hhdet_fec!O19=0,0,RES_hhdet_fec!O19/0.086*1000000/RES_hhdet_num!O$3)</f>
        <v>0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0</v>
      </c>
      <c r="C21" s="156">
        <f>IF(RES_hhdet_fec!C21=0,0,RES_hhdet_fec!C21/0.086*1000000/RES_hhdet_num!C21)</f>
        <v>0</v>
      </c>
      <c r="D21" s="156">
        <f>IF(RES_hhdet_fec!D21=0,0,RES_hhdet_fec!D21/0.086*1000000/RES_hhdet_num!D21)</f>
        <v>0</v>
      </c>
      <c r="E21" s="156">
        <f>IF(RES_hhdet_fec!E21=0,0,RES_hhdet_fec!E21/0.086*1000000/RES_hhdet_num!E21)</f>
        <v>0</v>
      </c>
      <c r="F21" s="156">
        <f>IF(RES_hhdet_fec!F21=0,0,RES_hhdet_fec!F21/0.086*1000000/RES_hhdet_num!F21)</f>
        <v>0</v>
      </c>
      <c r="G21" s="156">
        <f>IF(RES_hhdet_fec!G21=0,0,RES_hhdet_fec!G21/0.086*1000000/RES_hhdet_num!G21)</f>
        <v>0</v>
      </c>
      <c r="H21" s="156">
        <f>IF(RES_hhdet_fec!H21=0,0,RES_hhdet_fec!H21/0.086*1000000/RES_hhdet_num!H21)</f>
        <v>0</v>
      </c>
      <c r="I21" s="156">
        <f>IF(RES_hhdet_fec!I21=0,0,RES_hhdet_fec!I21/0.086*1000000/RES_hhdet_num!I21)</f>
        <v>0</v>
      </c>
      <c r="J21" s="156">
        <f>IF(RES_hhdet_fec!J21=0,0,RES_hhdet_fec!J21/0.086*1000000/RES_hhdet_num!J21)</f>
        <v>0</v>
      </c>
      <c r="K21" s="156">
        <f>IF(RES_hhdet_fec!K21=0,0,RES_hhdet_fec!K21/0.086*1000000/RES_hhdet_num!K21)</f>
        <v>0</v>
      </c>
      <c r="L21" s="156">
        <f>IF(RES_hhdet_fec!L21=0,0,RES_hhdet_fec!L21/0.086*1000000/RES_hhdet_num!L21)</f>
        <v>0</v>
      </c>
      <c r="M21" s="156">
        <f>IF(RES_hhdet_fec!M21=0,0,RES_hhdet_fec!M21/0.086*1000000/RES_hhdet_num!M21)</f>
        <v>0</v>
      </c>
      <c r="N21" s="156">
        <f>IF(RES_hhdet_fec!N21=0,0,RES_hhdet_fec!N21/0.086*1000000/RES_hhdet_num!N21)</f>
        <v>0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0</v>
      </c>
      <c r="C22" s="57">
        <f>IF(RES_hhdet_fec!C22=0,0,RES_hhdet_fec!C22/0.086*1000000/RES_hhdet_num!C22)</f>
        <v>0</v>
      </c>
      <c r="D22" s="57">
        <f>IF(RES_hhdet_fec!D22=0,0,RES_hhdet_fec!D22/0.086*1000000/RES_hhdet_num!D22)</f>
        <v>0</v>
      </c>
      <c r="E22" s="57">
        <f>IF(RES_hhdet_fec!E22=0,0,RES_hhdet_fec!E22/0.086*1000000/RES_hhdet_num!E22)</f>
        <v>0</v>
      </c>
      <c r="F22" s="57">
        <f>IF(RES_hhdet_fec!F22=0,0,RES_hhdet_fec!F22/0.086*1000000/RES_hhdet_num!F22)</f>
        <v>0</v>
      </c>
      <c r="G22" s="57">
        <f>IF(RES_hhdet_fec!G22=0,0,RES_hhdet_fec!G22/0.086*1000000/RES_hhdet_num!G22)</f>
        <v>0</v>
      </c>
      <c r="H22" s="57">
        <f>IF(RES_hhdet_fec!H22=0,0,RES_hhdet_fec!H22/0.086*1000000/RES_hhdet_num!H22)</f>
        <v>0</v>
      </c>
      <c r="I22" s="57">
        <f>IF(RES_hhdet_fec!I22=0,0,RES_hhdet_fec!I22/0.086*1000000/RES_hhdet_num!I22)</f>
        <v>0</v>
      </c>
      <c r="J22" s="57">
        <f>IF(RES_hhdet_fec!J22=0,0,RES_hhdet_fec!J22/0.086*1000000/RES_hhdet_num!J22)</f>
        <v>0</v>
      </c>
      <c r="K22" s="57">
        <f>IF(RES_hhdet_fec!K22=0,0,RES_hhdet_fec!K22/0.086*1000000/RES_hhdet_num!K22)</f>
        <v>0</v>
      </c>
      <c r="L22" s="57">
        <f>IF(RES_hhdet_fec!L22=0,0,RES_hhdet_fec!L22/0.086*1000000/RES_hhdet_num!L22)</f>
        <v>0</v>
      </c>
      <c r="M22" s="57">
        <f>IF(RES_hhdet_fec!M22=0,0,RES_hhdet_fec!M22/0.086*1000000/RES_hhdet_num!M22)</f>
        <v>0</v>
      </c>
      <c r="N22" s="57">
        <f>IF(RES_hhdet_fec!N22=0,0,RES_hhdet_fec!N22/0.086*1000000/RES_hhdet_num!N22)</f>
        <v>0</v>
      </c>
      <c r="O22" s="57">
        <f>IF(RES_hhdet_fec!O22=0,0,RES_hhdet_fec!O22/0.086*1000000/RES_hhdet_num!O22)</f>
        <v>0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21209.088668946362</v>
      </c>
      <c r="C43" s="168">
        <f t="shared" ref="C43:Q43" si="8">SUM(C44,C47,C49,C58)</f>
        <v>22080.84927475666</v>
      </c>
      <c r="D43" s="168">
        <f t="shared" si="8"/>
        <v>21418.932395032069</v>
      </c>
      <c r="E43" s="168">
        <f t="shared" si="8"/>
        <v>21466.43394682197</v>
      </c>
      <c r="F43" s="168">
        <f t="shared" si="8"/>
        <v>20725.341026330017</v>
      </c>
      <c r="G43" s="168">
        <f t="shared" si="8"/>
        <v>21671.678188507121</v>
      </c>
      <c r="H43" s="168">
        <f t="shared" si="8"/>
        <v>21154.122940761827</v>
      </c>
      <c r="I43" s="168">
        <f t="shared" si="8"/>
        <v>20265.143414623388</v>
      </c>
      <c r="J43" s="168">
        <f t="shared" si="8"/>
        <v>20148.721916119815</v>
      </c>
      <c r="K43" s="168">
        <f t="shared" si="8"/>
        <v>19449.966123997834</v>
      </c>
      <c r="L43" s="168">
        <f t="shared" si="8"/>
        <v>24526.923390699569</v>
      </c>
      <c r="M43" s="168">
        <f t="shared" si="8"/>
        <v>21781.373595020228</v>
      </c>
      <c r="N43" s="168">
        <f t="shared" si="8"/>
        <v>22160.937537409922</v>
      </c>
      <c r="O43" s="168">
        <f t="shared" si="8"/>
        <v>24211.702165844345</v>
      </c>
      <c r="P43" s="168">
        <f t="shared" si="8"/>
        <v>20902.34832178117</v>
      </c>
      <c r="Q43" s="168">
        <f t="shared" si="8"/>
        <v>21884.418660920608</v>
      </c>
    </row>
    <row r="44" spans="1:17" ht="12.95" customHeight="1" x14ac:dyDescent="0.25">
      <c r="A44" s="158" t="s">
        <v>65</v>
      </c>
      <c r="B44" s="157">
        <f t="shared" ref="B44" si="9">SUM(B45:B46)</f>
        <v>17002.92424932673</v>
      </c>
      <c r="C44" s="157">
        <f t="shared" ref="C44:Q44" si="10">SUM(C45:C46)</f>
        <v>17871.683580996294</v>
      </c>
      <c r="D44" s="157">
        <f t="shared" si="10"/>
        <v>17199.650284939511</v>
      </c>
      <c r="E44" s="157">
        <f t="shared" si="10"/>
        <v>17204.837296890626</v>
      </c>
      <c r="F44" s="157">
        <f t="shared" si="10"/>
        <v>16392.89185172099</v>
      </c>
      <c r="G44" s="157">
        <f t="shared" si="10"/>
        <v>17263.158339464742</v>
      </c>
      <c r="H44" s="157">
        <f t="shared" si="10"/>
        <v>16679.413231367827</v>
      </c>
      <c r="I44" s="157">
        <f t="shared" si="10"/>
        <v>15803.211658952752</v>
      </c>
      <c r="J44" s="157">
        <f t="shared" si="10"/>
        <v>15707.514571189315</v>
      </c>
      <c r="K44" s="157">
        <f t="shared" si="10"/>
        <v>14525.796002815914</v>
      </c>
      <c r="L44" s="157">
        <f t="shared" si="10"/>
        <v>19937.003371001305</v>
      </c>
      <c r="M44" s="157">
        <f t="shared" si="10"/>
        <v>17199.642485037843</v>
      </c>
      <c r="N44" s="157">
        <f t="shared" si="10"/>
        <v>17524.229377513555</v>
      </c>
      <c r="O44" s="157">
        <f t="shared" si="10"/>
        <v>18948.421824979348</v>
      </c>
      <c r="P44" s="157">
        <f t="shared" si="10"/>
        <v>16175.873977266296</v>
      </c>
      <c r="Q44" s="157">
        <f t="shared" si="10"/>
        <v>17050.137788149528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16822.738314293929</v>
      </c>
      <c r="C45" s="156">
        <f>IF(RES_hhdet_fec!C45=0,0,RES_hhdet_fec!C45/0.086*1000000/RES_hhdet_num!C$43)</f>
        <v>17773.068581451946</v>
      </c>
      <c r="D45" s="156">
        <f>IF(RES_hhdet_fec!D45=0,0,RES_hhdet_fec!D45/0.086*1000000/RES_hhdet_num!D$43)</f>
        <v>17057.085666839834</v>
      </c>
      <c r="E45" s="156">
        <f>IF(RES_hhdet_fec!E45=0,0,RES_hhdet_fec!E45/0.086*1000000/RES_hhdet_num!E$43)</f>
        <v>16965.579279927344</v>
      </c>
      <c r="F45" s="156">
        <f>IF(RES_hhdet_fec!F45=0,0,RES_hhdet_fec!F45/0.086*1000000/RES_hhdet_num!F$43)</f>
        <v>16054.124298647503</v>
      </c>
      <c r="G45" s="156">
        <f>IF(RES_hhdet_fec!G45=0,0,RES_hhdet_fec!G45/0.086*1000000/RES_hhdet_num!G$43)</f>
        <v>16841.983329646264</v>
      </c>
      <c r="H45" s="156">
        <f>IF(RES_hhdet_fec!H45=0,0,RES_hhdet_fec!H45/0.086*1000000/RES_hhdet_num!H$43)</f>
        <v>16250.718270030236</v>
      </c>
      <c r="I45" s="156">
        <f>IF(RES_hhdet_fec!I45=0,0,RES_hhdet_fec!I45/0.086*1000000/RES_hhdet_num!I$43)</f>
        <v>15531.843900979735</v>
      </c>
      <c r="J45" s="156">
        <f>IF(RES_hhdet_fec!J45=0,0,RES_hhdet_fec!J45/0.086*1000000/RES_hhdet_num!J$43)</f>
        <v>15562.719497298353</v>
      </c>
      <c r="K45" s="156">
        <f>IF(RES_hhdet_fec!K45=0,0,RES_hhdet_fec!K45/0.086*1000000/RES_hhdet_num!K$43)</f>
        <v>14251.747054862091</v>
      </c>
      <c r="L45" s="156">
        <f>IF(RES_hhdet_fec!L45=0,0,RES_hhdet_fec!L45/0.086*1000000/RES_hhdet_num!L$43)</f>
        <v>19563.237819703954</v>
      </c>
      <c r="M45" s="156">
        <f>IF(RES_hhdet_fec!M45=0,0,RES_hhdet_fec!M45/0.086*1000000/RES_hhdet_num!M$43)</f>
        <v>16949.656139452054</v>
      </c>
      <c r="N45" s="156">
        <f>IF(RES_hhdet_fec!N45=0,0,RES_hhdet_fec!N45/0.086*1000000/RES_hhdet_num!N$43)</f>
        <v>17302.66862019727</v>
      </c>
      <c r="O45" s="156">
        <f>IF(RES_hhdet_fec!O45=0,0,RES_hhdet_fec!O45/0.086*1000000/RES_hhdet_num!O$43)</f>
        <v>18436.188443648101</v>
      </c>
      <c r="P45" s="156">
        <f>IF(RES_hhdet_fec!P45=0,0,RES_hhdet_fec!P45/0.086*1000000/RES_hhdet_num!P$43)</f>
        <v>15747.152215201389</v>
      </c>
      <c r="Q45" s="156">
        <f>IF(RES_hhdet_fec!Q45=0,0,RES_hhdet_fec!Q45/0.086*1000000/RES_hhdet_num!Q$43)</f>
        <v>16416.082039671237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180.18593503280084</v>
      </c>
      <c r="C46" s="156">
        <f>IF(RES_hhdet_fec!C46=0,0,RES_hhdet_fec!C46/0.086*1000000/RES_hhdet_num!C$43)</f>
        <v>98.614999544350169</v>
      </c>
      <c r="D46" s="156">
        <f>IF(RES_hhdet_fec!D46=0,0,RES_hhdet_fec!D46/0.086*1000000/RES_hhdet_num!D$43)</f>
        <v>142.56461809967766</v>
      </c>
      <c r="E46" s="156">
        <f>IF(RES_hhdet_fec!E46=0,0,RES_hhdet_fec!E46/0.086*1000000/RES_hhdet_num!E$43)</f>
        <v>239.25801696328199</v>
      </c>
      <c r="F46" s="156">
        <f>IF(RES_hhdet_fec!F46=0,0,RES_hhdet_fec!F46/0.086*1000000/RES_hhdet_num!F$43)</f>
        <v>338.76755307348719</v>
      </c>
      <c r="G46" s="156">
        <f>IF(RES_hhdet_fec!G46=0,0,RES_hhdet_fec!G46/0.086*1000000/RES_hhdet_num!G$43)</f>
        <v>421.17500981847894</v>
      </c>
      <c r="H46" s="156">
        <f>IF(RES_hhdet_fec!H46=0,0,RES_hhdet_fec!H46/0.086*1000000/RES_hhdet_num!H$43)</f>
        <v>428.69496133759162</v>
      </c>
      <c r="I46" s="156">
        <f>IF(RES_hhdet_fec!I46=0,0,RES_hhdet_fec!I46/0.086*1000000/RES_hhdet_num!I$43)</f>
        <v>271.36775797301738</v>
      </c>
      <c r="J46" s="156">
        <f>IF(RES_hhdet_fec!J46=0,0,RES_hhdet_fec!J46/0.086*1000000/RES_hhdet_num!J$43)</f>
        <v>144.79507389096244</v>
      </c>
      <c r="K46" s="156">
        <f>IF(RES_hhdet_fec!K46=0,0,RES_hhdet_fec!K46/0.086*1000000/RES_hhdet_num!K$43)</f>
        <v>274.04894795382239</v>
      </c>
      <c r="L46" s="156">
        <f>IF(RES_hhdet_fec!L46=0,0,RES_hhdet_fec!L46/0.086*1000000/RES_hhdet_num!L$43)</f>
        <v>373.76555129735129</v>
      </c>
      <c r="M46" s="156">
        <f>IF(RES_hhdet_fec!M46=0,0,RES_hhdet_fec!M46/0.086*1000000/RES_hhdet_num!M$43)</f>
        <v>249.98634558578806</v>
      </c>
      <c r="N46" s="156">
        <f>IF(RES_hhdet_fec!N46=0,0,RES_hhdet_fec!N46/0.086*1000000/RES_hhdet_num!N$43)</f>
        <v>221.56075731628593</v>
      </c>
      <c r="O46" s="156">
        <f>IF(RES_hhdet_fec!O46=0,0,RES_hhdet_fec!O46/0.086*1000000/RES_hhdet_num!O$43)</f>
        <v>512.23338133124753</v>
      </c>
      <c r="P46" s="156">
        <f>IF(RES_hhdet_fec!P46=0,0,RES_hhdet_fec!P46/0.086*1000000/RES_hhdet_num!P$43)</f>
        <v>428.72176206490627</v>
      </c>
      <c r="Q46" s="156">
        <f>IF(RES_hhdet_fec!Q46=0,0,RES_hhdet_fec!Q46/0.086*1000000/RES_hhdet_num!Q$43)</f>
        <v>634.05574847829234</v>
      </c>
    </row>
    <row r="47" spans="1:17" ht="12.95" customHeight="1" x14ac:dyDescent="0.25">
      <c r="A47" s="158" t="s">
        <v>112</v>
      </c>
      <c r="B47" s="157">
        <f t="shared" ref="B47:Q47" si="11">B48</f>
        <v>9.2663995902819831</v>
      </c>
      <c r="C47" s="157">
        <f t="shared" si="11"/>
        <v>9.3747831749510429</v>
      </c>
      <c r="D47" s="157">
        <f t="shared" si="11"/>
        <v>9.2586202876537165</v>
      </c>
      <c r="E47" s="157">
        <f t="shared" si="11"/>
        <v>8.9496986797932703</v>
      </c>
      <c r="F47" s="157">
        <f t="shared" si="11"/>
        <v>8.8405596172276635</v>
      </c>
      <c r="G47" s="157">
        <f t="shared" si="11"/>
        <v>9.7303990882347762</v>
      </c>
      <c r="H47" s="157">
        <f t="shared" si="11"/>
        <v>10.784876766954456</v>
      </c>
      <c r="I47" s="157">
        <f t="shared" si="11"/>
        <v>12.003554591156956</v>
      </c>
      <c r="J47" s="157">
        <f t="shared" si="11"/>
        <v>14.902890407798731</v>
      </c>
      <c r="K47" s="157">
        <f t="shared" si="11"/>
        <v>15.495734317112847</v>
      </c>
      <c r="L47" s="157">
        <f t="shared" si="11"/>
        <v>19.77185094423335</v>
      </c>
      <c r="M47" s="157">
        <f t="shared" si="11"/>
        <v>19.677085476868207</v>
      </c>
      <c r="N47" s="157">
        <f t="shared" si="11"/>
        <v>21.118809920270511</v>
      </c>
      <c r="O47" s="157">
        <f t="shared" si="11"/>
        <v>23.893737629404704</v>
      </c>
      <c r="P47" s="157">
        <f t="shared" si="11"/>
        <v>26.876843839385746</v>
      </c>
      <c r="Q47" s="157">
        <f t="shared" si="11"/>
        <v>31.479530424799723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9.2663995902819831</v>
      </c>
      <c r="C48" s="156">
        <f>IF(RES_hhdet_fec!C48=0,0,RES_hhdet_fec!C48/0.086*1000000/RES_hhdet_num!C$43)</f>
        <v>9.3747831749510429</v>
      </c>
      <c r="D48" s="156">
        <f>IF(RES_hhdet_fec!D48=0,0,RES_hhdet_fec!D48/0.086*1000000/RES_hhdet_num!D$43)</f>
        <v>9.2586202876537165</v>
      </c>
      <c r="E48" s="156">
        <f>IF(RES_hhdet_fec!E48=0,0,RES_hhdet_fec!E48/0.086*1000000/RES_hhdet_num!E$43)</f>
        <v>8.9496986797932703</v>
      </c>
      <c r="F48" s="156">
        <f>IF(RES_hhdet_fec!F48=0,0,RES_hhdet_fec!F48/0.086*1000000/RES_hhdet_num!F$43)</f>
        <v>8.8405596172276635</v>
      </c>
      <c r="G48" s="156">
        <f>IF(RES_hhdet_fec!G48=0,0,RES_hhdet_fec!G48/0.086*1000000/RES_hhdet_num!G$43)</f>
        <v>9.7303990882347762</v>
      </c>
      <c r="H48" s="156">
        <f>IF(RES_hhdet_fec!H48=0,0,RES_hhdet_fec!H48/0.086*1000000/RES_hhdet_num!H$43)</f>
        <v>10.784876766954456</v>
      </c>
      <c r="I48" s="156">
        <f>IF(RES_hhdet_fec!I48=0,0,RES_hhdet_fec!I48/0.086*1000000/RES_hhdet_num!I$43)</f>
        <v>12.003554591156956</v>
      </c>
      <c r="J48" s="156">
        <f>IF(RES_hhdet_fec!J48=0,0,RES_hhdet_fec!J48/0.086*1000000/RES_hhdet_num!J$43)</f>
        <v>14.902890407798731</v>
      </c>
      <c r="K48" s="156">
        <f>IF(RES_hhdet_fec!K48=0,0,RES_hhdet_fec!K48/0.086*1000000/RES_hhdet_num!K$43)</f>
        <v>15.495734317112847</v>
      </c>
      <c r="L48" s="156">
        <f>IF(RES_hhdet_fec!L48=0,0,RES_hhdet_fec!L48/0.086*1000000/RES_hhdet_num!L$43)</f>
        <v>19.77185094423335</v>
      </c>
      <c r="M48" s="156">
        <f>IF(RES_hhdet_fec!M48=0,0,RES_hhdet_fec!M48/0.086*1000000/RES_hhdet_num!M$43)</f>
        <v>19.677085476868207</v>
      </c>
      <c r="N48" s="156">
        <f>IF(RES_hhdet_fec!N48=0,0,RES_hhdet_fec!N48/0.086*1000000/RES_hhdet_num!N$43)</f>
        <v>21.118809920270511</v>
      </c>
      <c r="O48" s="156">
        <f>IF(RES_hhdet_fec!O48=0,0,RES_hhdet_fec!O48/0.086*1000000/RES_hhdet_num!O$43)</f>
        <v>23.893737629404704</v>
      </c>
      <c r="P48" s="156">
        <f>IF(RES_hhdet_fec!P48=0,0,RES_hhdet_fec!P48/0.086*1000000/RES_hhdet_num!P$43)</f>
        <v>26.876843839385746</v>
      </c>
      <c r="Q48" s="156">
        <f>IF(RES_hhdet_fec!Q48=0,0,RES_hhdet_fec!Q48/0.086*1000000/RES_hhdet_num!Q$43)</f>
        <v>31.479530424799723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3321.139238035305</v>
      </c>
      <c r="C49" s="157">
        <f>IF(RES_hhdet_fec!C49=0,0,RES_hhdet_fec!C49/0.086*1000000/RES_hhdet_num!C$43)</f>
        <v>3331.4152864161183</v>
      </c>
      <c r="D49" s="157">
        <f>IF(RES_hhdet_fec!D49=0,0,RES_hhdet_fec!D49/0.086*1000000/RES_hhdet_num!D$43)</f>
        <v>3329.7443249491707</v>
      </c>
      <c r="E49" s="157">
        <f>IF(RES_hhdet_fec!E49=0,0,RES_hhdet_fec!E49/0.086*1000000/RES_hhdet_num!E$43)</f>
        <v>3340.0554881358989</v>
      </c>
      <c r="F49" s="157">
        <f>IF(RES_hhdet_fec!F49=0,0,RES_hhdet_fec!F49/0.086*1000000/RES_hhdet_num!F$43)</f>
        <v>3371.5878865799355</v>
      </c>
      <c r="G49" s="157">
        <f>IF(RES_hhdet_fec!G49=0,0,RES_hhdet_fec!G49/0.086*1000000/RES_hhdet_num!G$43)</f>
        <v>3409.018712397703</v>
      </c>
      <c r="H49" s="157">
        <f>IF(RES_hhdet_fec!H49=0,0,RES_hhdet_fec!H49/0.086*1000000/RES_hhdet_num!H$43)</f>
        <v>3460.4051365620235</v>
      </c>
      <c r="I49" s="157">
        <f>IF(RES_hhdet_fec!I49=0,0,RES_hhdet_fec!I49/0.086*1000000/RES_hhdet_num!I$43)</f>
        <v>3466.7370203679866</v>
      </c>
      <c r="J49" s="157">
        <f>IF(RES_hhdet_fec!J49=0,0,RES_hhdet_fec!J49/0.086*1000000/RES_hhdet_num!J$43)</f>
        <v>3448.3786173132103</v>
      </c>
      <c r="K49" s="157">
        <f>IF(RES_hhdet_fec!K49=0,0,RES_hhdet_fec!K49/0.086*1000000/RES_hhdet_num!K$43)</f>
        <v>3824.6203973360116</v>
      </c>
      <c r="L49" s="157">
        <f>IF(RES_hhdet_fec!L49=0,0,RES_hhdet_fec!L49/0.086*1000000/RES_hhdet_num!L$43)</f>
        <v>3441.0177272857645</v>
      </c>
      <c r="M49" s="157">
        <f>IF(RES_hhdet_fec!M49=0,0,RES_hhdet_fec!M49/0.086*1000000/RES_hhdet_num!M$43)</f>
        <v>3443.6467968660877</v>
      </c>
      <c r="N49" s="157">
        <f>IF(RES_hhdet_fec!N49=0,0,RES_hhdet_fec!N49/0.086*1000000/RES_hhdet_num!N$43)</f>
        <v>3448.9331999426122</v>
      </c>
      <c r="O49" s="157">
        <f>IF(RES_hhdet_fec!O49=0,0,RES_hhdet_fec!O49/0.086*1000000/RES_hhdet_num!O$43)</f>
        <v>3957.8569719206434</v>
      </c>
      <c r="P49" s="157">
        <f>IF(RES_hhdet_fec!P49=0,0,RES_hhdet_fec!P49/0.086*1000000/RES_hhdet_num!P$43)</f>
        <v>3423.4616746878364</v>
      </c>
      <c r="Q49" s="157">
        <f>IF(RES_hhdet_fec!Q49=0,0,RES_hhdet_fec!Q49/0.086*1000000/RES_hhdet_num!Q$43)</f>
        <v>3410.5058137761398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3576.0918023437366</v>
      </c>
      <c r="C50" s="132">
        <f>IF(RES_hhdet_fec!C50=0,0,RES_hhdet_fec!C50/0.086*1000000/RES_hhdet_num!C50)</f>
        <v>3580.8679397364713</v>
      </c>
      <c r="D50" s="132">
        <f>IF(RES_hhdet_fec!D50=0,0,RES_hhdet_fec!D50/0.086*1000000/RES_hhdet_num!D50)</f>
        <v>3570.1142479102459</v>
      </c>
      <c r="E50" s="132">
        <f>IF(RES_hhdet_fec!E50=0,0,RES_hhdet_fec!E50/0.086*1000000/RES_hhdet_num!E50)</f>
        <v>3552.3459985669842</v>
      </c>
      <c r="F50" s="132">
        <f>IF(RES_hhdet_fec!F50=0,0,RES_hhdet_fec!F50/0.086*1000000/RES_hhdet_num!F50)</f>
        <v>3537.5153790090353</v>
      </c>
      <c r="G50" s="132">
        <f>IF(RES_hhdet_fec!G50=0,0,RES_hhdet_fec!G50/0.086*1000000/RES_hhdet_num!G50)</f>
        <v>3528.8377623951242</v>
      </c>
      <c r="H50" s="132">
        <f>IF(RES_hhdet_fec!H50=0,0,RES_hhdet_fec!H50/0.086*1000000/RES_hhdet_num!H50)</f>
        <v>3524.1515737785658</v>
      </c>
      <c r="I50" s="132">
        <f>IF(RES_hhdet_fec!I50=0,0,RES_hhdet_fec!I50/0.086*1000000/RES_hhdet_num!I50)</f>
        <v>3518.6567261412329</v>
      </c>
      <c r="J50" s="132">
        <f>IF(RES_hhdet_fec!J50=0,0,RES_hhdet_fec!J50/0.086*1000000/RES_hhdet_num!J50)</f>
        <v>3492.5725587339293</v>
      </c>
      <c r="K50" s="132">
        <f>IF(RES_hhdet_fec!K50=0,0,RES_hhdet_fec!K50/0.086*1000000/RES_hhdet_num!K50)</f>
        <v>4017.8518427252416</v>
      </c>
      <c r="L50" s="132">
        <f>IF(RES_hhdet_fec!L50=0,0,RES_hhdet_fec!L50/0.086*1000000/RES_hhdet_num!L50)</f>
        <v>3466.3924342133269</v>
      </c>
      <c r="M50" s="132">
        <f>IF(RES_hhdet_fec!M50=0,0,RES_hhdet_fec!M50/0.086*1000000/RES_hhdet_num!M50)</f>
        <v>3470.1582769328597</v>
      </c>
      <c r="N50" s="132">
        <f>IF(RES_hhdet_fec!N50=0,0,RES_hhdet_fec!N50/0.086*1000000/RES_hhdet_num!N50)</f>
        <v>3470.573766593207</v>
      </c>
      <c r="O50" s="132">
        <f>IF(RES_hhdet_fec!O50=0,0,RES_hhdet_fec!O50/0.086*1000000/RES_hhdet_num!O50)</f>
        <v>4005.2821186122969</v>
      </c>
      <c r="P50" s="132">
        <f>IF(RES_hhdet_fec!P50=0,0,RES_hhdet_fec!P50/0.086*1000000/RES_hhdet_num!P50)</f>
        <v>3441.4461702577191</v>
      </c>
      <c r="Q50" s="132">
        <f>IF(RES_hhdet_fec!Q50=0,0,RES_hhdet_fec!Q50/0.086*1000000/RES_hhdet_num!Q50)</f>
        <v>3420.0643082861052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3207.6424770488102</v>
      </c>
      <c r="C51" s="132">
        <f>IF(RES_hhdet_fec!C51=0,0,RES_hhdet_fec!C51/0.086*1000000/RES_hhdet_num!C51)</f>
        <v>3214.4528987375111</v>
      </c>
      <c r="D51" s="132">
        <f>IF(RES_hhdet_fec!D51=0,0,RES_hhdet_fec!D51/0.086*1000000/RES_hhdet_num!D51)</f>
        <v>3207.3630015317744</v>
      </c>
      <c r="E51" s="132">
        <f>IF(RES_hhdet_fec!E51=0,0,RES_hhdet_fec!E51/0.086*1000000/RES_hhdet_num!E51)</f>
        <v>3194.0041985467901</v>
      </c>
      <c r="F51" s="132">
        <f>IF(RES_hhdet_fec!F51=0,0,RES_hhdet_fec!F51/0.086*1000000/RES_hhdet_num!F51)</f>
        <v>3183.303185696906</v>
      </c>
      <c r="G51" s="132">
        <f>IF(RES_hhdet_fec!G51=0,0,RES_hhdet_fec!G51/0.086*1000000/RES_hhdet_num!G51)</f>
        <v>3177.7360803816764</v>
      </c>
      <c r="H51" s="132">
        <f>IF(RES_hhdet_fec!H51=0,0,RES_hhdet_fec!H51/0.086*1000000/RES_hhdet_num!H51)</f>
        <v>3175.7566884095595</v>
      </c>
      <c r="I51" s="132">
        <f>IF(RES_hhdet_fec!I51=0,0,RES_hhdet_fec!I51/0.086*1000000/RES_hhdet_num!I51)</f>
        <v>3173.3470353156772</v>
      </c>
      <c r="J51" s="132">
        <f>IF(RES_hhdet_fec!J51=0,0,RES_hhdet_fec!J51/0.086*1000000/RES_hhdet_num!J51)</f>
        <v>3152.0705514971487</v>
      </c>
      <c r="K51" s="132">
        <f>IF(RES_hhdet_fec!K51=0,0,RES_hhdet_fec!K51/0.086*1000000/RES_hhdet_num!K51)</f>
        <v>3586.7826684416073</v>
      </c>
      <c r="L51" s="132">
        <f>IF(RES_hhdet_fec!L51=0,0,RES_hhdet_fec!L51/0.086*1000000/RES_hhdet_num!L51)</f>
        <v>3136.3623476918824</v>
      </c>
      <c r="M51" s="132">
        <f>IF(RES_hhdet_fec!M51=0,0,RES_hhdet_fec!M51/0.086*1000000/RES_hhdet_num!M51)</f>
        <v>3140.6869956491714</v>
      </c>
      <c r="N51" s="132">
        <f>IF(RES_hhdet_fec!N51=0,0,RES_hhdet_fec!N51/0.086*1000000/RES_hhdet_num!N51)</f>
        <v>3142.3271040480254</v>
      </c>
      <c r="O51" s="132">
        <f>IF(RES_hhdet_fec!O51=0,0,RES_hhdet_fec!O51/0.086*1000000/RES_hhdet_num!O51)</f>
        <v>3572.4209420818197</v>
      </c>
      <c r="P51" s="132">
        <f>IF(RES_hhdet_fec!P51=0,0,RES_hhdet_fec!P51/0.086*1000000/RES_hhdet_num!P51)</f>
        <v>3120.4584071212303</v>
      </c>
      <c r="Q51" s="132">
        <f>IF(RES_hhdet_fec!Q51=0,0,RES_hhdet_fec!Q51/0.086*1000000/RES_hhdet_num!Q51)</f>
        <v>3103.6882378113355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2860.8734418749691</v>
      </c>
      <c r="C52" s="165">
        <f>IF(RES_hhdet_fec!C52=0,0,RES_hhdet_fec!C52/0.086*1000000/RES_hhdet_num!C51)</f>
        <v>2864.6943517891455</v>
      </c>
      <c r="D52" s="165">
        <f>IF(RES_hhdet_fec!D52=0,0,RES_hhdet_fec!D52/0.086*1000000/RES_hhdet_num!D51)</f>
        <v>2856.0913983281775</v>
      </c>
      <c r="E52" s="165">
        <f>IF(RES_hhdet_fec!E52=0,0,RES_hhdet_fec!E52/0.086*1000000/RES_hhdet_num!E51)</f>
        <v>2841.876798853581</v>
      </c>
      <c r="F52" s="165">
        <f>IF(RES_hhdet_fec!F52=0,0,RES_hhdet_fec!F52/0.086*1000000/RES_hhdet_num!F51)</f>
        <v>2830.0123032071947</v>
      </c>
      <c r="G52" s="165">
        <f>IF(RES_hhdet_fec!G52=0,0,RES_hhdet_fec!G52/0.086*1000000/RES_hhdet_num!G51)</f>
        <v>2823.0702099160976</v>
      </c>
      <c r="H52" s="165">
        <f>IF(RES_hhdet_fec!H52=0,0,RES_hhdet_fec!H52/0.086*1000000/RES_hhdet_num!H51)</f>
        <v>2819.3212590228595</v>
      </c>
      <c r="I52" s="165">
        <f>IF(RES_hhdet_fec!I52=0,0,RES_hhdet_fec!I52/0.086*1000000/RES_hhdet_num!I51)</f>
        <v>2814.9253809130046</v>
      </c>
      <c r="J52" s="165">
        <f>IF(RES_hhdet_fec!J52=0,0,RES_hhdet_fec!J52/0.086*1000000/RES_hhdet_num!J51)</f>
        <v>2794.0580469871329</v>
      </c>
      <c r="K52" s="165">
        <f>IF(RES_hhdet_fec!K52=0,0,RES_hhdet_fec!K52/0.086*1000000/RES_hhdet_num!K51)</f>
        <v>3214.2814741802026</v>
      </c>
      <c r="L52" s="165">
        <f>IF(RES_hhdet_fec!L52=0,0,RES_hhdet_fec!L52/0.086*1000000/RES_hhdet_num!L51)</f>
        <v>2773.1139473706567</v>
      </c>
      <c r="M52" s="165">
        <f>IF(RES_hhdet_fec!M52=0,0,RES_hhdet_fec!M52/0.086*1000000/RES_hhdet_num!M51)</f>
        <v>2776.1266215462906</v>
      </c>
      <c r="N52" s="165">
        <f>IF(RES_hhdet_fec!N52=0,0,RES_hhdet_fec!N52/0.086*1000000/RES_hhdet_num!N51)</f>
        <v>2776.4590132745629</v>
      </c>
      <c r="O52" s="165">
        <f>IF(RES_hhdet_fec!O52=0,0,RES_hhdet_fec!O52/0.086*1000000/RES_hhdet_num!O51)</f>
        <v>3204.2256948898348</v>
      </c>
      <c r="P52" s="165">
        <f>IF(RES_hhdet_fec!P52=0,0,RES_hhdet_fec!P52/0.086*1000000/RES_hhdet_num!P51)</f>
        <v>2753.1569362061691</v>
      </c>
      <c r="Q52" s="165">
        <f>IF(RES_hhdet_fec!Q52=0,0,RES_hhdet_fec!Q52/0.086*1000000/RES_hhdet_num!Q51)</f>
        <v>2736.0514466288787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346.76903517384142</v>
      </c>
      <c r="C53" s="164">
        <f>IF(RES_hhdet_fec!C53=0,0,RES_hhdet_fec!C53/0.086*1000000/RES_hhdet_num!C51)</f>
        <v>349.75854694836596</v>
      </c>
      <c r="D53" s="164">
        <f>IF(RES_hhdet_fec!D53=0,0,RES_hhdet_fec!D53/0.086*1000000/RES_hhdet_num!D51)</f>
        <v>351.27160320359701</v>
      </c>
      <c r="E53" s="164">
        <f>IF(RES_hhdet_fec!E53=0,0,RES_hhdet_fec!E53/0.086*1000000/RES_hhdet_num!E51)</f>
        <v>352.12739969320899</v>
      </c>
      <c r="F53" s="164">
        <f>IF(RES_hhdet_fec!F53=0,0,RES_hhdet_fec!F53/0.086*1000000/RES_hhdet_num!F51)</f>
        <v>353.29088248971158</v>
      </c>
      <c r="G53" s="164">
        <f>IF(RES_hhdet_fec!G53=0,0,RES_hhdet_fec!G53/0.086*1000000/RES_hhdet_num!G51)</f>
        <v>354.66587046557959</v>
      </c>
      <c r="H53" s="164">
        <f>IF(RES_hhdet_fec!H53=0,0,RES_hhdet_fec!H53/0.086*1000000/RES_hhdet_num!H51)</f>
        <v>356.43542938669992</v>
      </c>
      <c r="I53" s="164">
        <f>IF(RES_hhdet_fec!I53=0,0,RES_hhdet_fec!I53/0.086*1000000/RES_hhdet_num!I51)</f>
        <v>358.42165440267246</v>
      </c>
      <c r="J53" s="164">
        <f>IF(RES_hhdet_fec!J53=0,0,RES_hhdet_fec!J53/0.086*1000000/RES_hhdet_num!J51)</f>
        <v>358.01250451001567</v>
      </c>
      <c r="K53" s="164">
        <f>IF(RES_hhdet_fec!K53=0,0,RES_hhdet_fec!K53/0.086*1000000/RES_hhdet_num!K51)</f>
        <v>372.50119426140463</v>
      </c>
      <c r="L53" s="164">
        <f>IF(RES_hhdet_fec!L53=0,0,RES_hhdet_fec!L53/0.086*1000000/RES_hhdet_num!L51)</f>
        <v>363.24840032122603</v>
      </c>
      <c r="M53" s="164">
        <f>IF(RES_hhdet_fec!M53=0,0,RES_hhdet_fec!M53/0.086*1000000/RES_hhdet_num!M51)</f>
        <v>364.56037410288047</v>
      </c>
      <c r="N53" s="164">
        <f>IF(RES_hhdet_fec!N53=0,0,RES_hhdet_fec!N53/0.086*1000000/RES_hhdet_num!N51)</f>
        <v>365.86809077346288</v>
      </c>
      <c r="O53" s="164">
        <f>IF(RES_hhdet_fec!O53=0,0,RES_hhdet_fec!O53/0.086*1000000/RES_hhdet_num!O51)</f>
        <v>368.195247191985</v>
      </c>
      <c r="P53" s="164">
        <f>IF(RES_hhdet_fec!P53=0,0,RES_hhdet_fec!P53/0.086*1000000/RES_hhdet_num!P51)</f>
        <v>367.30147091506137</v>
      </c>
      <c r="Q53" s="164">
        <f>IF(RES_hhdet_fec!Q53=0,0,RES_hhdet_fec!Q53/0.086*1000000/RES_hhdet_num!Q51)</f>
        <v>367.63679118245727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2787.6113344973423</v>
      </c>
      <c r="C54" s="162">
        <f>IF(RES_hhdet_fec!C54=0,0,RES_hhdet_fec!C54/0.086*1000000/RES_hhdet_num!C54)</f>
        <v>2759.5920857128986</v>
      </c>
      <c r="D54" s="162">
        <f>IF(RES_hhdet_fec!D54=0,0,RES_hhdet_fec!D54/0.086*1000000/RES_hhdet_num!D54)</f>
        <v>2766.7084202386595</v>
      </c>
      <c r="E54" s="162">
        <f>IF(RES_hhdet_fec!E54=0,0,RES_hhdet_fec!E54/0.086*1000000/RES_hhdet_num!E54)</f>
        <v>2846.8995227635714</v>
      </c>
      <c r="F54" s="162">
        <f>IF(RES_hhdet_fec!F54=0,0,RES_hhdet_fec!F54/0.086*1000000/RES_hhdet_num!F54)</f>
        <v>2938.3692476631827</v>
      </c>
      <c r="G54" s="162">
        <f>IF(RES_hhdet_fec!G54=0,0,RES_hhdet_fec!G54/0.086*1000000/RES_hhdet_num!G54)</f>
        <v>3060.3304897058592</v>
      </c>
      <c r="H54" s="162">
        <f>IF(RES_hhdet_fec!H54=0,0,RES_hhdet_fec!H54/0.086*1000000/RES_hhdet_num!H54)</f>
        <v>3099.3935665374097</v>
      </c>
      <c r="I54" s="162">
        <f>IF(RES_hhdet_fec!I54=0,0,RES_hhdet_fec!I54/0.086*1000000/RES_hhdet_num!I54)</f>
        <v>3040.695347914188</v>
      </c>
      <c r="J54" s="162">
        <f>IF(RES_hhdet_fec!J54=0,0,RES_hhdet_fec!J54/0.086*1000000/RES_hhdet_num!J54)</f>
        <v>2998.7933400105421</v>
      </c>
      <c r="K54" s="162">
        <f>IF(RES_hhdet_fec!K54=0,0,RES_hhdet_fec!K54/0.086*1000000/RES_hhdet_num!K54)</f>
        <v>3227.3847576889502</v>
      </c>
      <c r="L54" s="162">
        <f>IF(RES_hhdet_fec!L54=0,0,RES_hhdet_fec!L54/0.086*1000000/RES_hhdet_num!L54)</f>
        <v>3409.9023416390496</v>
      </c>
      <c r="M54" s="162">
        <f>IF(RES_hhdet_fec!M54=0,0,RES_hhdet_fec!M54/0.086*1000000/RES_hhdet_num!M54)</f>
        <v>3400.7544437916908</v>
      </c>
      <c r="N54" s="162">
        <f>IF(RES_hhdet_fec!N54=0,0,RES_hhdet_fec!N54/0.086*1000000/RES_hhdet_num!N54)</f>
        <v>3525.0236871909842</v>
      </c>
      <c r="O54" s="162">
        <f>IF(RES_hhdet_fec!O54=0,0,RES_hhdet_fec!O54/0.086*1000000/RES_hhdet_num!O54)</f>
        <v>3840.8183081874568</v>
      </c>
      <c r="P54" s="162">
        <f>IF(RES_hhdet_fec!P54=0,0,RES_hhdet_fec!P54/0.086*1000000/RES_hhdet_num!P54)</f>
        <v>3759.6551933918131</v>
      </c>
      <c r="Q54" s="162">
        <f>IF(RES_hhdet_fec!Q54=0,0,RES_hhdet_fec!Q54/0.086*1000000/RES_hhdet_num!Q54)</f>
        <v>4115.4236202504972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2576.8581027717119</v>
      </c>
      <c r="C55" s="160">
        <f>IF(RES_hhdet_fec!C55=0,0,RES_hhdet_fec!C55/0.086*1000000/RES_hhdet_num!C55)</f>
        <v>2557.4322155186715</v>
      </c>
      <c r="D55" s="160">
        <f>IF(RES_hhdet_fec!D55=0,0,RES_hhdet_fec!D55/0.086*1000000/RES_hhdet_num!D55)</f>
        <v>2564.6383393945216</v>
      </c>
      <c r="E55" s="160">
        <f>IF(RES_hhdet_fec!E55=0,0,RES_hhdet_fec!E55/0.086*1000000/RES_hhdet_num!E55)</f>
        <v>2629.647017904073</v>
      </c>
      <c r="F55" s="160">
        <f>IF(RES_hhdet_fec!F55=0,0,RES_hhdet_fec!F55/0.086*1000000/RES_hhdet_num!F55)</f>
        <v>2703.9862806202277</v>
      </c>
      <c r="G55" s="160">
        <f>IF(RES_hhdet_fec!G55=0,0,RES_hhdet_fec!G55/0.086*1000000/RES_hhdet_num!G55)</f>
        <v>2802.9302622302721</v>
      </c>
      <c r="H55" s="160">
        <f>IF(RES_hhdet_fec!H55=0,0,RES_hhdet_fec!H55/0.086*1000000/RES_hhdet_num!H55)</f>
        <v>2835.9502826166272</v>
      </c>
      <c r="I55" s="160">
        <f>IF(RES_hhdet_fec!I55=0,0,RES_hhdet_fec!I55/0.086*1000000/RES_hhdet_num!I55)</f>
        <v>2790.9779327340257</v>
      </c>
      <c r="J55" s="160">
        <f>IF(RES_hhdet_fec!J55=0,0,RES_hhdet_fec!J55/0.086*1000000/RES_hhdet_num!J55)</f>
        <v>2757.0471765184448</v>
      </c>
      <c r="K55" s="160">
        <f>IF(RES_hhdet_fec!K55=0,0,RES_hhdet_fec!K55/0.086*1000000/RES_hhdet_num!K55)</f>
        <v>2954.4090004125669</v>
      </c>
      <c r="L55" s="160">
        <f>IF(RES_hhdet_fec!L55=0,0,RES_hhdet_fec!L55/0.086*1000000/RES_hhdet_num!L55)</f>
        <v>3091.1702736324664</v>
      </c>
      <c r="M55" s="160">
        <f>IF(RES_hhdet_fec!M55=0,0,RES_hhdet_fec!M55/0.086*1000000/RES_hhdet_num!M55)</f>
        <v>3085.1639291362376</v>
      </c>
      <c r="N55" s="160">
        <f>IF(RES_hhdet_fec!N55=0,0,RES_hhdet_fec!N55/0.086*1000000/RES_hhdet_num!N55)</f>
        <v>3185.8870405262492</v>
      </c>
      <c r="O55" s="160">
        <f>IF(RES_hhdet_fec!O55=0,0,RES_hhdet_fec!O55/0.086*1000000/RES_hhdet_num!O55)</f>
        <v>3440.849893741949</v>
      </c>
      <c r="P55" s="160">
        <f>IF(RES_hhdet_fec!P55=0,0,RES_hhdet_fec!P55/0.086*1000000/RES_hhdet_num!P55)</f>
        <v>3375.0256256285079</v>
      </c>
      <c r="Q55" s="160">
        <f>IF(RES_hhdet_fec!Q55=0,0,RES_hhdet_fec!Q55/0.086*1000000/RES_hhdet_num!Q55)</f>
        <v>3659.9756873828519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2230.0890675978703</v>
      </c>
      <c r="C56" s="156">
        <f>IF(RES_hhdet_fec!C56=0,0,RES_hhdet_fec!C56/0.086*1000000/RES_hhdet_num!C55)</f>
        <v>2207.6736685703058</v>
      </c>
      <c r="D56" s="156">
        <f>IF(RES_hhdet_fec!D56=0,0,RES_hhdet_fec!D56/0.086*1000000/RES_hhdet_num!D55)</f>
        <v>2213.3667361909252</v>
      </c>
      <c r="E56" s="156">
        <f>IF(RES_hhdet_fec!E56=0,0,RES_hhdet_fec!E56/0.086*1000000/RES_hhdet_num!E55)</f>
        <v>2277.5196182108639</v>
      </c>
      <c r="F56" s="156">
        <f>IF(RES_hhdet_fec!F56=0,0,RES_hhdet_fec!F56/0.086*1000000/RES_hhdet_num!F55)</f>
        <v>2350.6953981305164</v>
      </c>
      <c r="G56" s="156">
        <f>IF(RES_hhdet_fec!G56=0,0,RES_hhdet_fec!G56/0.086*1000000/RES_hhdet_num!G55)</f>
        <v>2448.2643917646928</v>
      </c>
      <c r="H56" s="156">
        <f>IF(RES_hhdet_fec!H56=0,0,RES_hhdet_fec!H56/0.086*1000000/RES_hhdet_num!H55)</f>
        <v>2479.5148532299268</v>
      </c>
      <c r="I56" s="156">
        <f>IF(RES_hhdet_fec!I56=0,0,RES_hhdet_fec!I56/0.086*1000000/RES_hhdet_num!I55)</f>
        <v>2432.556278331353</v>
      </c>
      <c r="J56" s="156">
        <f>IF(RES_hhdet_fec!J56=0,0,RES_hhdet_fec!J56/0.086*1000000/RES_hhdet_num!J55)</f>
        <v>2399.0346720084294</v>
      </c>
      <c r="K56" s="156">
        <f>IF(RES_hhdet_fec!K56=0,0,RES_hhdet_fec!K56/0.086*1000000/RES_hhdet_num!K55)</f>
        <v>2581.9078061511618</v>
      </c>
      <c r="L56" s="156">
        <f>IF(RES_hhdet_fec!L56=0,0,RES_hhdet_fec!L56/0.086*1000000/RES_hhdet_num!L55)</f>
        <v>2727.9218733112407</v>
      </c>
      <c r="M56" s="156">
        <f>IF(RES_hhdet_fec!M56=0,0,RES_hhdet_fec!M56/0.086*1000000/RES_hhdet_num!M55)</f>
        <v>2720.6035550333572</v>
      </c>
      <c r="N56" s="156">
        <f>IF(RES_hhdet_fec!N56=0,0,RES_hhdet_fec!N56/0.086*1000000/RES_hhdet_num!N55)</f>
        <v>2820.0189497527854</v>
      </c>
      <c r="O56" s="156">
        <f>IF(RES_hhdet_fec!O56=0,0,RES_hhdet_fec!O56/0.086*1000000/RES_hhdet_num!O55)</f>
        <v>3072.6546465499641</v>
      </c>
      <c r="P56" s="156">
        <f>IF(RES_hhdet_fec!P56=0,0,RES_hhdet_fec!P56/0.086*1000000/RES_hhdet_num!P55)</f>
        <v>3007.7241547134463</v>
      </c>
      <c r="Q56" s="156">
        <f>IF(RES_hhdet_fec!Q56=0,0,RES_hhdet_fec!Q56/0.086*1000000/RES_hhdet_num!Q55)</f>
        <v>3292.3388962003933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346.76903517384142</v>
      </c>
      <c r="C57" s="156">
        <f>IF(RES_hhdet_fec!C57=0,0,RES_hhdet_fec!C57/0.086*1000000/RES_hhdet_num!C55)</f>
        <v>349.7585469483659</v>
      </c>
      <c r="D57" s="156">
        <f>IF(RES_hhdet_fec!D57=0,0,RES_hhdet_fec!D57/0.086*1000000/RES_hhdet_num!D55)</f>
        <v>351.27160320359684</v>
      </c>
      <c r="E57" s="156">
        <f>IF(RES_hhdet_fec!E57=0,0,RES_hhdet_fec!E57/0.086*1000000/RES_hhdet_num!E55)</f>
        <v>352.12739969320899</v>
      </c>
      <c r="F57" s="156">
        <f>IF(RES_hhdet_fec!F57=0,0,RES_hhdet_fec!F57/0.086*1000000/RES_hhdet_num!F55)</f>
        <v>353.29088248971146</v>
      </c>
      <c r="G57" s="156">
        <f>IF(RES_hhdet_fec!G57=0,0,RES_hhdet_fec!G57/0.086*1000000/RES_hhdet_num!G55)</f>
        <v>354.6658704655793</v>
      </c>
      <c r="H57" s="156">
        <f>IF(RES_hhdet_fec!H57=0,0,RES_hhdet_fec!H57/0.086*1000000/RES_hhdet_num!H55)</f>
        <v>356.43542938670004</v>
      </c>
      <c r="I57" s="156">
        <f>IF(RES_hhdet_fec!I57=0,0,RES_hhdet_fec!I57/0.086*1000000/RES_hhdet_num!I55)</f>
        <v>358.42165440267246</v>
      </c>
      <c r="J57" s="156">
        <f>IF(RES_hhdet_fec!J57=0,0,RES_hhdet_fec!J57/0.086*1000000/RES_hhdet_num!J55)</f>
        <v>358.01250451001545</v>
      </c>
      <c r="K57" s="156">
        <f>IF(RES_hhdet_fec!K57=0,0,RES_hhdet_fec!K57/0.086*1000000/RES_hhdet_num!K55)</f>
        <v>372.50119426140469</v>
      </c>
      <c r="L57" s="156">
        <f>IF(RES_hhdet_fec!L57=0,0,RES_hhdet_fec!L57/0.086*1000000/RES_hhdet_num!L55)</f>
        <v>363.24840032122603</v>
      </c>
      <c r="M57" s="156">
        <f>IF(RES_hhdet_fec!M57=0,0,RES_hhdet_fec!M57/0.086*1000000/RES_hhdet_num!M55)</f>
        <v>364.56037410288047</v>
      </c>
      <c r="N57" s="156">
        <f>IF(RES_hhdet_fec!N57=0,0,RES_hhdet_fec!N57/0.086*1000000/RES_hhdet_num!N55)</f>
        <v>365.86809077346294</v>
      </c>
      <c r="O57" s="156">
        <f>IF(RES_hhdet_fec!O57=0,0,RES_hhdet_fec!O57/0.086*1000000/RES_hhdet_num!O55)</f>
        <v>368.19524719198512</v>
      </c>
      <c r="P57" s="156">
        <f>IF(RES_hhdet_fec!P57=0,0,RES_hhdet_fec!P57/0.086*1000000/RES_hhdet_num!P55)</f>
        <v>367.30147091506171</v>
      </c>
      <c r="Q57" s="156">
        <f>IF(RES_hhdet_fec!Q57=0,0,RES_hhdet_fec!Q57/0.086*1000000/RES_hhdet_num!Q55)</f>
        <v>367.6367911824579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875.75878199404428</v>
      </c>
      <c r="C58" s="157">
        <f>IF(RES_hhdet_fec!C58=0,0,RES_hhdet_fec!C58/0.086*1000000/RES_hhdet_num!C$43)</f>
        <v>868.3756241692962</v>
      </c>
      <c r="D58" s="157">
        <f>IF(RES_hhdet_fec!D58=0,0,RES_hhdet_fec!D58/0.086*1000000/RES_hhdet_num!D$43)</f>
        <v>880.27916485573212</v>
      </c>
      <c r="E58" s="157">
        <f>IF(RES_hhdet_fec!E58=0,0,RES_hhdet_fec!E58/0.086*1000000/RES_hhdet_num!E$43)</f>
        <v>912.59146311565166</v>
      </c>
      <c r="F58" s="157">
        <f>IF(RES_hhdet_fec!F58=0,0,RES_hhdet_fec!F58/0.086*1000000/RES_hhdet_num!F$43)</f>
        <v>952.02072841186498</v>
      </c>
      <c r="G58" s="157">
        <f>IF(RES_hhdet_fec!G58=0,0,RES_hhdet_fec!G58/0.086*1000000/RES_hhdet_num!G$43)</f>
        <v>989.77073755643926</v>
      </c>
      <c r="H58" s="157">
        <f>IF(RES_hhdet_fec!H58=0,0,RES_hhdet_fec!H58/0.086*1000000/RES_hhdet_num!H$43)</f>
        <v>1003.5196960650246</v>
      </c>
      <c r="I58" s="157">
        <f>IF(RES_hhdet_fec!I58=0,0,RES_hhdet_fec!I58/0.086*1000000/RES_hhdet_num!I$43)</f>
        <v>983.1911807114933</v>
      </c>
      <c r="J58" s="157">
        <f>IF(RES_hhdet_fec!J58=0,0,RES_hhdet_fec!J58/0.086*1000000/RES_hhdet_num!J$43)</f>
        <v>977.92583720949312</v>
      </c>
      <c r="K58" s="157">
        <f>IF(RES_hhdet_fec!K58=0,0,RES_hhdet_fec!K58/0.086*1000000/RES_hhdet_num!K$43)</f>
        <v>1084.053989528795</v>
      </c>
      <c r="L58" s="157">
        <f>IF(RES_hhdet_fec!L58=0,0,RES_hhdet_fec!L58/0.086*1000000/RES_hhdet_num!L$43)</f>
        <v>1129.1304414682645</v>
      </c>
      <c r="M58" s="157">
        <f>IF(RES_hhdet_fec!M58=0,0,RES_hhdet_fec!M58/0.086*1000000/RES_hhdet_num!M$43)</f>
        <v>1118.4072276394286</v>
      </c>
      <c r="N58" s="157">
        <f>IF(RES_hhdet_fec!N58=0,0,RES_hhdet_fec!N58/0.086*1000000/RES_hhdet_num!N$43)</f>
        <v>1166.656150033484</v>
      </c>
      <c r="O58" s="157">
        <f>IF(RES_hhdet_fec!O58=0,0,RES_hhdet_fec!O58/0.086*1000000/RES_hhdet_num!O$43)</f>
        <v>1281.5296313149495</v>
      </c>
      <c r="P58" s="157">
        <f>IF(RES_hhdet_fec!P58=0,0,RES_hhdet_fec!P58/0.086*1000000/RES_hhdet_num!P$43)</f>
        <v>1276.1358259876538</v>
      </c>
      <c r="Q58" s="157">
        <f>IF(RES_hhdet_fec!Q58=0,0,RES_hhdet_fec!Q58/0.086*1000000/RES_hhdet_num!Q$43)</f>
        <v>1392.2955285701382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0</v>
      </c>
      <c r="C59" s="156">
        <f>IF(RES_hhdet_fec!C59=0,0,RES_hhdet_fec!C59/0.086*1000000/RES_hhdet_num!C59)</f>
        <v>0</v>
      </c>
      <c r="D59" s="156">
        <f>IF(RES_hhdet_fec!D59=0,0,RES_hhdet_fec!D59/0.086*1000000/RES_hhdet_num!D59)</f>
        <v>986.78426742929639</v>
      </c>
      <c r="E59" s="156">
        <f>IF(RES_hhdet_fec!E59=0,0,RES_hhdet_fec!E59/0.086*1000000/RES_hhdet_num!E59)</f>
        <v>2051.223869550312</v>
      </c>
      <c r="F59" s="156">
        <f>IF(RES_hhdet_fec!F59=0,0,RES_hhdet_fec!F59/0.086*1000000/RES_hhdet_num!F59)</f>
        <v>2134.1962711022957</v>
      </c>
      <c r="G59" s="156">
        <f>IF(RES_hhdet_fec!G59=0,0,RES_hhdet_fec!G59/0.086*1000000/RES_hhdet_num!G59)</f>
        <v>1594.8601757758322</v>
      </c>
      <c r="H59" s="156">
        <f>IF(RES_hhdet_fec!H59=0,0,RES_hhdet_fec!H59/0.086*1000000/RES_hhdet_num!H59)</f>
        <v>0</v>
      </c>
      <c r="I59" s="156">
        <f>IF(RES_hhdet_fec!I59=0,0,RES_hhdet_fec!I59/0.086*1000000/RES_hhdet_num!I59)</f>
        <v>0</v>
      </c>
      <c r="J59" s="156">
        <f>IF(RES_hhdet_fec!J59=0,0,RES_hhdet_fec!J59/0.086*1000000/RES_hhdet_num!J59)</f>
        <v>0</v>
      </c>
      <c r="K59" s="156">
        <f>IF(RES_hhdet_fec!K59=0,0,RES_hhdet_fec!K59/0.086*1000000/RES_hhdet_num!K59)</f>
        <v>0</v>
      </c>
      <c r="L59" s="156">
        <f>IF(RES_hhdet_fec!L59=0,0,RES_hhdet_fec!L59/0.086*1000000/RES_hhdet_num!L59)</f>
        <v>0</v>
      </c>
      <c r="M59" s="156">
        <f>IF(RES_hhdet_fec!M59=0,0,RES_hhdet_fec!M59/0.086*1000000/RES_hhdet_num!M59)</f>
        <v>0</v>
      </c>
      <c r="N59" s="156">
        <f>IF(RES_hhdet_fec!N59=0,0,RES_hhdet_fec!N59/0.086*1000000/RES_hhdet_num!N59)</f>
        <v>0</v>
      </c>
      <c r="O59" s="156">
        <f>IF(RES_hhdet_fec!O59=0,0,RES_hhdet_fec!O59/0.086*1000000/RES_hhdet_num!O59)</f>
        <v>0</v>
      </c>
      <c r="P59" s="156">
        <f>IF(RES_hhdet_fec!P59=0,0,RES_hhdet_fec!P59/0.086*1000000/RES_hhdet_num!P59)</f>
        <v>0</v>
      </c>
      <c r="Q59" s="156">
        <f>IF(RES_hhdet_fec!Q59=0,0,RES_hhdet_fec!Q59/0.086*1000000/RES_hhdet_num!Q59)</f>
        <v>0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875.75878199404428</v>
      </c>
      <c r="C60" s="57">
        <f>IF(RES_hhdet_fec!C60=0,0,RES_hhdet_fec!C60/0.086*1000000/RES_hhdet_num!C60)</f>
        <v>868.3756241692962</v>
      </c>
      <c r="D60" s="57">
        <f>IF(RES_hhdet_fec!D60=0,0,RES_hhdet_fec!D60/0.086*1000000/RES_hhdet_num!D60)</f>
        <v>879.95491765563736</v>
      </c>
      <c r="E60" s="57">
        <f>IF(RES_hhdet_fec!E60=0,0,RES_hhdet_fec!E60/0.086*1000000/RES_hhdet_num!E60)</f>
        <v>909.28259233467782</v>
      </c>
      <c r="F60" s="57">
        <f>IF(RES_hhdet_fec!F60=0,0,RES_hhdet_fec!F60/0.086*1000000/RES_hhdet_num!F60)</f>
        <v>948.74428115169781</v>
      </c>
      <c r="G60" s="57">
        <f>IF(RES_hhdet_fec!G60=0,0,RES_hhdet_fec!G60/0.086*1000000/RES_hhdet_num!G60)</f>
        <v>988.64035444988099</v>
      </c>
      <c r="H60" s="57">
        <f>IF(RES_hhdet_fec!H60=0,0,RES_hhdet_fec!H60/0.086*1000000/RES_hhdet_num!H60)</f>
        <v>1003.5196960650246</v>
      </c>
      <c r="I60" s="57">
        <f>IF(RES_hhdet_fec!I60=0,0,RES_hhdet_fec!I60/0.086*1000000/RES_hhdet_num!I60)</f>
        <v>983.1911807114933</v>
      </c>
      <c r="J60" s="57">
        <f>IF(RES_hhdet_fec!J60=0,0,RES_hhdet_fec!J60/0.086*1000000/RES_hhdet_num!J60)</f>
        <v>977.92583720949312</v>
      </c>
      <c r="K60" s="57">
        <f>IF(RES_hhdet_fec!K60=0,0,RES_hhdet_fec!K60/0.086*1000000/RES_hhdet_num!K60)</f>
        <v>1084.053989528795</v>
      </c>
      <c r="L60" s="57">
        <f>IF(RES_hhdet_fec!L60=0,0,RES_hhdet_fec!L60/0.086*1000000/RES_hhdet_num!L60)</f>
        <v>1129.1304414682643</v>
      </c>
      <c r="M60" s="57">
        <f>IF(RES_hhdet_fec!M60=0,0,RES_hhdet_fec!M60/0.086*1000000/RES_hhdet_num!M60)</f>
        <v>1118.4072276394286</v>
      </c>
      <c r="N60" s="57">
        <f>IF(RES_hhdet_fec!N60=0,0,RES_hhdet_fec!N60/0.086*1000000/RES_hhdet_num!N60)</f>
        <v>1166.656150033484</v>
      </c>
      <c r="O60" s="57">
        <f>IF(RES_hhdet_fec!O60=0,0,RES_hhdet_fec!O60/0.086*1000000/RES_hhdet_num!O60)</f>
        <v>1281.5296313149495</v>
      </c>
      <c r="P60" s="57">
        <f>IF(RES_hhdet_fec!P60=0,0,RES_hhdet_fec!P60/0.086*1000000/RES_hhdet_num!P60)</f>
        <v>1276.1358259876538</v>
      </c>
      <c r="Q60" s="57">
        <f>IF(RES_hhdet_fec!Q60=0,0,RES_hhdet_fec!Q60/0.086*1000000/RES_hhdet_num!Q60)</f>
        <v>1392.2955285701382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20583.887557509741</v>
      </c>
      <c r="C62" s="168">
        <f t="shared" ref="C62:Q62" si="12">SUM(C63,C66,C68,C77)</f>
        <v>21409.136469786605</v>
      </c>
      <c r="D62" s="168">
        <f t="shared" si="12"/>
        <v>20792.984599923471</v>
      </c>
      <c r="E62" s="168">
        <f t="shared" si="12"/>
        <v>20196.738594902898</v>
      </c>
      <c r="F62" s="168">
        <f t="shared" si="12"/>
        <v>20390.030298591621</v>
      </c>
      <c r="G62" s="168">
        <f t="shared" si="12"/>
        <v>20924.052245480907</v>
      </c>
      <c r="H62" s="168">
        <f t="shared" si="12"/>
        <v>20392.123690332835</v>
      </c>
      <c r="I62" s="168">
        <f t="shared" si="12"/>
        <v>19556.702799262399</v>
      </c>
      <c r="J62" s="168">
        <f t="shared" si="12"/>
        <v>19755.32861278746</v>
      </c>
      <c r="K62" s="168">
        <f t="shared" si="12"/>
        <v>19977.260659014071</v>
      </c>
      <c r="L62" s="168">
        <f t="shared" si="12"/>
        <v>23392.975273313099</v>
      </c>
      <c r="M62" s="168">
        <f t="shared" si="12"/>
        <v>20844.962398929962</v>
      </c>
      <c r="N62" s="168">
        <f t="shared" si="12"/>
        <v>22537.429832873495</v>
      </c>
      <c r="O62" s="168">
        <f t="shared" si="12"/>
        <v>21291.273088800895</v>
      </c>
      <c r="P62" s="168">
        <f t="shared" si="12"/>
        <v>20063.801206761749</v>
      </c>
      <c r="Q62" s="168">
        <f t="shared" si="12"/>
        <v>20767.705775198123</v>
      </c>
    </row>
    <row r="63" spans="1:17" ht="12.95" customHeight="1" x14ac:dyDescent="0.25">
      <c r="A63" s="158" t="s">
        <v>65</v>
      </c>
      <c r="B63" s="157">
        <f t="shared" ref="B63" si="13">SUM(B64:B65)</f>
        <v>15951.480372711034</v>
      </c>
      <c r="C63" s="157">
        <f t="shared" ref="C63:Q63" si="14">SUM(C64:C65)</f>
        <v>16762.186191069984</v>
      </c>
      <c r="D63" s="157">
        <f t="shared" si="14"/>
        <v>16136.61417443913</v>
      </c>
      <c r="E63" s="157">
        <f t="shared" si="14"/>
        <v>15566.144957716157</v>
      </c>
      <c r="F63" s="157">
        <f t="shared" si="14"/>
        <v>15698.290472982204</v>
      </c>
      <c r="G63" s="157">
        <f t="shared" si="14"/>
        <v>16226.198942564997</v>
      </c>
      <c r="H63" s="157">
        <f t="shared" si="14"/>
        <v>15682.028764974097</v>
      </c>
      <c r="I63" s="157">
        <f t="shared" si="14"/>
        <v>14845.817634143816</v>
      </c>
      <c r="J63" s="157">
        <f t="shared" si="14"/>
        <v>14745.418966773595</v>
      </c>
      <c r="K63" s="157">
        <f t="shared" si="14"/>
        <v>15106.161650253887</v>
      </c>
      <c r="L63" s="157">
        <f t="shared" si="14"/>
        <v>18700.542872565042</v>
      </c>
      <c r="M63" s="157">
        <f t="shared" si="14"/>
        <v>16138.662447858529</v>
      </c>
      <c r="N63" s="157">
        <f t="shared" si="14"/>
        <v>17824.562419104546</v>
      </c>
      <c r="O63" s="157">
        <f t="shared" si="14"/>
        <v>16550.349554042263</v>
      </c>
      <c r="P63" s="157">
        <f t="shared" si="14"/>
        <v>15326.354242749385</v>
      </c>
      <c r="Q63" s="157">
        <f t="shared" si="14"/>
        <v>16032.2877898394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15771.294694455395</v>
      </c>
      <c r="C64" s="156">
        <f>IF(RES_hhdet_fec!C64=0,0,RES_hhdet_fec!C64/0.086*1000000/RES_hhdet_num!C$62)</f>
        <v>16662.249949854166</v>
      </c>
      <c r="D64" s="156">
        <f>IF(RES_hhdet_fec!D64=0,0,RES_hhdet_fec!D64/0.086*1000000/RES_hhdet_num!D$62)</f>
        <v>15991.14094358522</v>
      </c>
      <c r="E64" s="156">
        <f>IF(RES_hhdet_fec!E64=0,0,RES_hhdet_fec!E64/0.086*1000000/RES_hhdet_num!E$62)</f>
        <v>15330.677739966231</v>
      </c>
      <c r="F64" s="156">
        <f>IF(RES_hhdet_fec!F64=0,0,RES_hhdet_fec!F64/0.086*1000000/RES_hhdet_num!F$62)</f>
        <v>15343.079032637012</v>
      </c>
      <c r="G64" s="156">
        <f>IF(RES_hhdet_fec!G64=0,0,RES_hhdet_fec!G64/0.086*1000000/RES_hhdet_num!G$62)</f>
        <v>15789.459105197921</v>
      </c>
      <c r="H64" s="156">
        <f>IF(RES_hhdet_fec!H64=0,0,RES_hhdet_fec!H64/0.086*1000000/RES_hhdet_num!H$62)</f>
        <v>15235.05114291947</v>
      </c>
      <c r="I64" s="156">
        <f>IF(RES_hhdet_fec!I64=0,0,RES_hhdet_fec!I64/0.086*1000000/RES_hhdet_num!I$62)</f>
        <v>14561.074952546678</v>
      </c>
      <c r="J64" s="156">
        <f>IF(RES_hhdet_fec!J64=0,0,RES_hhdet_fec!J64/0.086*1000000/RES_hhdet_num!J$62)</f>
        <v>14590.174030430009</v>
      </c>
      <c r="K64" s="156">
        <f>IF(RES_hhdet_fec!K64=0,0,RES_hhdet_fec!K64/0.086*1000000/RES_hhdet_num!K$62)</f>
        <v>14801.546989580467</v>
      </c>
      <c r="L64" s="156">
        <f>IF(RES_hhdet_fec!L64=0,0,RES_hhdet_fec!L64/0.086*1000000/RES_hhdet_num!L$62)</f>
        <v>18340.652165081774</v>
      </c>
      <c r="M64" s="156">
        <f>IF(RES_hhdet_fec!M64=0,0,RES_hhdet_fec!M64/0.086*1000000/RES_hhdet_num!M$62)</f>
        <v>15896.481836578345</v>
      </c>
      <c r="N64" s="156">
        <f>IF(RES_hhdet_fec!N64=0,0,RES_hhdet_fec!N64/0.086*1000000/RES_hhdet_num!N$62)</f>
        <v>17591.837107410982</v>
      </c>
      <c r="O64" s="156">
        <f>IF(RES_hhdet_fec!O64=0,0,RES_hhdet_fec!O64/0.086*1000000/RES_hhdet_num!O$62)</f>
        <v>16088.498162637457</v>
      </c>
      <c r="P64" s="156">
        <f>IF(RES_hhdet_fec!P64=0,0,RES_hhdet_fec!P64/0.086*1000000/RES_hhdet_num!P$62)</f>
        <v>14906.457706356105</v>
      </c>
      <c r="Q64" s="156">
        <f>IF(RES_hhdet_fec!Q64=0,0,RES_hhdet_fec!Q64/0.086*1000000/RES_hhdet_num!Q$62)</f>
        <v>15416.274349570431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180.18567825563937</v>
      </c>
      <c r="C65" s="156">
        <f>IF(RES_hhdet_fec!C65=0,0,RES_hhdet_fec!C65/0.086*1000000/RES_hhdet_num!C$62)</f>
        <v>99.936241215817887</v>
      </c>
      <c r="D65" s="156">
        <f>IF(RES_hhdet_fec!D65=0,0,RES_hhdet_fec!D65/0.086*1000000/RES_hhdet_num!D$62)</f>
        <v>145.47323085390875</v>
      </c>
      <c r="E65" s="156">
        <f>IF(RES_hhdet_fec!E65=0,0,RES_hhdet_fec!E65/0.086*1000000/RES_hhdet_num!E$62)</f>
        <v>235.46721774992551</v>
      </c>
      <c r="F65" s="156">
        <f>IF(RES_hhdet_fec!F65=0,0,RES_hhdet_fec!F65/0.086*1000000/RES_hhdet_num!F$62)</f>
        <v>355.21144034519176</v>
      </c>
      <c r="G65" s="156">
        <f>IF(RES_hhdet_fec!G65=0,0,RES_hhdet_fec!G65/0.086*1000000/RES_hhdet_num!G$62)</f>
        <v>436.73983736707743</v>
      </c>
      <c r="H65" s="156">
        <f>IF(RES_hhdet_fec!H65=0,0,RES_hhdet_fec!H65/0.086*1000000/RES_hhdet_num!H$62)</f>
        <v>446.97762205462726</v>
      </c>
      <c r="I65" s="156">
        <f>IF(RES_hhdet_fec!I65=0,0,RES_hhdet_fec!I65/0.086*1000000/RES_hhdet_num!I$62)</f>
        <v>284.74268159713773</v>
      </c>
      <c r="J65" s="156">
        <f>IF(RES_hhdet_fec!J65=0,0,RES_hhdet_fec!J65/0.086*1000000/RES_hhdet_num!J$62)</f>
        <v>155.24493634358538</v>
      </c>
      <c r="K65" s="156">
        <f>IF(RES_hhdet_fec!K65=0,0,RES_hhdet_fec!K65/0.086*1000000/RES_hhdet_num!K$62)</f>
        <v>304.61466067342076</v>
      </c>
      <c r="L65" s="156">
        <f>IF(RES_hhdet_fec!L65=0,0,RES_hhdet_fec!L65/0.086*1000000/RES_hhdet_num!L$62)</f>
        <v>359.89070748326793</v>
      </c>
      <c r="M65" s="156">
        <f>IF(RES_hhdet_fec!M65=0,0,RES_hhdet_fec!M65/0.086*1000000/RES_hhdet_num!M$62)</f>
        <v>242.18061128018343</v>
      </c>
      <c r="N65" s="156">
        <f>IF(RES_hhdet_fec!N65=0,0,RES_hhdet_fec!N65/0.086*1000000/RES_hhdet_num!N$62)</f>
        <v>232.72531169356338</v>
      </c>
      <c r="O65" s="156">
        <f>IF(RES_hhdet_fec!O65=0,0,RES_hhdet_fec!O65/0.086*1000000/RES_hhdet_num!O$62)</f>
        <v>461.85139140480675</v>
      </c>
      <c r="P65" s="156">
        <f>IF(RES_hhdet_fec!P65=0,0,RES_hhdet_fec!P65/0.086*1000000/RES_hhdet_num!P$62)</f>
        <v>419.89653639328037</v>
      </c>
      <c r="Q65" s="156">
        <f>IF(RES_hhdet_fec!Q65=0,0,RES_hhdet_fec!Q65/0.086*1000000/RES_hhdet_num!Q$62)</f>
        <v>616.01344026896936</v>
      </c>
    </row>
    <row r="66" spans="1:17" ht="12.95" customHeight="1" x14ac:dyDescent="0.25">
      <c r="A66" s="158" t="s">
        <v>112</v>
      </c>
      <c r="B66" s="157">
        <f t="shared" ref="B66:Q66" si="15">B67</f>
        <v>9.263134812622388</v>
      </c>
      <c r="C66" s="157">
        <f t="shared" si="15"/>
        <v>9.206014873721756</v>
      </c>
      <c r="D66" s="157">
        <f t="shared" si="15"/>
        <v>8.9421427961507511</v>
      </c>
      <c r="E66" s="157">
        <f t="shared" si="15"/>
        <v>8.6030231735307297</v>
      </c>
      <c r="F66" s="157">
        <f t="shared" si="15"/>
        <v>8.6017001559445365</v>
      </c>
      <c r="G66" s="157">
        <f t="shared" si="15"/>
        <v>9.3157638378087828</v>
      </c>
      <c r="H66" s="157">
        <f t="shared" si="15"/>
        <v>10.693872943612753</v>
      </c>
      <c r="I66" s="157">
        <f t="shared" si="15"/>
        <v>12.069915910366747</v>
      </c>
      <c r="J66" s="157">
        <f t="shared" si="15"/>
        <v>12.742437709130025</v>
      </c>
      <c r="K66" s="157">
        <f t="shared" si="15"/>
        <v>14.021728729940547</v>
      </c>
      <c r="L66" s="157">
        <f t="shared" si="15"/>
        <v>18.75478330882596</v>
      </c>
      <c r="M66" s="157">
        <f t="shared" si="15"/>
        <v>18.522389643772247</v>
      </c>
      <c r="N66" s="157">
        <f t="shared" si="15"/>
        <v>20.511301307816414</v>
      </c>
      <c r="O66" s="157">
        <f t="shared" si="15"/>
        <v>24.708548422974093</v>
      </c>
      <c r="P66" s="157">
        <f t="shared" si="15"/>
        <v>27.705537588117174</v>
      </c>
      <c r="Q66" s="157">
        <f t="shared" si="15"/>
        <v>32.887041142067922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9.263134812622388</v>
      </c>
      <c r="C67" s="156">
        <f>IF(RES_hhdet_fec!C67=0,0,RES_hhdet_fec!C67/0.086*1000000/RES_hhdet_num!C$62)</f>
        <v>9.206014873721756</v>
      </c>
      <c r="D67" s="156">
        <f>IF(RES_hhdet_fec!D67=0,0,RES_hhdet_fec!D67/0.086*1000000/RES_hhdet_num!D$62)</f>
        <v>8.9421427961507511</v>
      </c>
      <c r="E67" s="156">
        <f>IF(RES_hhdet_fec!E67=0,0,RES_hhdet_fec!E67/0.086*1000000/RES_hhdet_num!E$62)</f>
        <v>8.6030231735307297</v>
      </c>
      <c r="F67" s="156">
        <f>IF(RES_hhdet_fec!F67=0,0,RES_hhdet_fec!F67/0.086*1000000/RES_hhdet_num!F$62)</f>
        <v>8.6017001559445365</v>
      </c>
      <c r="G67" s="156">
        <f>IF(RES_hhdet_fec!G67=0,0,RES_hhdet_fec!G67/0.086*1000000/RES_hhdet_num!G$62)</f>
        <v>9.3157638378087828</v>
      </c>
      <c r="H67" s="156">
        <f>IF(RES_hhdet_fec!H67=0,0,RES_hhdet_fec!H67/0.086*1000000/RES_hhdet_num!H$62)</f>
        <v>10.693872943612753</v>
      </c>
      <c r="I67" s="156">
        <f>IF(RES_hhdet_fec!I67=0,0,RES_hhdet_fec!I67/0.086*1000000/RES_hhdet_num!I$62)</f>
        <v>12.069915910366747</v>
      </c>
      <c r="J67" s="156">
        <f>IF(RES_hhdet_fec!J67=0,0,RES_hhdet_fec!J67/0.086*1000000/RES_hhdet_num!J$62)</f>
        <v>12.742437709130025</v>
      </c>
      <c r="K67" s="156">
        <f>IF(RES_hhdet_fec!K67=0,0,RES_hhdet_fec!K67/0.086*1000000/RES_hhdet_num!K$62)</f>
        <v>14.021728729940547</v>
      </c>
      <c r="L67" s="156">
        <f>IF(RES_hhdet_fec!L67=0,0,RES_hhdet_fec!L67/0.086*1000000/RES_hhdet_num!L$62)</f>
        <v>18.75478330882596</v>
      </c>
      <c r="M67" s="156">
        <f>IF(RES_hhdet_fec!M67=0,0,RES_hhdet_fec!M67/0.086*1000000/RES_hhdet_num!M$62)</f>
        <v>18.522389643772247</v>
      </c>
      <c r="N67" s="156">
        <f>IF(RES_hhdet_fec!N67=0,0,RES_hhdet_fec!N67/0.086*1000000/RES_hhdet_num!N$62)</f>
        <v>20.511301307816414</v>
      </c>
      <c r="O67" s="156">
        <f>IF(RES_hhdet_fec!O67=0,0,RES_hhdet_fec!O67/0.086*1000000/RES_hhdet_num!O$62)</f>
        <v>24.708548422974093</v>
      </c>
      <c r="P67" s="156">
        <f>IF(RES_hhdet_fec!P67=0,0,RES_hhdet_fec!P67/0.086*1000000/RES_hhdet_num!P$62)</f>
        <v>27.705537588117174</v>
      </c>
      <c r="Q67" s="156">
        <f>IF(RES_hhdet_fec!Q67=0,0,RES_hhdet_fec!Q67/0.086*1000000/RES_hhdet_num!Q$62)</f>
        <v>32.887041142067922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3248.5290349058637</v>
      </c>
      <c r="C68" s="157">
        <f>IF(RES_hhdet_fec!C68=0,0,RES_hhdet_fec!C68/0.086*1000000/RES_hhdet_num!C$62)</f>
        <v>3260.7972164009225</v>
      </c>
      <c r="D68" s="157">
        <f>IF(RES_hhdet_fec!D68=0,0,RES_hhdet_fec!D68/0.086*1000000/RES_hhdet_num!D$62)</f>
        <v>3254.2201050341082</v>
      </c>
      <c r="E68" s="157">
        <f>IF(RES_hhdet_fec!E68=0,0,RES_hhdet_fec!E68/0.086*1000000/RES_hhdet_num!E$62)</f>
        <v>3237.4265318946277</v>
      </c>
      <c r="F68" s="157">
        <f>IF(RES_hhdet_fec!F68=0,0,RES_hhdet_fec!F68/0.086*1000000/RES_hhdet_num!F$62)</f>
        <v>3258.3028279554819</v>
      </c>
      <c r="G68" s="157">
        <f>IF(RES_hhdet_fec!G68=0,0,RES_hhdet_fec!G68/0.086*1000000/RES_hhdet_num!G$62)</f>
        <v>3259.5112290181301</v>
      </c>
      <c r="H68" s="157">
        <f>IF(RES_hhdet_fec!H68=0,0,RES_hhdet_fec!H68/0.086*1000000/RES_hhdet_num!H$62)</f>
        <v>3263.2150024122279</v>
      </c>
      <c r="I68" s="157">
        <f>IF(RES_hhdet_fec!I68=0,0,RES_hhdet_fec!I68/0.086*1000000/RES_hhdet_num!I$62)</f>
        <v>3250.9245291456591</v>
      </c>
      <c r="J68" s="157">
        <f>IF(RES_hhdet_fec!J68=0,0,RES_hhdet_fec!J68/0.086*1000000/RES_hhdet_num!J$62)</f>
        <v>3450.3051963636462</v>
      </c>
      <c r="K68" s="157">
        <f>IF(RES_hhdet_fec!K68=0,0,RES_hhdet_fec!K68/0.086*1000000/RES_hhdet_num!K$62)</f>
        <v>3317.5157934327572</v>
      </c>
      <c r="L68" s="157">
        <f>IF(RES_hhdet_fec!L68=0,0,RES_hhdet_fec!L68/0.086*1000000/RES_hhdet_num!L$62)</f>
        <v>3215.0870427885179</v>
      </c>
      <c r="M68" s="157">
        <f>IF(RES_hhdet_fec!M68=0,0,RES_hhdet_fec!M68/0.086*1000000/RES_hhdet_num!M$62)</f>
        <v>3220.5539178019822</v>
      </c>
      <c r="N68" s="157">
        <f>IF(RES_hhdet_fec!N68=0,0,RES_hhdet_fec!N68/0.086*1000000/RES_hhdet_num!N$62)</f>
        <v>3227.8067500504762</v>
      </c>
      <c r="O68" s="157">
        <f>IF(RES_hhdet_fec!O68=0,0,RES_hhdet_fec!O68/0.086*1000000/RES_hhdet_num!O$62)</f>
        <v>3247.7622864706045</v>
      </c>
      <c r="P68" s="157">
        <f>IF(RES_hhdet_fec!P68=0,0,RES_hhdet_fec!P68/0.086*1000000/RES_hhdet_num!P$62)</f>
        <v>3232.6427125495666</v>
      </c>
      <c r="Q68" s="157">
        <f>IF(RES_hhdet_fec!Q68=0,0,RES_hhdet_fec!Q68/0.086*1000000/RES_hhdet_num!Q$62)</f>
        <v>3232.9919489405461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3337.6985506627534</v>
      </c>
      <c r="C69" s="132">
        <f>IF(RES_hhdet_fec!C69=0,0,RES_hhdet_fec!C69/0.086*1000000/RES_hhdet_num!C69)</f>
        <v>3342.1301764614441</v>
      </c>
      <c r="D69" s="132">
        <f>IF(RES_hhdet_fec!D69=0,0,RES_hhdet_fec!D69/0.086*1000000/RES_hhdet_num!D69)</f>
        <v>3332.1452758819751</v>
      </c>
      <c r="E69" s="132">
        <f>IF(RES_hhdet_fec!E69=0,0,RES_hhdet_fec!E69/0.086*1000000/RES_hhdet_num!E69)</f>
        <v>3315.5599400812407</v>
      </c>
      <c r="F69" s="132">
        <f>IF(RES_hhdet_fec!F69=0,0,RES_hhdet_fec!F69/0.086*1000000/RES_hhdet_num!F69)</f>
        <v>3301.6808030145367</v>
      </c>
      <c r="G69" s="132">
        <f>IF(RES_hhdet_fec!G69=0,0,RES_hhdet_fec!G69/0.086*1000000/RES_hhdet_num!G69)</f>
        <v>3293.5640621848829</v>
      </c>
      <c r="H69" s="132">
        <f>IF(RES_hhdet_fec!H69=0,0,RES_hhdet_fec!H69/0.086*1000000/RES_hhdet_num!H69)</f>
        <v>3289.2262561295342</v>
      </c>
      <c r="I69" s="132">
        <f>IF(RES_hhdet_fec!I69=0,0,RES_hhdet_fec!I69/0.086*1000000/RES_hhdet_num!I69)</f>
        <v>3284.1100669358425</v>
      </c>
      <c r="J69" s="132">
        <f>IF(RES_hhdet_fec!J69=0,0,RES_hhdet_fec!J69/0.086*1000000/RES_hhdet_num!J69)</f>
        <v>3529.3764462909062</v>
      </c>
      <c r="K69" s="132">
        <f>IF(RES_hhdet_fec!K69=0,0,RES_hhdet_fec!K69/0.086*1000000/RES_hhdet_num!K69)</f>
        <v>3339.1172778580076</v>
      </c>
      <c r="L69" s="132">
        <f>IF(RES_hhdet_fec!L69=0,0,RES_hhdet_fec!L69/0.086*1000000/RES_hhdet_num!L69)</f>
        <v>3235.3216297035324</v>
      </c>
      <c r="M69" s="132">
        <f>IF(RES_hhdet_fec!M69=0,0,RES_hhdet_fec!M69/0.086*1000000/RES_hhdet_num!M69)</f>
        <v>3240.7123885471456</v>
      </c>
      <c r="N69" s="132">
        <f>IF(RES_hhdet_fec!N69=0,0,RES_hhdet_fec!N69/0.086*1000000/RES_hhdet_num!N69)</f>
        <v>3243.7576693033648</v>
      </c>
      <c r="O69" s="132">
        <f>IF(RES_hhdet_fec!O69=0,0,RES_hhdet_fec!O69/0.086*1000000/RES_hhdet_num!O69)</f>
        <v>3249.152186887653</v>
      </c>
      <c r="P69" s="132">
        <f>IF(RES_hhdet_fec!P69=0,0,RES_hhdet_fec!P69/0.086*1000000/RES_hhdet_num!P69)</f>
        <v>3226.4663157586388</v>
      </c>
      <c r="Q69" s="132">
        <f>IF(RES_hhdet_fec!Q69=0,0,RES_hhdet_fec!Q69/0.086*1000000/RES_hhdet_num!Q69)</f>
        <v>3213.3729658576422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3016.9278757040292</v>
      </c>
      <c r="C70" s="132">
        <f>IF(RES_hhdet_fec!C70=0,0,RES_hhdet_fec!C70/0.086*1000000/RES_hhdet_num!C70)</f>
        <v>3023.4626881175</v>
      </c>
      <c r="D70" s="132">
        <f>IF(RES_hhdet_fec!D70=0,0,RES_hhdet_fec!D70/0.086*1000000/RES_hhdet_num!D70)</f>
        <v>3016.9878239091822</v>
      </c>
      <c r="E70" s="132">
        <f>IF(RES_hhdet_fec!E70=0,0,RES_hhdet_fec!E70/0.086*1000000/RES_hhdet_num!E70)</f>
        <v>3004.5753517582043</v>
      </c>
      <c r="F70" s="132">
        <f>IF(RES_hhdet_fec!F70=0,0,RES_hhdet_fec!F70/0.086*1000000/RES_hhdet_num!F70)</f>
        <v>2994.6355249013109</v>
      </c>
      <c r="G70" s="132">
        <f>IF(RES_hhdet_fec!G70=0,0,RES_hhdet_fec!G70/0.086*1000000/RES_hhdet_num!G70)</f>
        <v>2989.5171202134848</v>
      </c>
      <c r="H70" s="132">
        <f>IF(RES_hhdet_fec!H70=0,0,RES_hhdet_fec!H70/0.086*1000000/RES_hhdet_num!H70)</f>
        <v>2987.8164342903383</v>
      </c>
      <c r="I70" s="132">
        <f>IF(RES_hhdet_fec!I70=0,0,RES_hhdet_fec!I70/0.086*1000000/RES_hhdet_num!I70)</f>
        <v>2985.7097079513642</v>
      </c>
      <c r="J70" s="132">
        <f>IF(RES_hhdet_fec!J70=0,0,RES_hhdet_fec!J70/0.086*1000000/RES_hhdet_num!J70)</f>
        <v>3181.5136615427309</v>
      </c>
      <c r="K70" s="132">
        <f>IF(RES_hhdet_fec!K70=0,0,RES_hhdet_fec!K70/0.086*1000000/RES_hhdet_num!K70)</f>
        <v>3043.7950165478105</v>
      </c>
      <c r="L70" s="132">
        <f>IF(RES_hhdet_fec!L70=0,0,RES_hhdet_fec!L70/0.086*1000000/RES_hhdet_num!L70)</f>
        <v>2951.5057040840466</v>
      </c>
      <c r="M70" s="132">
        <f>IF(RES_hhdet_fec!M70=0,0,RES_hhdet_fec!M70/0.086*1000000/RES_hhdet_num!M70)</f>
        <v>2957.1302849405993</v>
      </c>
      <c r="N70" s="132">
        <f>IF(RES_hhdet_fec!N70=0,0,RES_hhdet_fec!N70/0.086*1000000/RES_hhdet_num!N70)</f>
        <v>2960.8742262161531</v>
      </c>
      <c r="O70" s="132">
        <f>IF(RES_hhdet_fec!O70=0,0,RES_hhdet_fec!O70/0.086*1000000/RES_hhdet_num!O70)</f>
        <v>2967.5169967021029</v>
      </c>
      <c r="P70" s="132">
        <f>IF(RES_hhdet_fec!P70=0,0,RES_hhdet_fec!P70/0.086*1000000/RES_hhdet_num!P70)</f>
        <v>2948.4745235219698</v>
      </c>
      <c r="Q70" s="132">
        <f>IF(RES_hhdet_fec!Q70=0,0,RES_hhdet_fec!Q70/0.086*1000000/RES_hhdet_num!Q70)</f>
        <v>2938.3351638685704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2670.1588405301877</v>
      </c>
      <c r="C71" s="165">
        <f>IF(RES_hhdet_fec!C71=0,0,RES_hhdet_fec!C71/0.086*1000000/RES_hhdet_num!C70)</f>
        <v>2673.7041411691343</v>
      </c>
      <c r="D71" s="165">
        <f>IF(RES_hhdet_fec!D71=0,0,RES_hhdet_fec!D71/0.086*1000000/RES_hhdet_num!D70)</f>
        <v>2665.7162207055853</v>
      </c>
      <c r="E71" s="165">
        <f>IF(RES_hhdet_fec!E71=0,0,RES_hhdet_fec!E71/0.086*1000000/RES_hhdet_num!E70)</f>
        <v>2652.4479520649957</v>
      </c>
      <c r="F71" s="165">
        <f>IF(RES_hhdet_fec!F71=0,0,RES_hhdet_fec!F71/0.086*1000000/RES_hhdet_num!F70)</f>
        <v>2641.3446424115996</v>
      </c>
      <c r="G71" s="165">
        <f>IF(RES_hhdet_fec!G71=0,0,RES_hhdet_fec!G71/0.086*1000000/RES_hhdet_num!G70)</f>
        <v>2634.851249747906</v>
      </c>
      <c r="H71" s="165">
        <f>IF(RES_hhdet_fec!H71=0,0,RES_hhdet_fec!H71/0.086*1000000/RES_hhdet_num!H70)</f>
        <v>2631.3810049036388</v>
      </c>
      <c r="I71" s="165">
        <f>IF(RES_hhdet_fec!I71=0,0,RES_hhdet_fec!I71/0.086*1000000/RES_hhdet_num!I70)</f>
        <v>2627.2880535486911</v>
      </c>
      <c r="J71" s="165">
        <f>IF(RES_hhdet_fec!J71=0,0,RES_hhdet_fec!J71/0.086*1000000/RES_hhdet_num!J70)</f>
        <v>2823.5011570327151</v>
      </c>
      <c r="K71" s="165">
        <f>IF(RES_hhdet_fec!K71=0,0,RES_hhdet_fec!K71/0.086*1000000/RES_hhdet_num!K70)</f>
        <v>2671.2938222864059</v>
      </c>
      <c r="L71" s="165">
        <f>IF(RES_hhdet_fec!L71=0,0,RES_hhdet_fec!L71/0.086*1000000/RES_hhdet_num!L70)</f>
        <v>2588.2573037628204</v>
      </c>
      <c r="M71" s="165">
        <f>IF(RES_hhdet_fec!M71=0,0,RES_hhdet_fec!M71/0.086*1000000/RES_hhdet_num!M70)</f>
        <v>2592.5699108377189</v>
      </c>
      <c r="N71" s="165">
        <f>IF(RES_hhdet_fec!N71=0,0,RES_hhdet_fec!N71/0.086*1000000/RES_hhdet_num!N70)</f>
        <v>2595.0061354426898</v>
      </c>
      <c r="O71" s="165">
        <f>IF(RES_hhdet_fec!O71=0,0,RES_hhdet_fec!O71/0.086*1000000/RES_hhdet_num!O70)</f>
        <v>2599.3217495101176</v>
      </c>
      <c r="P71" s="165">
        <f>IF(RES_hhdet_fec!P71=0,0,RES_hhdet_fec!P71/0.086*1000000/RES_hhdet_num!P70)</f>
        <v>2581.1730526069086</v>
      </c>
      <c r="Q71" s="165">
        <f>IF(RES_hhdet_fec!Q71=0,0,RES_hhdet_fec!Q71/0.086*1000000/RES_hhdet_num!Q70)</f>
        <v>2570.6983726861131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346.76903517384147</v>
      </c>
      <c r="C72" s="164">
        <f>IF(RES_hhdet_fec!C72=0,0,RES_hhdet_fec!C72/0.086*1000000/RES_hhdet_num!C70)</f>
        <v>349.75854694836596</v>
      </c>
      <c r="D72" s="164">
        <f>IF(RES_hhdet_fec!D72=0,0,RES_hhdet_fec!D72/0.086*1000000/RES_hhdet_num!D70)</f>
        <v>351.27160320359707</v>
      </c>
      <c r="E72" s="164">
        <f>IF(RES_hhdet_fec!E72=0,0,RES_hhdet_fec!E72/0.086*1000000/RES_hhdet_num!E70)</f>
        <v>352.12739969320893</v>
      </c>
      <c r="F72" s="164">
        <f>IF(RES_hhdet_fec!F72=0,0,RES_hhdet_fec!F72/0.086*1000000/RES_hhdet_num!F70)</f>
        <v>353.29088248971152</v>
      </c>
      <c r="G72" s="164">
        <f>IF(RES_hhdet_fec!G72=0,0,RES_hhdet_fec!G72/0.086*1000000/RES_hhdet_num!G70)</f>
        <v>354.66587046557873</v>
      </c>
      <c r="H72" s="164">
        <f>IF(RES_hhdet_fec!H72=0,0,RES_hhdet_fec!H72/0.086*1000000/RES_hhdet_num!H70)</f>
        <v>356.43542938669998</v>
      </c>
      <c r="I72" s="164">
        <f>IF(RES_hhdet_fec!I72=0,0,RES_hhdet_fec!I72/0.086*1000000/RES_hhdet_num!I70)</f>
        <v>358.42165440267235</v>
      </c>
      <c r="J72" s="164">
        <f>IF(RES_hhdet_fec!J72=0,0,RES_hhdet_fec!J72/0.086*1000000/RES_hhdet_num!J70)</f>
        <v>358.01250451001545</v>
      </c>
      <c r="K72" s="164">
        <f>IF(RES_hhdet_fec!K72=0,0,RES_hhdet_fec!K72/0.086*1000000/RES_hhdet_num!K70)</f>
        <v>372.50119426140469</v>
      </c>
      <c r="L72" s="164">
        <f>IF(RES_hhdet_fec!L72=0,0,RES_hhdet_fec!L72/0.086*1000000/RES_hhdet_num!L70)</f>
        <v>363.24840032122597</v>
      </c>
      <c r="M72" s="164">
        <f>IF(RES_hhdet_fec!M72=0,0,RES_hhdet_fec!M72/0.086*1000000/RES_hhdet_num!M70)</f>
        <v>364.56037410288042</v>
      </c>
      <c r="N72" s="164">
        <f>IF(RES_hhdet_fec!N72=0,0,RES_hhdet_fec!N72/0.086*1000000/RES_hhdet_num!N70)</f>
        <v>365.86809077346294</v>
      </c>
      <c r="O72" s="164">
        <f>IF(RES_hhdet_fec!O72=0,0,RES_hhdet_fec!O72/0.086*1000000/RES_hhdet_num!O70)</f>
        <v>368.195247191985</v>
      </c>
      <c r="P72" s="164">
        <f>IF(RES_hhdet_fec!P72=0,0,RES_hhdet_fec!P72/0.086*1000000/RES_hhdet_num!P70)</f>
        <v>367.30147091506132</v>
      </c>
      <c r="Q72" s="164">
        <f>IF(RES_hhdet_fec!Q72=0,0,RES_hhdet_fec!Q72/0.086*1000000/RES_hhdet_num!Q70)</f>
        <v>367.63679118245744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2787.6113344973419</v>
      </c>
      <c r="C73" s="162">
        <f>IF(RES_hhdet_fec!C73=0,0,RES_hhdet_fec!C73/0.086*1000000/RES_hhdet_num!C73)</f>
        <v>2759.5920857128986</v>
      </c>
      <c r="D73" s="162">
        <f>IF(RES_hhdet_fec!D73=0,0,RES_hhdet_fec!D73/0.086*1000000/RES_hhdet_num!D73)</f>
        <v>2766.7084202386595</v>
      </c>
      <c r="E73" s="162">
        <f>IF(RES_hhdet_fec!E73=0,0,RES_hhdet_fec!E73/0.086*1000000/RES_hhdet_num!E73)</f>
        <v>2846.8995227635719</v>
      </c>
      <c r="F73" s="162">
        <f>IF(RES_hhdet_fec!F73=0,0,RES_hhdet_fec!F73/0.086*1000000/RES_hhdet_num!F73)</f>
        <v>2938.3692476631827</v>
      </c>
      <c r="G73" s="162">
        <f>IF(RES_hhdet_fec!G73=0,0,RES_hhdet_fec!G73/0.086*1000000/RES_hhdet_num!G73)</f>
        <v>3060.3304897058601</v>
      </c>
      <c r="H73" s="162">
        <f>IF(RES_hhdet_fec!H73=0,0,RES_hhdet_fec!H73/0.086*1000000/RES_hhdet_num!H73)</f>
        <v>3099.3935665374088</v>
      </c>
      <c r="I73" s="162">
        <f>IF(RES_hhdet_fec!I73=0,0,RES_hhdet_fec!I73/0.086*1000000/RES_hhdet_num!I73)</f>
        <v>3040.6953479141844</v>
      </c>
      <c r="J73" s="162">
        <f>IF(RES_hhdet_fec!J73=0,0,RES_hhdet_fec!J73/0.086*1000000/RES_hhdet_num!J73)</f>
        <v>2998.793340010543</v>
      </c>
      <c r="K73" s="162">
        <f>IF(RES_hhdet_fec!K73=0,0,RES_hhdet_fec!K73/0.086*1000000/RES_hhdet_num!K73)</f>
        <v>3227.3847576889489</v>
      </c>
      <c r="L73" s="162">
        <f>IF(RES_hhdet_fec!L73=0,0,RES_hhdet_fec!L73/0.086*1000000/RES_hhdet_num!L73)</f>
        <v>3409.9023416390492</v>
      </c>
      <c r="M73" s="162">
        <f>IF(RES_hhdet_fec!M73=0,0,RES_hhdet_fec!M73/0.086*1000000/RES_hhdet_num!M73)</f>
        <v>3400.7544437916831</v>
      </c>
      <c r="N73" s="162">
        <f>IF(RES_hhdet_fec!N73=0,0,RES_hhdet_fec!N73/0.086*1000000/RES_hhdet_num!N73)</f>
        <v>3525.0236871909842</v>
      </c>
      <c r="O73" s="162">
        <f>IF(RES_hhdet_fec!O73=0,0,RES_hhdet_fec!O73/0.086*1000000/RES_hhdet_num!O73)</f>
        <v>3840.818308187459</v>
      </c>
      <c r="P73" s="162">
        <f>IF(RES_hhdet_fec!P73=0,0,RES_hhdet_fec!P73/0.086*1000000/RES_hhdet_num!P73)</f>
        <v>3759.6551933918054</v>
      </c>
      <c r="Q73" s="162">
        <f>IF(RES_hhdet_fec!Q73=0,0,RES_hhdet_fec!Q73/0.086*1000000/RES_hhdet_num!Q73)</f>
        <v>4115.4236202504899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2576.8581027717114</v>
      </c>
      <c r="C74" s="160">
        <f>IF(RES_hhdet_fec!C74=0,0,RES_hhdet_fec!C74/0.086*1000000/RES_hhdet_num!C74)</f>
        <v>2557.4322155186719</v>
      </c>
      <c r="D74" s="160">
        <f>IF(RES_hhdet_fec!D74=0,0,RES_hhdet_fec!D74/0.086*1000000/RES_hhdet_num!D74)</f>
        <v>2564.6383393945225</v>
      </c>
      <c r="E74" s="160">
        <f>IF(RES_hhdet_fec!E74=0,0,RES_hhdet_fec!E74/0.086*1000000/RES_hhdet_num!E74)</f>
        <v>2629.6470179040721</v>
      </c>
      <c r="F74" s="160">
        <f>IF(RES_hhdet_fec!F74=0,0,RES_hhdet_fec!F74/0.086*1000000/RES_hhdet_num!F74)</f>
        <v>2703.9862806202277</v>
      </c>
      <c r="G74" s="160">
        <f>IF(RES_hhdet_fec!G74=0,0,RES_hhdet_fec!G74/0.086*1000000/RES_hhdet_num!G74)</f>
        <v>2802.9302622302666</v>
      </c>
      <c r="H74" s="160">
        <f>IF(RES_hhdet_fec!H74=0,0,RES_hhdet_fec!H74/0.086*1000000/RES_hhdet_num!H74)</f>
        <v>2835.9502826166267</v>
      </c>
      <c r="I74" s="160">
        <f>IF(RES_hhdet_fec!I74=0,0,RES_hhdet_fec!I74/0.086*1000000/RES_hhdet_num!I74)</f>
        <v>2790.9779327340257</v>
      </c>
      <c r="J74" s="160">
        <f>IF(RES_hhdet_fec!J74=0,0,RES_hhdet_fec!J74/0.086*1000000/RES_hhdet_num!J74)</f>
        <v>2757.0471765184466</v>
      </c>
      <c r="K74" s="160">
        <f>IF(RES_hhdet_fec!K74=0,0,RES_hhdet_fec!K74/0.086*1000000/RES_hhdet_num!K74)</f>
        <v>2954.4090004125665</v>
      </c>
      <c r="L74" s="160">
        <f>IF(RES_hhdet_fec!L74=0,0,RES_hhdet_fec!L74/0.086*1000000/RES_hhdet_num!L74)</f>
        <v>3091.1702736324664</v>
      </c>
      <c r="M74" s="160">
        <f>IF(RES_hhdet_fec!M74=0,0,RES_hhdet_fec!M74/0.086*1000000/RES_hhdet_num!M74)</f>
        <v>3085.1639291362276</v>
      </c>
      <c r="N74" s="160">
        <f>IF(RES_hhdet_fec!N74=0,0,RES_hhdet_fec!N74/0.086*1000000/RES_hhdet_num!N74)</f>
        <v>3185.8870405262492</v>
      </c>
      <c r="O74" s="160">
        <f>IF(RES_hhdet_fec!O74=0,0,RES_hhdet_fec!O74/0.086*1000000/RES_hhdet_num!O74)</f>
        <v>3440.8498937419545</v>
      </c>
      <c r="P74" s="160">
        <f>IF(RES_hhdet_fec!P74=0,0,RES_hhdet_fec!P74/0.086*1000000/RES_hhdet_num!P74)</f>
        <v>3375.0256256285043</v>
      </c>
      <c r="Q74" s="160">
        <f>IF(RES_hhdet_fec!Q74=0,0,RES_hhdet_fec!Q74/0.086*1000000/RES_hhdet_num!Q74)</f>
        <v>3659.9756873828487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2230.0890675978699</v>
      </c>
      <c r="C75" s="156">
        <f>IF(RES_hhdet_fec!C75=0,0,RES_hhdet_fec!C75/0.086*1000000/RES_hhdet_num!C74)</f>
        <v>2207.6736685703063</v>
      </c>
      <c r="D75" s="156">
        <f>IF(RES_hhdet_fec!D75=0,0,RES_hhdet_fec!D75/0.086*1000000/RES_hhdet_num!D74)</f>
        <v>2213.3667361909256</v>
      </c>
      <c r="E75" s="156">
        <f>IF(RES_hhdet_fec!E75=0,0,RES_hhdet_fec!E75/0.086*1000000/RES_hhdet_num!E74)</f>
        <v>2277.5196182108634</v>
      </c>
      <c r="F75" s="156">
        <f>IF(RES_hhdet_fec!F75=0,0,RES_hhdet_fec!F75/0.086*1000000/RES_hhdet_num!F74)</f>
        <v>2350.695398130516</v>
      </c>
      <c r="G75" s="156">
        <f>IF(RES_hhdet_fec!G75=0,0,RES_hhdet_fec!G75/0.086*1000000/RES_hhdet_num!G74)</f>
        <v>2448.2643917646878</v>
      </c>
      <c r="H75" s="156">
        <f>IF(RES_hhdet_fec!H75=0,0,RES_hhdet_fec!H75/0.086*1000000/RES_hhdet_num!H74)</f>
        <v>2479.5148532299263</v>
      </c>
      <c r="I75" s="156">
        <f>IF(RES_hhdet_fec!I75=0,0,RES_hhdet_fec!I75/0.086*1000000/RES_hhdet_num!I74)</f>
        <v>2432.556278331353</v>
      </c>
      <c r="J75" s="156">
        <f>IF(RES_hhdet_fec!J75=0,0,RES_hhdet_fec!J75/0.086*1000000/RES_hhdet_num!J74)</f>
        <v>2399.0346720084303</v>
      </c>
      <c r="K75" s="156">
        <f>IF(RES_hhdet_fec!K75=0,0,RES_hhdet_fec!K75/0.086*1000000/RES_hhdet_num!K74)</f>
        <v>2581.9078061511618</v>
      </c>
      <c r="L75" s="156">
        <f>IF(RES_hhdet_fec!L75=0,0,RES_hhdet_fec!L75/0.086*1000000/RES_hhdet_num!L74)</f>
        <v>2727.9218733112407</v>
      </c>
      <c r="M75" s="156">
        <f>IF(RES_hhdet_fec!M75=0,0,RES_hhdet_fec!M75/0.086*1000000/RES_hhdet_num!M74)</f>
        <v>2720.6035550333481</v>
      </c>
      <c r="N75" s="156">
        <f>IF(RES_hhdet_fec!N75=0,0,RES_hhdet_fec!N75/0.086*1000000/RES_hhdet_num!N74)</f>
        <v>2820.0189497527863</v>
      </c>
      <c r="O75" s="156">
        <f>IF(RES_hhdet_fec!O75=0,0,RES_hhdet_fec!O75/0.086*1000000/RES_hhdet_num!O74)</f>
        <v>3072.6546465499691</v>
      </c>
      <c r="P75" s="156">
        <f>IF(RES_hhdet_fec!P75=0,0,RES_hhdet_fec!P75/0.086*1000000/RES_hhdet_num!P74)</f>
        <v>3007.7241547134436</v>
      </c>
      <c r="Q75" s="156">
        <f>IF(RES_hhdet_fec!Q75=0,0,RES_hhdet_fec!Q75/0.086*1000000/RES_hhdet_num!Q74)</f>
        <v>3292.3388962003905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346.76903517384142</v>
      </c>
      <c r="C76" s="156">
        <f>IF(RES_hhdet_fec!C76=0,0,RES_hhdet_fec!C76/0.086*1000000/RES_hhdet_num!C74)</f>
        <v>349.75854694836596</v>
      </c>
      <c r="D76" s="156">
        <f>IF(RES_hhdet_fec!D76=0,0,RES_hhdet_fec!D76/0.086*1000000/RES_hhdet_num!D74)</f>
        <v>351.27160320359701</v>
      </c>
      <c r="E76" s="156">
        <f>IF(RES_hhdet_fec!E76=0,0,RES_hhdet_fec!E76/0.086*1000000/RES_hhdet_num!E74)</f>
        <v>352.12739969320899</v>
      </c>
      <c r="F76" s="156">
        <f>IF(RES_hhdet_fec!F76=0,0,RES_hhdet_fec!F76/0.086*1000000/RES_hhdet_num!F74)</f>
        <v>353.29088248971146</v>
      </c>
      <c r="G76" s="156">
        <f>IF(RES_hhdet_fec!G76=0,0,RES_hhdet_fec!G76/0.086*1000000/RES_hhdet_num!G74)</f>
        <v>354.66587046557862</v>
      </c>
      <c r="H76" s="156">
        <f>IF(RES_hhdet_fec!H76=0,0,RES_hhdet_fec!H76/0.086*1000000/RES_hhdet_num!H74)</f>
        <v>356.43542938670004</v>
      </c>
      <c r="I76" s="156">
        <f>IF(RES_hhdet_fec!I76=0,0,RES_hhdet_fec!I76/0.086*1000000/RES_hhdet_num!I74)</f>
        <v>358.4216544026724</v>
      </c>
      <c r="J76" s="156">
        <f>IF(RES_hhdet_fec!J76=0,0,RES_hhdet_fec!J76/0.086*1000000/RES_hhdet_num!J74)</f>
        <v>358.01250451001545</v>
      </c>
      <c r="K76" s="156">
        <f>IF(RES_hhdet_fec!K76=0,0,RES_hhdet_fec!K76/0.086*1000000/RES_hhdet_num!K74)</f>
        <v>372.50119426140463</v>
      </c>
      <c r="L76" s="156">
        <f>IF(RES_hhdet_fec!L76=0,0,RES_hhdet_fec!L76/0.086*1000000/RES_hhdet_num!L74)</f>
        <v>363.24840032122603</v>
      </c>
      <c r="M76" s="156">
        <f>IF(RES_hhdet_fec!M76=0,0,RES_hhdet_fec!M76/0.086*1000000/RES_hhdet_num!M74)</f>
        <v>364.56037410287934</v>
      </c>
      <c r="N76" s="156">
        <f>IF(RES_hhdet_fec!N76=0,0,RES_hhdet_fec!N76/0.086*1000000/RES_hhdet_num!N74)</f>
        <v>365.86809077346311</v>
      </c>
      <c r="O76" s="156">
        <f>IF(RES_hhdet_fec!O76=0,0,RES_hhdet_fec!O76/0.086*1000000/RES_hhdet_num!O74)</f>
        <v>368.19524719198563</v>
      </c>
      <c r="P76" s="156">
        <f>IF(RES_hhdet_fec!P76=0,0,RES_hhdet_fec!P76/0.086*1000000/RES_hhdet_num!P74)</f>
        <v>367.30147091506132</v>
      </c>
      <c r="Q76" s="156">
        <f>IF(RES_hhdet_fec!Q76=0,0,RES_hhdet_fec!Q76/0.086*1000000/RES_hhdet_num!Q74)</f>
        <v>367.63679118245739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1374.6150150802207</v>
      </c>
      <c r="C77" s="157">
        <f>IF(RES_hhdet_fec!C77=0,0,RES_hhdet_fec!C77/0.086*1000000/RES_hhdet_num!C$62)</f>
        <v>1376.9470474419759</v>
      </c>
      <c r="D77" s="157">
        <f>IF(RES_hhdet_fec!D77=0,0,RES_hhdet_fec!D77/0.086*1000000/RES_hhdet_num!D$62)</f>
        <v>1393.2081776540831</v>
      </c>
      <c r="E77" s="157">
        <f>IF(RES_hhdet_fec!E77=0,0,RES_hhdet_fec!E77/0.086*1000000/RES_hhdet_num!E$62)</f>
        <v>1384.5640821185812</v>
      </c>
      <c r="F77" s="157">
        <f>IF(RES_hhdet_fec!F77=0,0,RES_hhdet_fec!F77/0.086*1000000/RES_hhdet_num!F$62)</f>
        <v>1424.8352974979898</v>
      </c>
      <c r="G77" s="157">
        <f>IF(RES_hhdet_fec!G77=0,0,RES_hhdet_fec!G77/0.086*1000000/RES_hhdet_num!G$62)</f>
        <v>1429.0263100599682</v>
      </c>
      <c r="H77" s="157">
        <f>IF(RES_hhdet_fec!H77=0,0,RES_hhdet_fec!H77/0.086*1000000/RES_hhdet_num!H$62)</f>
        <v>1436.1860500028961</v>
      </c>
      <c r="I77" s="157">
        <f>IF(RES_hhdet_fec!I77=0,0,RES_hhdet_fec!I77/0.086*1000000/RES_hhdet_num!I$62)</f>
        <v>1447.890720062557</v>
      </c>
      <c r="J77" s="157">
        <f>IF(RES_hhdet_fec!J77=0,0,RES_hhdet_fec!J77/0.086*1000000/RES_hhdet_num!J$62)</f>
        <v>1546.8620119410889</v>
      </c>
      <c r="K77" s="157">
        <f>IF(RES_hhdet_fec!K77=0,0,RES_hhdet_fec!K77/0.086*1000000/RES_hhdet_num!K$62)</f>
        <v>1539.5614865974862</v>
      </c>
      <c r="L77" s="157">
        <f>IF(RES_hhdet_fec!L77=0,0,RES_hhdet_fec!L77/0.086*1000000/RES_hhdet_num!L$62)</f>
        <v>1458.5905746507169</v>
      </c>
      <c r="M77" s="157">
        <f>IF(RES_hhdet_fec!M77=0,0,RES_hhdet_fec!M77/0.086*1000000/RES_hhdet_num!M$62)</f>
        <v>1467.2236436256792</v>
      </c>
      <c r="N77" s="157">
        <f>IF(RES_hhdet_fec!N77=0,0,RES_hhdet_fec!N77/0.086*1000000/RES_hhdet_num!N$62)</f>
        <v>1464.5493624106568</v>
      </c>
      <c r="O77" s="157">
        <f>IF(RES_hhdet_fec!O77=0,0,RES_hhdet_fec!O77/0.086*1000000/RES_hhdet_num!O$62)</f>
        <v>1468.4526998650545</v>
      </c>
      <c r="P77" s="157">
        <f>IF(RES_hhdet_fec!P77=0,0,RES_hhdet_fec!P77/0.086*1000000/RES_hhdet_num!P$62)</f>
        <v>1477.0987138746821</v>
      </c>
      <c r="Q77" s="157">
        <f>IF(RES_hhdet_fec!Q77=0,0,RES_hhdet_fec!Q77/0.086*1000000/RES_hhdet_num!Q$62)</f>
        <v>1469.5389952761082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1496.0717316304101</v>
      </c>
      <c r="C78" s="156">
        <f>IF(RES_hhdet_fec!C78=0,0,RES_hhdet_fec!C78/0.086*1000000/RES_hhdet_num!C78)</f>
        <v>1490.7187176381915</v>
      </c>
      <c r="D78" s="156">
        <f>IF(RES_hhdet_fec!D78=0,0,RES_hhdet_fec!D78/0.086*1000000/RES_hhdet_num!D78)</f>
        <v>1491.7685963058575</v>
      </c>
      <c r="E78" s="156">
        <f>IF(RES_hhdet_fec!E78=0,0,RES_hhdet_fec!E78/0.086*1000000/RES_hhdet_num!E78)</f>
        <v>1487.2005633586516</v>
      </c>
      <c r="F78" s="156">
        <f>IF(RES_hhdet_fec!F78=0,0,RES_hhdet_fec!F78/0.086*1000000/RES_hhdet_num!F78)</f>
        <v>1485.4727516950065</v>
      </c>
      <c r="G78" s="156">
        <f>IF(RES_hhdet_fec!G78=0,0,RES_hhdet_fec!G78/0.086*1000000/RES_hhdet_num!G78)</f>
        <v>1480.1940504543622</v>
      </c>
      <c r="H78" s="156">
        <f>IF(RES_hhdet_fec!H78=0,0,RES_hhdet_fec!H78/0.086*1000000/RES_hhdet_num!H78)</f>
        <v>1475.8611918695201</v>
      </c>
      <c r="I78" s="156">
        <f>IF(RES_hhdet_fec!I78=0,0,RES_hhdet_fec!I78/0.086*1000000/RES_hhdet_num!I78)</f>
        <v>1476.6567824042609</v>
      </c>
      <c r="J78" s="156">
        <f>IF(RES_hhdet_fec!J78=0,0,RES_hhdet_fec!J78/0.086*1000000/RES_hhdet_num!J78)</f>
        <v>1629.4679469839518</v>
      </c>
      <c r="K78" s="156">
        <f>IF(RES_hhdet_fec!K78=0,0,RES_hhdet_fec!K78/0.086*1000000/RES_hhdet_num!K78)</f>
        <v>1566.5025204522997</v>
      </c>
      <c r="L78" s="156">
        <f>IF(RES_hhdet_fec!L78=0,0,RES_hhdet_fec!L78/0.086*1000000/RES_hhdet_num!L78)</f>
        <v>1463.7268896035525</v>
      </c>
      <c r="M78" s="156">
        <f>IF(RES_hhdet_fec!M78=0,0,RES_hhdet_fec!M78/0.086*1000000/RES_hhdet_num!M78)</f>
        <v>1470.9325450281128</v>
      </c>
      <c r="N78" s="156">
        <f>IF(RES_hhdet_fec!N78=0,0,RES_hhdet_fec!N78/0.086*1000000/RES_hhdet_num!N78)</f>
        <v>1476.1968276981829</v>
      </c>
      <c r="O78" s="156">
        <f>IF(RES_hhdet_fec!O78=0,0,RES_hhdet_fec!O78/0.086*1000000/RES_hhdet_num!O78)</f>
        <v>1482.8311857561625</v>
      </c>
      <c r="P78" s="156">
        <f>IF(RES_hhdet_fec!P78=0,0,RES_hhdet_fec!P78/0.086*1000000/RES_hhdet_num!P78)</f>
        <v>1487.0539079027938</v>
      </c>
      <c r="Q78" s="156">
        <f>IF(RES_hhdet_fec!Q78=0,0,RES_hhdet_fec!Q78/0.086*1000000/RES_hhdet_num!Q78)</f>
        <v>1471.6860818562948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875.75878199404406</v>
      </c>
      <c r="C79" s="57">
        <f>IF(RES_hhdet_fec!C79=0,0,RES_hhdet_fec!C79/0.086*1000000/RES_hhdet_num!C79)</f>
        <v>865.26390814056856</v>
      </c>
      <c r="D79" s="57">
        <f>IF(RES_hhdet_fec!D79=0,0,RES_hhdet_fec!D79/0.086*1000000/RES_hhdet_num!D79)</f>
        <v>875.7764753043266</v>
      </c>
      <c r="E79" s="57">
        <f>IF(RES_hhdet_fec!E79=0,0,RES_hhdet_fec!E79/0.086*1000000/RES_hhdet_num!E79)</f>
        <v>903.88416511706157</v>
      </c>
      <c r="F79" s="57">
        <f>IF(RES_hhdet_fec!F79=0,0,RES_hhdet_fec!F79/0.086*1000000/RES_hhdet_num!F79)</f>
        <v>938.14029130540052</v>
      </c>
      <c r="G79" s="57">
        <f>IF(RES_hhdet_fec!G79=0,0,RES_hhdet_fec!G79/0.086*1000000/RES_hhdet_num!G79)</f>
        <v>976.88308116613177</v>
      </c>
      <c r="H79" s="57">
        <f>IF(RES_hhdet_fec!H79=0,0,RES_hhdet_fec!H79/0.086*1000000/RES_hhdet_num!H79)</f>
        <v>990.94279127744846</v>
      </c>
      <c r="I79" s="57">
        <f>IF(RES_hhdet_fec!I79=0,0,RES_hhdet_fec!I79/0.086*1000000/RES_hhdet_num!I79)</f>
        <v>981.92204956716409</v>
      </c>
      <c r="J79" s="57">
        <f>IF(RES_hhdet_fec!J79=0,0,RES_hhdet_fec!J79/0.086*1000000/RES_hhdet_num!J79)</f>
        <v>966.36793519012303</v>
      </c>
      <c r="K79" s="57">
        <f>IF(RES_hhdet_fec!K79=0,0,RES_hhdet_fec!K79/0.086*1000000/RES_hhdet_num!K79)</f>
        <v>1070.5614106403439</v>
      </c>
      <c r="L79" s="57">
        <f>IF(RES_hhdet_fec!L79=0,0,RES_hhdet_fec!L79/0.086*1000000/RES_hhdet_num!L79)</f>
        <v>1120.0545051794322</v>
      </c>
      <c r="M79" s="57">
        <f>IF(RES_hhdet_fec!M79=0,0,RES_hhdet_fec!M79/0.086*1000000/RES_hhdet_num!M79)</f>
        <v>1120.5928934892579</v>
      </c>
      <c r="N79" s="57">
        <f>IF(RES_hhdet_fec!N79=0,0,RES_hhdet_fec!N79/0.086*1000000/RES_hhdet_num!N79)</f>
        <v>1165.0377307770154</v>
      </c>
      <c r="O79" s="57">
        <f>IF(RES_hhdet_fec!O79=0,0,RES_hhdet_fec!O79/0.086*1000000/RES_hhdet_num!O79)</f>
        <v>1277.6169487881648</v>
      </c>
      <c r="P79" s="57">
        <f>IF(RES_hhdet_fec!P79=0,0,RES_hhdet_fec!P79/0.086*1000000/RES_hhdet_num!P79)</f>
        <v>1270.1934549414659</v>
      </c>
      <c r="Q79" s="57">
        <f>IF(RES_hhdet_fec!Q79=0,0,RES_hhdet_fec!Q79/0.086*1000000/RES_hhdet_num!Q79)</f>
        <v>1385.3246104129325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25163.647544013606</v>
      </c>
      <c r="C81" s="168">
        <f t="shared" ref="C81:Q81" si="16">SUM(C82,C85,C87,C100)</f>
        <v>26306.494424353787</v>
      </c>
      <c r="D81" s="168">
        <f t="shared" si="16"/>
        <v>25480.758565797601</v>
      </c>
      <c r="E81" s="168">
        <f t="shared" si="16"/>
        <v>25443.954553625834</v>
      </c>
      <c r="F81" s="168">
        <f t="shared" si="16"/>
        <v>24427.565278055285</v>
      </c>
      <c r="G81" s="168">
        <f t="shared" si="16"/>
        <v>25787.105356168438</v>
      </c>
      <c r="H81" s="168">
        <f t="shared" si="16"/>
        <v>24500.084258407536</v>
      </c>
      <c r="I81" s="168">
        <f t="shared" si="16"/>
        <v>23863.579918472751</v>
      </c>
      <c r="J81" s="168">
        <f t="shared" si="16"/>
        <v>23816.558053473487</v>
      </c>
      <c r="K81" s="168">
        <f t="shared" si="16"/>
        <v>24395.617985450332</v>
      </c>
      <c r="L81" s="168">
        <f t="shared" si="16"/>
        <v>29034.076965243963</v>
      </c>
      <c r="M81" s="168">
        <f t="shared" si="16"/>
        <v>25608.603628560213</v>
      </c>
      <c r="N81" s="168">
        <f t="shared" si="16"/>
        <v>27711.281925013238</v>
      </c>
      <c r="O81" s="168">
        <f t="shared" si="16"/>
        <v>25688.93284708721</v>
      </c>
      <c r="P81" s="168">
        <f t="shared" si="16"/>
        <v>24168.387278240982</v>
      </c>
      <c r="Q81" s="168">
        <f t="shared" si="16"/>
        <v>24883.573030891144</v>
      </c>
    </row>
    <row r="82" spans="1:17" ht="12.95" customHeight="1" x14ac:dyDescent="0.25">
      <c r="A82" s="158" t="s">
        <v>65</v>
      </c>
      <c r="B82" s="157">
        <f t="shared" ref="B82" si="17">SUM(B83:B84)</f>
        <v>20422.153991822695</v>
      </c>
      <c r="C82" s="157">
        <f t="shared" ref="C82:Q82" si="18">SUM(C83:C84)</f>
        <v>21539.100786229748</v>
      </c>
      <c r="D82" s="157">
        <f t="shared" si="18"/>
        <v>20691.552282678138</v>
      </c>
      <c r="E82" s="157">
        <f t="shared" si="18"/>
        <v>20621.249211540708</v>
      </c>
      <c r="F82" s="157">
        <f t="shared" si="18"/>
        <v>19561.370064152787</v>
      </c>
      <c r="G82" s="157">
        <f t="shared" si="18"/>
        <v>20856.648665115146</v>
      </c>
      <c r="H82" s="157">
        <f t="shared" si="18"/>
        <v>19545.295767128817</v>
      </c>
      <c r="I82" s="157">
        <f t="shared" si="18"/>
        <v>18904.397771287644</v>
      </c>
      <c r="J82" s="157">
        <f t="shared" si="18"/>
        <v>18887.969886155654</v>
      </c>
      <c r="K82" s="157">
        <f t="shared" si="18"/>
        <v>19219.729071928512</v>
      </c>
      <c r="L82" s="157">
        <f t="shared" si="18"/>
        <v>23810.109549042485</v>
      </c>
      <c r="M82" s="157">
        <f t="shared" si="18"/>
        <v>20487.901772787623</v>
      </c>
      <c r="N82" s="157">
        <f t="shared" si="18"/>
        <v>22531.850492261816</v>
      </c>
      <c r="O82" s="157">
        <f t="shared" si="18"/>
        <v>20415.309838287518</v>
      </c>
      <c r="P82" s="157">
        <f t="shared" si="18"/>
        <v>18860.233755090248</v>
      </c>
      <c r="Q82" s="157">
        <f t="shared" si="18"/>
        <v>19521.571000958989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20350.079642700155</v>
      </c>
      <c r="C83" s="156">
        <f>IF(RES_hhdet_fec!C83=0,0,RES_hhdet_fec!C83/0.086*1000000/RES_hhdet_num!C$81)</f>
        <v>21499.654832103126</v>
      </c>
      <c r="D83" s="156">
        <f>IF(RES_hhdet_fec!D83=0,0,RES_hhdet_fec!D83/0.086*1000000/RES_hhdet_num!D$81)</f>
        <v>20633.526424004889</v>
      </c>
      <c r="E83" s="156">
        <f>IF(RES_hhdet_fec!E83=0,0,RES_hhdet_fec!E83/0.086*1000000/RES_hhdet_num!E$81)</f>
        <v>20522.939333410988</v>
      </c>
      <c r="F83" s="156">
        <f>IF(RES_hhdet_fec!F83=0,0,RES_hhdet_fec!F83/0.086*1000000/RES_hhdet_num!F$81)</f>
        <v>19420.35110819195</v>
      </c>
      <c r="G83" s="156">
        <f>IF(RES_hhdet_fec!G83=0,0,RES_hhdet_fec!G83/0.086*1000000/RES_hhdet_num!G$81)</f>
        <v>20676.407933956689</v>
      </c>
      <c r="H83" s="156">
        <f>IF(RES_hhdet_fec!H83=0,0,RES_hhdet_fec!H83/0.086*1000000/RES_hhdet_num!H$81)</f>
        <v>19366.076802120224</v>
      </c>
      <c r="I83" s="156">
        <f>IF(RES_hhdet_fec!I83=0,0,RES_hhdet_fec!I83/0.086*1000000/RES_hhdet_num!I$81)</f>
        <v>18788.448741460641</v>
      </c>
      <c r="J83" s="156">
        <f>IF(RES_hhdet_fec!J83=0,0,RES_hhdet_fec!J83/0.086*1000000/RES_hhdet_num!J$81)</f>
        <v>18826.092071457962</v>
      </c>
      <c r="K83" s="156">
        <f>IF(RES_hhdet_fec!K83=0,0,RES_hhdet_fec!K83/0.086*1000000/RES_hhdet_num!K$81)</f>
        <v>19098.633838937189</v>
      </c>
      <c r="L83" s="156">
        <f>IF(RES_hhdet_fec!L83=0,0,RES_hhdet_fec!L83/0.086*1000000/RES_hhdet_num!L$81)</f>
        <v>23665.251352431183</v>
      </c>
      <c r="M83" s="156">
        <f>IF(RES_hhdet_fec!M83=0,0,RES_hhdet_fec!M83/0.086*1000000/RES_hhdet_num!M$81)</f>
        <v>20387.577116244534</v>
      </c>
      <c r="N83" s="156">
        <f>IF(RES_hhdet_fec!N83=0,0,RES_hhdet_fec!N83/0.086*1000000/RES_hhdet_num!N$81)</f>
        <v>22435.065955053844</v>
      </c>
      <c r="O83" s="156">
        <f>IF(RES_hhdet_fec!O83=0,0,RES_hhdet_fec!O83/0.086*1000000/RES_hhdet_num!O$81)</f>
        <v>20225.047565144378</v>
      </c>
      <c r="P83" s="156">
        <f>IF(RES_hhdet_fec!P83=0,0,RES_hhdet_fec!P83/0.086*1000000/RES_hhdet_num!P$81)</f>
        <v>18688.060329803655</v>
      </c>
      <c r="Q83" s="156">
        <f>IF(RES_hhdet_fec!Q83=0,0,RES_hhdet_fec!Q83/0.086*1000000/RES_hhdet_num!Q$81)</f>
        <v>19269.649619979718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72.074349122538905</v>
      </c>
      <c r="C84" s="156">
        <f>IF(RES_hhdet_fec!C84=0,0,RES_hhdet_fec!C84/0.086*1000000/RES_hhdet_num!C$81)</f>
        <v>39.445954126621686</v>
      </c>
      <c r="D84" s="156">
        <f>IF(RES_hhdet_fec!D84=0,0,RES_hhdet_fec!D84/0.086*1000000/RES_hhdet_num!D$81)</f>
        <v>58.025858673250333</v>
      </c>
      <c r="E84" s="156">
        <f>IF(RES_hhdet_fec!E84=0,0,RES_hhdet_fec!E84/0.086*1000000/RES_hhdet_num!E$81)</f>
        <v>98.309878129720886</v>
      </c>
      <c r="F84" s="156">
        <f>IF(RES_hhdet_fec!F84=0,0,RES_hhdet_fec!F84/0.086*1000000/RES_hhdet_num!F$81)</f>
        <v>141.01895596083551</v>
      </c>
      <c r="G84" s="156">
        <f>IF(RES_hhdet_fec!G84=0,0,RES_hhdet_fec!G84/0.086*1000000/RES_hhdet_num!G$81)</f>
        <v>180.24073115845584</v>
      </c>
      <c r="H84" s="156">
        <f>IF(RES_hhdet_fec!H84=0,0,RES_hhdet_fec!H84/0.086*1000000/RES_hhdet_num!H$81)</f>
        <v>179.21896500859154</v>
      </c>
      <c r="I84" s="156">
        <f>IF(RES_hhdet_fec!I84=0,0,RES_hhdet_fec!I84/0.086*1000000/RES_hhdet_num!I$81)</f>
        <v>115.94902982700231</v>
      </c>
      <c r="J84" s="156">
        <f>IF(RES_hhdet_fec!J84=0,0,RES_hhdet_fec!J84/0.086*1000000/RES_hhdet_num!J$81)</f>
        <v>61.877814697689551</v>
      </c>
      <c r="K84" s="156">
        <f>IF(RES_hhdet_fec!K84=0,0,RES_hhdet_fec!K84/0.086*1000000/RES_hhdet_num!K$81)</f>
        <v>121.09523299132503</v>
      </c>
      <c r="L84" s="156">
        <f>IF(RES_hhdet_fec!L84=0,0,RES_hhdet_fec!L84/0.086*1000000/RES_hhdet_num!L$81)</f>
        <v>144.85819661130157</v>
      </c>
      <c r="M84" s="156">
        <f>IF(RES_hhdet_fec!M84=0,0,RES_hhdet_fec!M84/0.086*1000000/RES_hhdet_num!M$81)</f>
        <v>100.32465654308986</v>
      </c>
      <c r="N84" s="156">
        <f>IF(RES_hhdet_fec!N84=0,0,RES_hhdet_fec!N84/0.086*1000000/RES_hhdet_num!N$81)</f>
        <v>96.784537207972377</v>
      </c>
      <c r="O84" s="156">
        <f>IF(RES_hhdet_fec!O84=0,0,RES_hhdet_fec!O84/0.086*1000000/RES_hhdet_num!O$81)</f>
        <v>190.26227314314153</v>
      </c>
      <c r="P84" s="156">
        <f>IF(RES_hhdet_fec!P84=0,0,RES_hhdet_fec!P84/0.086*1000000/RES_hhdet_num!P$81)</f>
        <v>172.17342528659384</v>
      </c>
      <c r="Q84" s="156">
        <f>IF(RES_hhdet_fec!Q84=0,0,RES_hhdet_fec!Q84/0.086*1000000/RES_hhdet_num!Q$81)</f>
        <v>251.9213809792721</v>
      </c>
    </row>
    <row r="85" spans="1:17" ht="12.95" customHeight="1" x14ac:dyDescent="0.25">
      <c r="A85" s="158" t="s">
        <v>112</v>
      </c>
      <c r="B85" s="157">
        <f t="shared" ref="B85:Q85" si="19">B86</f>
        <v>9.2669060188193662</v>
      </c>
      <c r="C85" s="157">
        <f t="shared" si="19"/>
        <v>9.369003423875423</v>
      </c>
      <c r="D85" s="157">
        <f t="shared" si="19"/>
        <v>9.1941464423450263</v>
      </c>
      <c r="E85" s="157">
        <f t="shared" si="19"/>
        <v>8.9055558240984514</v>
      </c>
      <c r="F85" s="157">
        <f t="shared" si="19"/>
        <v>8.8385357140767287</v>
      </c>
      <c r="G85" s="157">
        <f t="shared" si="19"/>
        <v>9.4428769816649876</v>
      </c>
      <c r="H85" s="157">
        <f t="shared" si="19"/>
        <v>10.499101087134076</v>
      </c>
      <c r="I85" s="157">
        <f t="shared" si="19"/>
        <v>11.822159500216079</v>
      </c>
      <c r="J85" s="157">
        <f t="shared" si="19"/>
        <v>13.018668045206681</v>
      </c>
      <c r="K85" s="157">
        <f t="shared" si="19"/>
        <v>14.738839708276533</v>
      </c>
      <c r="L85" s="157">
        <f t="shared" si="19"/>
        <v>19.470397553208201</v>
      </c>
      <c r="M85" s="157">
        <f t="shared" si="19"/>
        <v>17.745394936550486</v>
      </c>
      <c r="N85" s="157">
        <f t="shared" si="19"/>
        <v>19.521038378775515</v>
      </c>
      <c r="O85" s="157">
        <f t="shared" si="19"/>
        <v>24.004567759958569</v>
      </c>
      <c r="P85" s="157">
        <f t="shared" si="19"/>
        <v>27.146704543521356</v>
      </c>
      <c r="Q85" s="157">
        <f t="shared" si="19"/>
        <v>32.341924162105407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9.2669060188193662</v>
      </c>
      <c r="C86" s="156">
        <f>IF(RES_hhdet_fec!C86=0,0,RES_hhdet_fec!C86/0.086*1000000/RES_hhdet_num!C$81)</f>
        <v>9.369003423875423</v>
      </c>
      <c r="D86" s="156">
        <f>IF(RES_hhdet_fec!D86=0,0,RES_hhdet_fec!D86/0.086*1000000/RES_hhdet_num!D$81)</f>
        <v>9.1941464423450263</v>
      </c>
      <c r="E86" s="156">
        <f>IF(RES_hhdet_fec!E86=0,0,RES_hhdet_fec!E86/0.086*1000000/RES_hhdet_num!E$81)</f>
        <v>8.9055558240984514</v>
      </c>
      <c r="F86" s="156">
        <f>IF(RES_hhdet_fec!F86=0,0,RES_hhdet_fec!F86/0.086*1000000/RES_hhdet_num!F$81)</f>
        <v>8.8385357140767287</v>
      </c>
      <c r="G86" s="156">
        <f>IF(RES_hhdet_fec!G86=0,0,RES_hhdet_fec!G86/0.086*1000000/RES_hhdet_num!G$81)</f>
        <v>9.4428769816649876</v>
      </c>
      <c r="H86" s="156">
        <f>IF(RES_hhdet_fec!H86=0,0,RES_hhdet_fec!H86/0.086*1000000/RES_hhdet_num!H$81)</f>
        <v>10.499101087134076</v>
      </c>
      <c r="I86" s="156">
        <f>IF(RES_hhdet_fec!I86=0,0,RES_hhdet_fec!I86/0.086*1000000/RES_hhdet_num!I$81)</f>
        <v>11.822159500216079</v>
      </c>
      <c r="J86" s="156">
        <f>IF(RES_hhdet_fec!J86=0,0,RES_hhdet_fec!J86/0.086*1000000/RES_hhdet_num!J$81)</f>
        <v>13.018668045206681</v>
      </c>
      <c r="K86" s="156">
        <f>IF(RES_hhdet_fec!K86=0,0,RES_hhdet_fec!K86/0.086*1000000/RES_hhdet_num!K$81)</f>
        <v>14.738839708276533</v>
      </c>
      <c r="L86" s="156">
        <f>IF(RES_hhdet_fec!L86=0,0,RES_hhdet_fec!L86/0.086*1000000/RES_hhdet_num!L$81)</f>
        <v>19.470397553208201</v>
      </c>
      <c r="M86" s="156">
        <f>IF(RES_hhdet_fec!M86=0,0,RES_hhdet_fec!M86/0.086*1000000/RES_hhdet_num!M$81)</f>
        <v>17.745394936550486</v>
      </c>
      <c r="N86" s="156">
        <f>IF(RES_hhdet_fec!N86=0,0,RES_hhdet_fec!N86/0.086*1000000/RES_hhdet_num!N$81)</f>
        <v>19.521038378775515</v>
      </c>
      <c r="O86" s="156">
        <f>IF(RES_hhdet_fec!O86=0,0,RES_hhdet_fec!O86/0.086*1000000/RES_hhdet_num!O$81)</f>
        <v>24.004567759958569</v>
      </c>
      <c r="P86" s="156">
        <f>IF(RES_hhdet_fec!P86=0,0,RES_hhdet_fec!P86/0.086*1000000/RES_hhdet_num!P$81)</f>
        <v>27.146704543521356</v>
      </c>
      <c r="Q86" s="156">
        <f>IF(RES_hhdet_fec!Q86=0,0,RES_hhdet_fec!Q86/0.086*1000000/RES_hhdet_num!Q$81)</f>
        <v>32.341924162105407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3856.4678641780447</v>
      </c>
      <c r="C87" s="157">
        <f>IF(RES_hhdet_fec!C87=0,0,RES_hhdet_fec!C87/0.086*1000000/RES_hhdet_num!C$81)</f>
        <v>3888.7903153534448</v>
      </c>
      <c r="D87" s="157">
        <f>IF(RES_hhdet_fec!D87=0,0,RES_hhdet_fec!D87/0.086*1000000/RES_hhdet_num!D$81)</f>
        <v>3902.2340264078161</v>
      </c>
      <c r="E87" s="157">
        <f>IF(RES_hhdet_fec!E87=0,0,RES_hhdet_fec!E87/0.086*1000000/RES_hhdet_num!E$81)</f>
        <v>3905.0295201529975</v>
      </c>
      <c r="F87" s="157">
        <f>IF(RES_hhdet_fec!F87=0,0,RES_hhdet_fec!F87/0.086*1000000/RES_hhdet_num!F$81)</f>
        <v>3912.3985225521565</v>
      </c>
      <c r="G87" s="157">
        <f>IF(RES_hhdet_fec!G87=0,0,RES_hhdet_fec!G87/0.086*1000000/RES_hhdet_num!G$81)</f>
        <v>3941.8863121258933</v>
      </c>
      <c r="H87" s="157">
        <f>IF(RES_hhdet_fec!H87=0,0,RES_hhdet_fec!H87/0.086*1000000/RES_hhdet_num!H$81)</f>
        <v>3949.065551764756</v>
      </c>
      <c r="I87" s="157">
        <f>IF(RES_hhdet_fec!I87=0,0,RES_hhdet_fec!I87/0.086*1000000/RES_hhdet_num!I$81)</f>
        <v>3965.8472936718031</v>
      </c>
      <c r="J87" s="157">
        <f>IF(RES_hhdet_fec!J87=0,0,RES_hhdet_fec!J87/0.086*1000000/RES_hhdet_num!J$81)</f>
        <v>3942.6507718870707</v>
      </c>
      <c r="K87" s="157">
        <f>IF(RES_hhdet_fec!K87=0,0,RES_hhdet_fec!K87/0.086*1000000/RES_hhdet_num!K$81)</f>
        <v>4077.9628337104382</v>
      </c>
      <c r="L87" s="157">
        <f>IF(RES_hhdet_fec!L87=0,0,RES_hhdet_fec!L87/0.086*1000000/RES_hhdet_num!L$81)</f>
        <v>4072.4297729893792</v>
      </c>
      <c r="M87" s="157">
        <f>IF(RES_hhdet_fec!M87=0,0,RES_hhdet_fec!M87/0.086*1000000/RES_hhdet_num!M$81)</f>
        <v>3980.6411906397516</v>
      </c>
      <c r="N87" s="157">
        <f>IF(RES_hhdet_fec!N87=0,0,RES_hhdet_fec!N87/0.086*1000000/RES_hhdet_num!N$81)</f>
        <v>3989.8634326991878</v>
      </c>
      <c r="O87" s="157">
        <f>IF(RES_hhdet_fec!O87=0,0,RES_hhdet_fec!O87/0.086*1000000/RES_hhdet_num!O$81)</f>
        <v>3966.2646093891476</v>
      </c>
      <c r="P87" s="157">
        <f>IF(RES_hhdet_fec!P87=0,0,RES_hhdet_fec!P87/0.086*1000000/RES_hhdet_num!P$81)</f>
        <v>4003.6496167465075</v>
      </c>
      <c r="Q87" s="157">
        <f>IF(RES_hhdet_fec!Q87=0,0,RES_hhdet_fec!Q87/0.086*1000000/RES_hhdet_num!Q$81)</f>
        <v>3938.3359267016917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4172.0985731113915</v>
      </c>
      <c r="C88" s="132">
        <f>IF(RES_hhdet_fec!C88=0,0,RES_hhdet_fec!C88/0.086*1000000/RES_hhdet_num!C88)</f>
        <v>4177.6815676913411</v>
      </c>
      <c r="D88" s="132">
        <f>IF(RES_hhdet_fec!D88=0,0,RES_hhdet_fec!D88/0.086*1000000/RES_hhdet_num!D88)</f>
        <v>4165.1387437271123</v>
      </c>
      <c r="E88" s="132">
        <f>IF(RES_hhdet_fec!E88=0,0,RES_hhdet_fec!E88/0.086*1000000/RES_hhdet_num!E88)</f>
        <v>4144.408426133361</v>
      </c>
      <c r="F88" s="132">
        <f>IF(RES_hhdet_fec!F88=0,0,RES_hhdet_fec!F88/0.086*1000000/RES_hhdet_num!F88)</f>
        <v>4127.1128126723088</v>
      </c>
      <c r="G88" s="132">
        <f>IF(RES_hhdet_fec!G88=0,0,RES_hhdet_fec!G88/0.086*1000000/RES_hhdet_num!G88)</f>
        <v>4116.9823115222525</v>
      </c>
      <c r="H88" s="132">
        <f>IF(RES_hhdet_fec!H88=0,0,RES_hhdet_fec!H88/0.086*1000000/RES_hhdet_num!H88)</f>
        <v>4111.5125978524793</v>
      </c>
      <c r="I88" s="132">
        <f>IF(RES_hhdet_fec!I88=0,0,RES_hhdet_fec!I88/0.086*1000000/RES_hhdet_num!I88)</f>
        <v>4105.1162762891754</v>
      </c>
      <c r="J88" s="132">
        <f>IF(RES_hhdet_fec!J88=0,0,RES_hhdet_fec!J88/0.086*1000000/RES_hhdet_num!J88)</f>
        <v>4074.6507578805936</v>
      </c>
      <c r="K88" s="132">
        <f>IF(RES_hhdet_fec!K88=0,0,RES_hhdet_fec!K88/0.086*1000000/RES_hhdet_num!K88)</f>
        <v>4173.9066204073924</v>
      </c>
      <c r="L88" s="132">
        <f>IF(RES_hhdet_fec!L88=0,0,RES_hhdet_fec!L88/0.086*1000000/RES_hhdet_num!L88)</f>
        <v>4180.6083365297127</v>
      </c>
      <c r="M88" s="132">
        <f>IF(RES_hhdet_fec!M88=0,0,RES_hhdet_fec!M88/0.086*1000000/RES_hhdet_num!M88)</f>
        <v>4045.7934106252992</v>
      </c>
      <c r="N88" s="132">
        <f>IF(RES_hhdet_fec!N88=0,0,RES_hhdet_fec!N88/0.086*1000000/RES_hhdet_num!N88)</f>
        <v>4042.6251670980814</v>
      </c>
      <c r="O88" s="132">
        <f>IF(RES_hhdet_fec!O88=0,0,RES_hhdet_fec!O88/0.086*1000000/RES_hhdet_num!O88)</f>
        <v>4001.6084997762937</v>
      </c>
      <c r="P88" s="132">
        <f>IF(RES_hhdet_fec!P88=0,0,RES_hhdet_fec!P88/0.086*1000000/RES_hhdet_num!P88)</f>
        <v>4040.110091054833</v>
      </c>
      <c r="Q88" s="132">
        <f>IF(RES_hhdet_fec!Q88=0,0,RES_hhdet_fec!Q88/0.086*1000000/RES_hhdet_num!Q88)</f>
        <v>3968.403672901964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3684.4478936629403</v>
      </c>
      <c r="C89" s="132">
        <f>IF(RES_hhdet_fec!C89=0,0,RES_hhdet_fec!C89/0.086*1000000/RES_hhdet_num!C89)</f>
        <v>3691.9038011014145</v>
      </c>
      <c r="D89" s="132">
        <f>IF(RES_hhdet_fec!D89=0,0,RES_hhdet_fec!D89/0.086*1000000/RES_hhdet_num!D89)</f>
        <v>3683.3825981852724</v>
      </c>
      <c r="E89" s="132">
        <f>IF(RES_hhdet_fec!E89=0,0,RES_hhdet_fec!E89/0.086*1000000/RES_hhdet_num!E89)</f>
        <v>3667.654140599886</v>
      </c>
      <c r="F89" s="132">
        <f>IF(RES_hhdet_fec!F89=0,0,RES_hhdet_fec!F89/0.086*1000000/RES_hhdet_num!F89)</f>
        <v>3654.9811326275112</v>
      </c>
      <c r="G89" s="132">
        <f>IF(RES_hhdet_fec!G89=0,0,RES_hhdet_fec!G89/0.086*1000000/RES_hhdet_num!G89)</f>
        <v>3648.2517196833901</v>
      </c>
      <c r="H89" s="132">
        <f>IF(RES_hhdet_fec!H89=0,0,RES_hhdet_fec!H89/0.086*1000000/RES_hhdet_num!H89)</f>
        <v>3645.6455076686784</v>
      </c>
      <c r="I89" s="132">
        <f>IF(RES_hhdet_fec!I89=0,0,RES_hhdet_fec!I89/0.086*1000000/RES_hhdet_num!I89)</f>
        <v>3642.5146754340176</v>
      </c>
      <c r="J89" s="132">
        <f>IF(RES_hhdet_fec!J89=0,0,RES_hhdet_fec!J89/0.086*1000000/RES_hhdet_num!J89)</f>
        <v>3617.7331108144922</v>
      </c>
      <c r="K89" s="132">
        <f>IF(RES_hhdet_fec!K89=0,0,RES_hhdet_fec!K89/0.086*1000000/RES_hhdet_num!K89)</f>
        <v>3711.6264905873181</v>
      </c>
      <c r="L89" s="132">
        <f>IF(RES_hhdet_fec!L89=0,0,RES_hhdet_fec!L89/0.086*1000000/RES_hhdet_num!L89)</f>
        <v>3707.7350695449845</v>
      </c>
      <c r="M89" s="132">
        <f>IF(RES_hhdet_fec!M89=0,0,RES_hhdet_fec!M89/0.086*1000000/RES_hhdet_num!M89)</f>
        <v>3601.1951026031165</v>
      </c>
      <c r="N89" s="132">
        <f>IF(RES_hhdet_fec!N89=0,0,RES_hhdet_fec!N89/0.086*1000000/RES_hhdet_num!N89)</f>
        <v>3599.9682244519308</v>
      </c>
      <c r="O89" s="132">
        <f>IF(RES_hhdet_fec!O89=0,0,RES_hhdet_fec!O89/0.086*1000000/RES_hhdet_num!O89)</f>
        <v>3569.4820470130207</v>
      </c>
      <c r="P89" s="132">
        <f>IF(RES_hhdet_fec!P89=0,0,RES_hhdet_fec!P89/0.086*1000000/RES_hhdet_num!P89)</f>
        <v>3599.3895437589331</v>
      </c>
      <c r="Q89" s="132">
        <f>IF(RES_hhdet_fec!Q89=0,0,RES_hhdet_fec!Q89/0.086*1000000/RES_hhdet_num!Q89)</f>
        <v>3542.359729504029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3337.6788584890983</v>
      </c>
      <c r="C90" s="165">
        <f>IF(RES_hhdet_fec!C90=0,0,RES_hhdet_fec!C90/0.086*1000000/RES_hhdet_num!C89)</f>
        <v>3342.1452541530484</v>
      </c>
      <c r="D90" s="165">
        <f>IF(RES_hhdet_fec!D90=0,0,RES_hhdet_fec!D90/0.086*1000000/RES_hhdet_num!D89)</f>
        <v>3332.1109949816755</v>
      </c>
      <c r="E90" s="165">
        <f>IF(RES_hhdet_fec!E90=0,0,RES_hhdet_fec!E90/0.086*1000000/RES_hhdet_num!E89)</f>
        <v>3315.5267409066769</v>
      </c>
      <c r="F90" s="165">
        <f>IF(RES_hhdet_fec!F90=0,0,RES_hhdet_fec!F90/0.086*1000000/RES_hhdet_num!F89)</f>
        <v>3301.690250137799</v>
      </c>
      <c r="G90" s="165">
        <f>IF(RES_hhdet_fec!G90=0,0,RES_hhdet_fec!G90/0.086*1000000/RES_hhdet_num!G89)</f>
        <v>3293.5858492178118</v>
      </c>
      <c r="H90" s="165">
        <f>IF(RES_hhdet_fec!H90=0,0,RES_hhdet_fec!H90/0.086*1000000/RES_hhdet_num!H89)</f>
        <v>3289.2100782819789</v>
      </c>
      <c r="I90" s="165">
        <f>IF(RES_hhdet_fec!I90=0,0,RES_hhdet_fec!I90/0.086*1000000/RES_hhdet_num!I89)</f>
        <v>3284.093021031345</v>
      </c>
      <c r="J90" s="165">
        <f>IF(RES_hhdet_fec!J90=0,0,RES_hhdet_fec!J90/0.086*1000000/RES_hhdet_num!J89)</f>
        <v>3259.720606304476</v>
      </c>
      <c r="K90" s="165">
        <f>IF(RES_hhdet_fec!K90=0,0,RES_hhdet_fec!K90/0.086*1000000/RES_hhdet_num!K89)</f>
        <v>3339.125296325914</v>
      </c>
      <c r="L90" s="165">
        <f>IF(RES_hhdet_fec!L90=0,0,RES_hhdet_fec!L90/0.086*1000000/RES_hhdet_num!L89)</f>
        <v>3344.4866692237588</v>
      </c>
      <c r="M90" s="165">
        <f>IF(RES_hhdet_fec!M90=0,0,RES_hhdet_fec!M90/0.086*1000000/RES_hhdet_num!M89)</f>
        <v>3236.6347285002357</v>
      </c>
      <c r="N90" s="165">
        <f>IF(RES_hhdet_fec!N90=0,0,RES_hhdet_fec!N90/0.086*1000000/RES_hhdet_num!N89)</f>
        <v>3234.100133678468</v>
      </c>
      <c r="O90" s="165">
        <f>IF(RES_hhdet_fec!O90=0,0,RES_hhdet_fec!O90/0.086*1000000/RES_hhdet_num!O89)</f>
        <v>3201.2867998210354</v>
      </c>
      <c r="P90" s="165">
        <f>IF(RES_hhdet_fec!P90=0,0,RES_hhdet_fec!P90/0.086*1000000/RES_hhdet_num!P89)</f>
        <v>3232.0880728438719</v>
      </c>
      <c r="Q90" s="165">
        <f>IF(RES_hhdet_fec!Q90=0,0,RES_hhdet_fec!Q90/0.086*1000000/RES_hhdet_num!Q89)</f>
        <v>3174.7229383215717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346.76903517384142</v>
      </c>
      <c r="C91" s="164">
        <f>IF(RES_hhdet_fec!C91=0,0,RES_hhdet_fec!C91/0.086*1000000/RES_hhdet_num!C89)</f>
        <v>349.75854694836596</v>
      </c>
      <c r="D91" s="164">
        <f>IF(RES_hhdet_fec!D91=0,0,RES_hhdet_fec!D91/0.086*1000000/RES_hhdet_num!D89)</f>
        <v>351.27160320359707</v>
      </c>
      <c r="E91" s="164">
        <f>IF(RES_hhdet_fec!E91=0,0,RES_hhdet_fec!E91/0.086*1000000/RES_hhdet_num!E89)</f>
        <v>352.12739969320904</v>
      </c>
      <c r="F91" s="164">
        <f>IF(RES_hhdet_fec!F91=0,0,RES_hhdet_fec!F91/0.086*1000000/RES_hhdet_num!F89)</f>
        <v>353.29088248971152</v>
      </c>
      <c r="G91" s="164">
        <f>IF(RES_hhdet_fec!G91=0,0,RES_hhdet_fec!G91/0.086*1000000/RES_hhdet_num!G89)</f>
        <v>354.66587046557868</v>
      </c>
      <c r="H91" s="164">
        <f>IF(RES_hhdet_fec!H91=0,0,RES_hhdet_fec!H91/0.086*1000000/RES_hhdet_num!H89)</f>
        <v>356.43542938669998</v>
      </c>
      <c r="I91" s="164">
        <f>IF(RES_hhdet_fec!I91=0,0,RES_hhdet_fec!I91/0.086*1000000/RES_hhdet_num!I89)</f>
        <v>358.42165440267229</v>
      </c>
      <c r="J91" s="164">
        <f>IF(RES_hhdet_fec!J91=0,0,RES_hhdet_fec!J91/0.086*1000000/RES_hhdet_num!J89)</f>
        <v>358.0125045100155</v>
      </c>
      <c r="K91" s="164">
        <f>IF(RES_hhdet_fec!K91=0,0,RES_hhdet_fec!K91/0.086*1000000/RES_hhdet_num!K89)</f>
        <v>372.50119426140469</v>
      </c>
      <c r="L91" s="164">
        <f>IF(RES_hhdet_fec!L91=0,0,RES_hhdet_fec!L91/0.086*1000000/RES_hhdet_num!L89)</f>
        <v>363.24840032122586</v>
      </c>
      <c r="M91" s="164">
        <f>IF(RES_hhdet_fec!M91=0,0,RES_hhdet_fec!M91/0.086*1000000/RES_hhdet_num!M89)</f>
        <v>364.56037410288047</v>
      </c>
      <c r="N91" s="164">
        <f>IF(RES_hhdet_fec!N91=0,0,RES_hhdet_fec!N91/0.086*1000000/RES_hhdet_num!N89)</f>
        <v>365.86809077346294</v>
      </c>
      <c r="O91" s="164">
        <f>IF(RES_hhdet_fec!O91=0,0,RES_hhdet_fec!O91/0.086*1000000/RES_hhdet_num!O89)</f>
        <v>368.195247191985</v>
      </c>
      <c r="P91" s="164">
        <f>IF(RES_hhdet_fec!P91=0,0,RES_hhdet_fec!P91/0.086*1000000/RES_hhdet_num!P89)</f>
        <v>367.30147091506126</v>
      </c>
      <c r="Q91" s="164">
        <f>IF(RES_hhdet_fec!Q91=0,0,RES_hhdet_fec!Q91/0.086*1000000/RES_hhdet_num!Q89)</f>
        <v>367.63679118245722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0</v>
      </c>
      <c r="C92" s="162">
        <f>IF(RES_hhdet_fec!C92=0,0,RES_hhdet_fec!C92/0.086*1000000/RES_hhdet_num!C92)</f>
        <v>0</v>
      </c>
      <c r="D92" s="162">
        <f>IF(RES_hhdet_fec!D92=0,0,RES_hhdet_fec!D92/0.086*1000000/RES_hhdet_num!D92)</f>
        <v>0</v>
      </c>
      <c r="E92" s="162">
        <f>IF(RES_hhdet_fec!E92=0,0,RES_hhdet_fec!E92/0.086*1000000/RES_hhdet_num!E92)</f>
        <v>0</v>
      </c>
      <c r="F92" s="162">
        <f>IF(RES_hhdet_fec!F92=0,0,RES_hhdet_fec!F92/0.086*1000000/RES_hhdet_num!F92)</f>
        <v>0</v>
      </c>
      <c r="G92" s="162">
        <f>IF(RES_hhdet_fec!G92=0,0,RES_hhdet_fec!G92/0.086*1000000/RES_hhdet_num!G92)</f>
        <v>0</v>
      </c>
      <c r="H92" s="162">
        <f>IF(RES_hhdet_fec!H92=0,0,RES_hhdet_fec!H92/0.086*1000000/RES_hhdet_num!H92)</f>
        <v>0</v>
      </c>
      <c r="I92" s="162">
        <f>IF(RES_hhdet_fec!I92=0,0,RES_hhdet_fec!I92/0.086*1000000/RES_hhdet_num!I92)</f>
        <v>0</v>
      </c>
      <c r="J92" s="162">
        <f>IF(RES_hhdet_fec!J92=0,0,RES_hhdet_fec!J92/0.086*1000000/RES_hhdet_num!J92)</f>
        <v>0</v>
      </c>
      <c r="K92" s="162">
        <f>IF(RES_hhdet_fec!K92=0,0,RES_hhdet_fec!K92/0.086*1000000/RES_hhdet_num!K92)</f>
        <v>0</v>
      </c>
      <c r="L92" s="162">
        <f>IF(RES_hhdet_fec!L92=0,0,RES_hhdet_fec!L92/0.086*1000000/RES_hhdet_num!L92)</f>
        <v>0</v>
      </c>
      <c r="M92" s="162">
        <f>IF(RES_hhdet_fec!M92=0,0,RES_hhdet_fec!M92/0.086*1000000/RES_hhdet_num!M92)</f>
        <v>0</v>
      </c>
      <c r="N92" s="162">
        <f>IF(RES_hhdet_fec!N92=0,0,RES_hhdet_fec!N92/0.086*1000000/RES_hhdet_num!N92)</f>
        <v>0</v>
      </c>
      <c r="O92" s="162">
        <f>IF(RES_hhdet_fec!O92=0,0,RES_hhdet_fec!O92/0.086*1000000/RES_hhdet_num!O92)</f>
        <v>0</v>
      </c>
      <c r="P92" s="162">
        <f>IF(RES_hhdet_fec!P92=0,0,RES_hhdet_fec!P92/0.086*1000000/RES_hhdet_num!P92)</f>
        <v>0</v>
      </c>
      <c r="Q92" s="162">
        <f>IF(RES_hhdet_fec!Q92=0,0,RES_hhdet_fec!Q92/0.086*1000000/RES_hhdet_num!Q92)</f>
        <v>0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0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0</v>
      </c>
      <c r="Q93" s="160">
        <f>IF(RES_hhdet_fec!Q93=0,0,RES_hhdet_fec!Q93/0.086*1000000/RES_hhdet_num!Q93)</f>
        <v>0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0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0</v>
      </c>
      <c r="Q94" s="156">
        <f>IF(RES_hhdet_fec!Q94=0,0,RES_hhdet_fec!Q94/0.086*1000000/RES_hhdet_num!Q93)</f>
        <v>0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0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0</v>
      </c>
      <c r="Q95" s="156">
        <f>IF(RES_hhdet_fec!Q95=0,0,RES_hhdet_fec!Q95/0.086*1000000/RES_hhdet_num!Q93)</f>
        <v>0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2787.6113344973414</v>
      </c>
      <c r="C96" s="162">
        <f>IF(RES_hhdet_fec!C96=0,0,RES_hhdet_fec!C96/0.086*1000000/RES_hhdet_num!C96)</f>
        <v>2759.5920857128976</v>
      </c>
      <c r="D96" s="162">
        <f>IF(RES_hhdet_fec!D96=0,0,RES_hhdet_fec!D96/0.086*1000000/RES_hhdet_num!D96)</f>
        <v>2766.7084202386595</v>
      </c>
      <c r="E96" s="162">
        <f>IF(RES_hhdet_fec!E96=0,0,RES_hhdet_fec!E96/0.086*1000000/RES_hhdet_num!E96)</f>
        <v>2846.8995227635723</v>
      </c>
      <c r="F96" s="162">
        <f>IF(RES_hhdet_fec!F96=0,0,RES_hhdet_fec!F96/0.086*1000000/RES_hhdet_num!F96)</f>
        <v>2938.3692476631791</v>
      </c>
      <c r="G96" s="162">
        <f>IF(RES_hhdet_fec!G96=0,0,RES_hhdet_fec!G96/0.086*1000000/RES_hhdet_num!G96)</f>
        <v>3060.3304897058583</v>
      </c>
      <c r="H96" s="162">
        <f>IF(RES_hhdet_fec!H96=0,0,RES_hhdet_fec!H96/0.086*1000000/RES_hhdet_num!H96)</f>
        <v>3099.3935665374097</v>
      </c>
      <c r="I96" s="162">
        <f>IF(RES_hhdet_fec!I96=0,0,RES_hhdet_fec!I96/0.086*1000000/RES_hhdet_num!I96)</f>
        <v>3040.6953479141835</v>
      </c>
      <c r="J96" s="162">
        <f>IF(RES_hhdet_fec!J96=0,0,RES_hhdet_fec!J96/0.086*1000000/RES_hhdet_num!J96)</f>
        <v>2998.7933400105426</v>
      </c>
      <c r="K96" s="162">
        <f>IF(RES_hhdet_fec!K96=0,0,RES_hhdet_fec!K96/0.086*1000000/RES_hhdet_num!K96)</f>
        <v>3227.3847576889507</v>
      </c>
      <c r="L96" s="162">
        <f>IF(RES_hhdet_fec!L96=0,0,RES_hhdet_fec!L96/0.086*1000000/RES_hhdet_num!L96)</f>
        <v>3409.9023416390519</v>
      </c>
      <c r="M96" s="162">
        <f>IF(RES_hhdet_fec!M96=0,0,RES_hhdet_fec!M96/0.086*1000000/RES_hhdet_num!M96)</f>
        <v>3400.7544437916913</v>
      </c>
      <c r="N96" s="162">
        <f>IF(RES_hhdet_fec!N96=0,0,RES_hhdet_fec!N96/0.086*1000000/RES_hhdet_num!N96)</f>
        <v>3525.0236871909829</v>
      </c>
      <c r="O96" s="162">
        <f>IF(RES_hhdet_fec!O96=0,0,RES_hhdet_fec!O96/0.086*1000000/RES_hhdet_num!O96)</f>
        <v>3840.818308187454</v>
      </c>
      <c r="P96" s="162">
        <f>IF(RES_hhdet_fec!P96=0,0,RES_hhdet_fec!P96/0.086*1000000/RES_hhdet_num!P96)</f>
        <v>3759.6551933918063</v>
      </c>
      <c r="Q96" s="162">
        <f>IF(RES_hhdet_fec!Q96=0,0,RES_hhdet_fec!Q96/0.086*1000000/RES_hhdet_num!Q96)</f>
        <v>4115.423620250489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2576.8581027717123</v>
      </c>
      <c r="C97" s="160">
        <f>IF(RES_hhdet_fec!C97=0,0,RES_hhdet_fec!C97/0.086*1000000/RES_hhdet_num!C97)</f>
        <v>2557.4322155186715</v>
      </c>
      <c r="D97" s="160">
        <f>IF(RES_hhdet_fec!D97=0,0,RES_hhdet_fec!D97/0.086*1000000/RES_hhdet_num!D97)</f>
        <v>2564.6383393945225</v>
      </c>
      <c r="E97" s="160">
        <f>IF(RES_hhdet_fec!E97=0,0,RES_hhdet_fec!E97/0.086*1000000/RES_hhdet_num!E97)</f>
        <v>2629.6470179040534</v>
      </c>
      <c r="F97" s="160">
        <f>IF(RES_hhdet_fec!F97=0,0,RES_hhdet_fec!F97/0.086*1000000/RES_hhdet_num!F97)</f>
        <v>2703.9862806202227</v>
      </c>
      <c r="G97" s="160">
        <f>IF(RES_hhdet_fec!G97=0,0,RES_hhdet_fec!G97/0.086*1000000/RES_hhdet_num!G97)</f>
        <v>2802.9302622302657</v>
      </c>
      <c r="H97" s="160">
        <f>IF(RES_hhdet_fec!H97=0,0,RES_hhdet_fec!H97/0.086*1000000/RES_hhdet_num!H97)</f>
        <v>2835.9502826166281</v>
      </c>
      <c r="I97" s="160">
        <f>IF(RES_hhdet_fec!I97=0,0,RES_hhdet_fec!I97/0.086*1000000/RES_hhdet_num!I97)</f>
        <v>2790.9779327340243</v>
      </c>
      <c r="J97" s="160">
        <f>IF(RES_hhdet_fec!J97=0,0,RES_hhdet_fec!J97/0.086*1000000/RES_hhdet_num!J97)</f>
        <v>2757.0471765184457</v>
      </c>
      <c r="K97" s="160">
        <f>IF(RES_hhdet_fec!K97=0,0,RES_hhdet_fec!K97/0.086*1000000/RES_hhdet_num!K97)</f>
        <v>2954.4090004125678</v>
      </c>
      <c r="L97" s="160">
        <f>IF(RES_hhdet_fec!L97=0,0,RES_hhdet_fec!L97/0.086*1000000/RES_hhdet_num!L97)</f>
        <v>3091.1702736324687</v>
      </c>
      <c r="M97" s="160">
        <f>IF(RES_hhdet_fec!M97=0,0,RES_hhdet_fec!M97/0.086*1000000/RES_hhdet_num!M97)</f>
        <v>3085.1639291362371</v>
      </c>
      <c r="N97" s="160">
        <f>IF(RES_hhdet_fec!N97=0,0,RES_hhdet_fec!N97/0.086*1000000/RES_hhdet_num!N97)</f>
        <v>3185.8870405262478</v>
      </c>
      <c r="O97" s="160">
        <f>IF(RES_hhdet_fec!O97=0,0,RES_hhdet_fec!O97/0.086*1000000/RES_hhdet_num!O97)</f>
        <v>3440.8498937419499</v>
      </c>
      <c r="P97" s="160">
        <f>IF(RES_hhdet_fec!P97=0,0,RES_hhdet_fec!P97/0.086*1000000/RES_hhdet_num!P97)</f>
        <v>3375.0256256285047</v>
      </c>
      <c r="Q97" s="160">
        <f>IF(RES_hhdet_fec!Q97=0,0,RES_hhdet_fec!Q97/0.086*1000000/RES_hhdet_num!Q97)</f>
        <v>3659.9756873828469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2230.0890675978703</v>
      </c>
      <c r="C98" s="156">
        <f>IF(RES_hhdet_fec!C98=0,0,RES_hhdet_fec!C98/0.086*1000000/RES_hhdet_num!C97)</f>
        <v>2207.6736685703054</v>
      </c>
      <c r="D98" s="156">
        <f>IF(RES_hhdet_fec!D98=0,0,RES_hhdet_fec!D98/0.086*1000000/RES_hhdet_num!D97)</f>
        <v>2213.3667361909256</v>
      </c>
      <c r="E98" s="156">
        <f>IF(RES_hhdet_fec!E98=0,0,RES_hhdet_fec!E98/0.086*1000000/RES_hhdet_num!E97)</f>
        <v>2277.5196182108471</v>
      </c>
      <c r="F98" s="156">
        <f>IF(RES_hhdet_fec!F98=0,0,RES_hhdet_fec!F98/0.086*1000000/RES_hhdet_num!F97)</f>
        <v>2350.6953981305114</v>
      </c>
      <c r="G98" s="156">
        <f>IF(RES_hhdet_fec!G98=0,0,RES_hhdet_fec!G98/0.086*1000000/RES_hhdet_num!G97)</f>
        <v>2448.2643917646874</v>
      </c>
      <c r="H98" s="156">
        <f>IF(RES_hhdet_fec!H98=0,0,RES_hhdet_fec!H98/0.086*1000000/RES_hhdet_num!H97)</f>
        <v>2479.5148532299277</v>
      </c>
      <c r="I98" s="156">
        <f>IF(RES_hhdet_fec!I98=0,0,RES_hhdet_fec!I98/0.086*1000000/RES_hhdet_num!I97)</f>
        <v>2432.5562783313526</v>
      </c>
      <c r="J98" s="156">
        <f>IF(RES_hhdet_fec!J98=0,0,RES_hhdet_fec!J98/0.086*1000000/RES_hhdet_num!J97)</f>
        <v>2399.0346720084299</v>
      </c>
      <c r="K98" s="156">
        <f>IF(RES_hhdet_fec!K98=0,0,RES_hhdet_fec!K98/0.086*1000000/RES_hhdet_num!K97)</f>
        <v>2581.9078061511623</v>
      </c>
      <c r="L98" s="156">
        <f>IF(RES_hhdet_fec!L98=0,0,RES_hhdet_fec!L98/0.086*1000000/RES_hhdet_num!L97)</f>
        <v>2727.921873311243</v>
      </c>
      <c r="M98" s="156">
        <f>IF(RES_hhdet_fec!M98=0,0,RES_hhdet_fec!M98/0.086*1000000/RES_hhdet_num!M97)</f>
        <v>2720.6035550333568</v>
      </c>
      <c r="N98" s="156">
        <f>IF(RES_hhdet_fec!N98=0,0,RES_hhdet_fec!N98/0.086*1000000/RES_hhdet_num!N97)</f>
        <v>2820.0189497527849</v>
      </c>
      <c r="O98" s="156">
        <f>IF(RES_hhdet_fec!O98=0,0,RES_hhdet_fec!O98/0.086*1000000/RES_hhdet_num!O97)</f>
        <v>3072.6546465499646</v>
      </c>
      <c r="P98" s="156">
        <f>IF(RES_hhdet_fec!P98=0,0,RES_hhdet_fec!P98/0.086*1000000/RES_hhdet_num!P97)</f>
        <v>3007.7241547134431</v>
      </c>
      <c r="Q98" s="156">
        <f>IF(RES_hhdet_fec!Q98=0,0,RES_hhdet_fec!Q98/0.086*1000000/RES_hhdet_num!Q97)</f>
        <v>3292.3388962003901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346.76903517384147</v>
      </c>
      <c r="C99" s="156">
        <f>IF(RES_hhdet_fec!C99=0,0,RES_hhdet_fec!C99/0.086*1000000/RES_hhdet_num!C97)</f>
        <v>349.75854694836585</v>
      </c>
      <c r="D99" s="156">
        <f>IF(RES_hhdet_fec!D99=0,0,RES_hhdet_fec!D99/0.086*1000000/RES_hhdet_num!D97)</f>
        <v>351.2716032035969</v>
      </c>
      <c r="E99" s="156">
        <f>IF(RES_hhdet_fec!E99=0,0,RES_hhdet_fec!E99/0.086*1000000/RES_hhdet_num!E97)</f>
        <v>352.12739969320654</v>
      </c>
      <c r="F99" s="156">
        <f>IF(RES_hhdet_fec!F99=0,0,RES_hhdet_fec!F99/0.086*1000000/RES_hhdet_num!F97)</f>
        <v>353.29088248971084</v>
      </c>
      <c r="G99" s="156">
        <f>IF(RES_hhdet_fec!G99=0,0,RES_hhdet_fec!G99/0.086*1000000/RES_hhdet_num!G97)</f>
        <v>354.66587046557851</v>
      </c>
      <c r="H99" s="156">
        <f>IF(RES_hhdet_fec!H99=0,0,RES_hhdet_fec!H99/0.086*1000000/RES_hhdet_num!H97)</f>
        <v>356.43542938670021</v>
      </c>
      <c r="I99" s="156">
        <f>IF(RES_hhdet_fec!I99=0,0,RES_hhdet_fec!I99/0.086*1000000/RES_hhdet_num!I97)</f>
        <v>358.42165440267235</v>
      </c>
      <c r="J99" s="156">
        <f>IF(RES_hhdet_fec!J99=0,0,RES_hhdet_fec!J99/0.086*1000000/RES_hhdet_num!J97)</f>
        <v>358.01250451001528</v>
      </c>
      <c r="K99" s="156">
        <f>IF(RES_hhdet_fec!K99=0,0,RES_hhdet_fec!K99/0.086*1000000/RES_hhdet_num!K97)</f>
        <v>372.50119426140492</v>
      </c>
      <c r="L99" s="156">
        <f>IF(RES_hhdet_fec!L99=0,0,RES_hhdet_fec!L99/0.086*1000000/RES_hhdet_num!L97)</f>
        <v>363.24840032122626</v>
      </c>
      <c r="M99" s="156">
        <f>IF(RES_hhdet_fec!M99=0,0,RES_hhdet_fec!M99/0.086*1000000/RES_hhdet_num!M97)</f>
        <v>364.56037410288053</v>
      </c>
      <c r="N99" s="156">
        <f>IF(RES_hhdet_fec!N99=0,0,RES_hhdet_fec!N99/0.086*1000000/RES_hhdet_num!N97)</f>
        <v>365.86809077346271</v>
      </c>
      <c r="O99" s="156">
        <f>IF(RES_hhdet_fec!O99=0,0,RES_hhdet_fec!O99/0.086*1000000/RES_hhdet_num!O97)</f>
        <v>368.19524719198506</v>
      </c>
      <c r="P99" s="156">
        <f>IF(RES_hhdet_fec!P99=0,0,RES_hhdet_fec!P99/0.086*1000000/RES_hhdet_num!P97)</f>
        <v>367.30147091506132</v>
      </c>
      <c r="Q99" s="156">
        <f>IF(RES_hhdet_fec!Q99=0,0,RES_hhdet_fec!Q99/0.086*1000000/RES_hhdet_num!Q97)</f>
        <v>367.63679118245733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875.75878199404406</v>
      </c>
      <c r="C100" s="157">
        <f>IF(RES_hhdet_fec!C100=0,0,RES_hhdet_fec!C100/0.086*1000000/RES_hhdet_num!C$81)</f>
        <v>869.23431934671555</v>
      </c>
      <c r="D100" s="157">
        <f>IF(RES_hhdet_fec!D100=0,0,RES_hhdet_fec!D100/0.086*1000000/RES_hhdet_num!D$81)</f>
        <v>877.77811026930328</v>
      </c>
      <c r="E100" s="157">
        <f>IF(RES_hhdet_fec!E100=0,0,RES_hhdet_fec!E100/0.086*1000000/RES_hhdet_num!E$81)</f>
        <v>908.77026610802807</v>
      </c>
      <c r="F100" s="157">
        <f>IF(RES_hhdet_fec!F100=0,0,RES_hhdet_fec!F100/0.086*1000000/RES_hhdet_num!F$81)</f>
        <v>944.95815563626297</v>
      </c>
      <c r="G100" s="157">
        <f>IF(RES_hhdet_fec!G100=0,0,RES_hhdet_fec!G100/0.086*1000000/RES_hhdet_num!G$81)</f>
        <v>979.12750194573334</v>
      </c>
      <c r="H100" s="157">
        <f>IF(RES_hhdet_fec!H100=0,0,RES_hhdet_fec!H100/0.086*1000000/RES_hhdet_num!H$81)</f>
        <v>995.22383842682711</v>
      </c>
      <c r="I100" s="157">
        <f>IF(RES_hhdet_fec!I100=0,0,RES_hhdet_fec!I100/0.086*1000000/RES_hhdet_num!I$81)</f>
        <v>981.51269401308502</v>
      </c>
      <c r="J100" s="157">
        <f>IF(RES_hhdet_fec!J100=0,0,RES_hhdet_fec!J100/0.086*1000000/RES_hhdet_num!J$81)</f>
        <v>972.9187273855556</v>
      </c>
      <c r="K100" s="157">
        <f>IF(RES_hhdet_fec!K100=0,0,RES_hhdet_fec!K100/0.086*1000000/RES_hhdet_num!K$81)</f>
        <v>1083.1872401031085</v>
      </c>
      <c r="L100" s="157">
        <f>IF(RES_hhdet_fec!L100=0,0,RES_hhdet_fec!L100/0.086*1000000/RES_hhdet_num!L$81)</f>
        <v>1132.0672456588907</v>
      </c>
      <c r="M100" s="157">
        <f>IF(RES_hhdet_fec!M100=0,0,RES_hhdet_fec!M100/0.086*1000000/RES_hhdet_num!M$81)</f>
        <v>1122.315270196287</v>
      </c>
      <c r="N100" s="157">
        <f>IF(RES_hhdet_fec!N100=0,0,RES_hhdet_fec!N100/0.086*1000000/RES_hhdet_num!N$81)</f>
        <v>1170.0469616734599</v>
      </c>
      <c r="O100" s="157">
        <f>IF(RES_hhdet_fec!O100=0,0,RES_hhdet_fec!O100/0.086*1000000/RES_hhdet_num!O$81)</f>
        <v>1283.3538316505826</v>
      </c>
      <c r="P100" s="157">
        <f>IF(RES_hhdet_fec!P100=0,0,RES_hhdet_fec!P100/0.086*1000000/RES_hhdet_num!P$81)</f>
        <v>1277.3572018607042</v>
      </c>
      <c r="Q100" s="157">
        <f>IF(RES_hhdet_fec!Q100=0,0,RES_hhdet_fec!Q100/0.086*1000000/RES_hhdet_num!Q$81)</f>
        <v>1391.324179068356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0</v>
      </c>
      <c r="C102" s="156">
        <f>IF(RES_hhdet_fec!C102=0,0,RES_hhdet_fec!C102/0.086*1000000/RES_hhdet_num!C102)</f>
        <v>0</v>
      </c>
      <c r="D102" s="156">
        <f>IF(RES_hhdet_fec!D102=0,0,RES_hhdet_fec!D102/0.086*1000000/RES_hhdet_num!D102)</f>
        <v>986.7842674292948</v>
      </c>
      <c r="E102" s="156">
        <f>IF(RES_hhdet_fec!E102=0,0,RES_hhdet_fec!E102/0.086*1000000/RES_hhdet_num!E102)</f>
        <v>2051.223869550312</v>
      </c>
      <c r="F102" s="156">
        <f>IF(RES_hhdet_fec!F102=0,0,RES_hhdet_fec!F102/0.086*1000000/RES_hhdet_num!F102)</f>
        <v>2134.1962711022957</v>
      </c>
      <c r="G102" s="156">
        <f>IF(RES_hhdet_fec!G102=0,0,RES_hhdet_fec!G102/0.086*1000000/RES_hhdet_num!G102)</f>
        <v>1594.8601757758324</v>
      </c>
      <c r="H102" s="156">
        <f>IF(RES_hhdet_fec!H102=0,0,RES_hhdet_fec!H102/0.086*1000000/RES_hhdet_num!H102)</f>
        <v>0</v>
      </c>
      <c r="I102" s="156">
        <f>IF(RES_hhdet_fec!I102=0,0,RES_hhdet_fec!I102/0.086*1000000/RES_hhdet_num!I102)</f>
        <v>0</v>
      </c>
      <c r="J102" s="156">
        <f>IF(RES_hhdet_fec!J102=0,0,RES_hhdet_fec!J102/0.086*1000000/RES_hhdet_num!J102)</f>
        <v>0</v>
      </c>
      <c r="K102" s="156">
        <f>IF(RES_hhdet_fec!K102=0,0,RES_hhdet_fec!K102/0.086*1000000/RES_hhdet_num!K102)</f>
        <v>0</v>
      </c>
      <c r="L102" s="156">
        <f>IF(RES_hhdet_fec!L102=0,0,RES_hhdet_fec!L102/0.086*1000000/RES_hhdet_num!L102)</f>
        <v>0</v>
      </c>
      <c r="M102" s="156">
        <f>IF(RES_hhdet_fec!M102=0,0,RES_hhdet_fec!M102/0.086*1000000/RES_hhdet_num!M102)</f>
        <v>0</v>
      </c>
      <c r="N102" s="156">
        <f>IF(RES_hhdet_fec!N102=0,0,RES_hhdet_fec!N102/0.086*1000000/RES_hhdet_num!N102)</f>
        <v>0</v>
      </c>
      <c r="O102" s="156">
        <f>IF(RES_hhdet_fec!O102=0,0,RES_hhdet_fec!O102/0.086*1000000/RES_hhdet_num!O102)</f>
        <v>0</v>
      </c>
      <c r="P102" s="156">
        <f>IF(RES_hhdet_fec!P102=0,0,RES_hhdet_fec!P102/0.086*1000000/RES_hhdet_num!P102)</f>
        <v>0</v>
      </c>
      <c r="Q102" s="156">
        <f>IF(RES_hhdet_fec!Q102=0,0,RES_hhdet_fec!Q102/0.086*1000000/RES_hhdet_num!Q102)</f>
        <v>0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875.75878199404406</v>
      </c>
      <c r="C103" s="57">
        <f>IF(RES_hhdet_fec!C103=0,0,RES_hhdet_fec!C103/0.086*1000000/RES_hhdet_num!C103)</f>
        <v>869.23431934671555</v>
      </c>
      <c r="D103" s="57">
        <f>IF(RES_hhdet_fec!D103=0,0,RES_hhdet_fec!D103/0.086*1000000/RES_hhdet_num!D103)</f>
        <v>877.44634308232162</v>
      </c>
      <c r="E103" s="57">
        <f>IF(RES_hhdet_fec!E103=0,0,RES_hhdet_fec!E103/0.086*1000000/RES_hhdet_num!E103)</f>
        <v>905.45244627448778</v>
      </c>
      <c r="F103" s="57">
        <f>IF(RES_hhdet_fec!F103=0,0,RES_hhdet_fec!F103/0.086*1000000/RES_hhdet_num!F103)</f>
        <v>941.66530805563457</v>
      </c>
      <c r="G103" s="57">
        <f>IF(RES_hhdet_fec!G103=0,0,RES_hhdet_fec!G103/0.086*1000000/RES_hhdet_num!G103)</f>
        <v>977.97737732646601</v>
      </c>
      <c r="H103" s="57">
        <f>IF(RES_hhdet_fec!H103=0,0,RES_hhdet_fec!H103/0.086*1000000/RES_hhdet_num!H103)</f>
        <v>995.22383842682711</v>
      </c>
      <c r="I103" s="57">
        <f>IF(RES_hhdet_fec!I103=0,0,RES_hhdet_fec!I103/0.086*1000000/RES_hhdet_num!I103)</f>
        <v>981.51269401308502</v>
      </c>
      <c r="J103" s="57">
        <f>IF(RES_hhdet_fec!J103=0,0,RES_hhdet_fec!J103/0.086*1000000/RES_hhdet_num!J103)</f>
        <v>972.9187273855556</v>
      </c>
      <c r="K103" s="57">
        <f>IF(RES_hhdet_fec!K103=0,0,RES_hhdet_fec!K103/0.086*1000000/RES_hhdet_num!K103)</f>
        <v>1083.187240103108</v>
      </c>
      <c r="L103" s="57">
        <f>IF(RES_hhdet_fec!L103=0,0,RES_hhdet_fec!L103/0.086*1000000/RES_hhdet_num!L103)</f>
        <v>1132.0672456588907</v>
      </c>
      <c r="M103" s="57">
        <f>IF(RES_hhdet_fec!M103=0,0,RES_hhdet_fec!M103/0.086*1000000/RES_hhdet_num!M103)</f>
        <v>1122.3152701962867</v>
      </c>
      <c r="N103" s="57">
        <f>IF(RES_hhdet_fec!N103=0,0,RES_hhdet_fec!N103/0.086*1000000/RES_hhdet_num!N103)</f>
        <v>1170.0469616734599</v>
      </c>
      <c r="O103" s="57">
        <f>IF(RES_hhdet_fec!O103=0,0,RES_hhdet_fec!O103/0.086*1000000/RES_hhdet_num!O103)</f>
        <v>1283.3538316505824</v>
      </c>
      <c r="P103" s="57">
        <f>IF(RES_hhdet_fec!P103=0,0,RES_hhdet_fec!P103/0.086*1000000/RES_hhdet_num!P103)</f>
        <v>1277.3572018607042</v>
      </c>
      <c r="Q103" s="57">
        <f>IF(RES_hhdet_fec!Q103=0,0,RES_hhdet_fec!Q103/0.086*1000000/RES_hhdet_num!Q103)</f>
        <v>1391.3241790683555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15733.855268549343</v>
      </c>
      <c r="C124" s="168">
        <f t="shared" ref="C124:Q124" si="24">SUM(C125,C128,C130,C139)</f>
        <v>16424.260605304022</v>
      </c>
      <c r="D124" s="168">
        <f t="shared" si="24"/>
        <v>15902.986792132848</v>
      </c>
      <c r="E124" s="168">
        <f t="shared" si="24"/>
        <v>15891.979214286486</v>
      </c>
      <c r="F124" s="168">
        <f t="shared" si="24"/>
        <v>15254.900855050571</v>
      </c>
      <c r="G124" s="168">
        <f t="shared" si="24"/>
        <v>15861.664503277705</v>
      </c>
      <c r="H124" s="168">
        <f t="shared" si="24"/>
        <v>15496.048884299527</v>
      </c>
      <c r="I124" s="168">
        <f t="shared" si="24"/>
        <v>14868.481281185532</v>
      </c>
      <c r="J124" s="168">
        <f t="shared" si="24"/>
        <v>14848.004774041898</v>
      </c>
      <c r="K124" s="168">
        <f t="shared" si="24"/>
        <v>15290.913282192723</v>
      </c>
      <c r="L124" s="168">
        <f t="shared" si="24"/>
        <v>18048.751762982833</v>
      </c>
      <c r="M124" s="168">
        <f t="shared" si="24"/>
        <v>16122.738833222256</v>
      </c>
      <c r="N124" s="168">
        <f t="shared" si="24"/>
        <v>17616.46782532486</v>
      </c>
      <c r="O124" s="168">
        <f t="shared" si="24"/>
        <v>16669.09635685978</v>
      </c>
      <c r="P124" s="168">
        <f t="shared" si="24"/>
        <v>15691.196474841536</v>
      </c>
      <c r="Q124" s="168">
        <f t="shared" si="24"/>
        <v>16521.535509864625</v>
      </c>
    </row>
    <row r="125" spans="1:17" ht="12.95" customHeight="1" x14ac:dyDescent="0.25">
      <c r="A125" s="158" t="s">
        <v>65</v>
      </c>
      <c r="B125" s="157">
        <f t="shared" ref="B125" si="25">SUM(B126:B127)</f>
        <v>12653.086910969207</v>
      </c>
      <c r="C125" s="157">
        <f t="shared" ref="C125:Q125" si="26">SUM(C126:C127)</f>
        <v>13349.608745482696</v>
      </c>
      <c r="D125" s="157">
        <f t="shared" si="26"/>
        <v>12821.512338650005</v>
      </c>
      <c r="E125" s="157">
        <f t="shared" si="26"/>
        <v>12782.463202590237</v>
      </c>
      <c r="F125" s="157">
        <f t="shared" si="26"/>
        <v>12104.172622554859</v>
      </c>
      <c r="G125" s="157">
        <f t="shared" si="26"/>
        <v>12687.87252215825</v>
      </c>
      <c r="H125" s="157">
        <f t="shared" si="26"/>
        <v>12301.434960771005</v>
      </c>
      <c r="I125" s="157">
        <f t="shared" si="26"/>
        <v>11703.537861493352</v>
      </c>
      <c r="J125" s="157">
        <f t="shared" si="26"/>
        <v>11701.114668519273</v>
      </c>
      <c r="K125" s="157">
        <f t="shared" si="26"/>
        <v>11925.402508817402</v>
      </c>
      <c r="L125" s="157">
        <f t="shared" si="26"/>
        <v>14739.022988701672</v>
      </c>
      <c r="M125" s="157">
        <f t="shared" si="26"/>
        <v>12807.100979019748</v>
      </c>
      <c r="N125" s="157">
        <f t="shared" si="26"/>
        <v>14239.020772950131</v>
      </c>
      <c r="O125" s="157">
        <f t="shared" si="26"/>
        <v>13158.321791631983</v>
      </c>
      <c r="P125" s="157">
        <f t="shared" si="26"/>
        <v>12184.175906526225</v>
      </c>
      <c r="Q125" s="157">
        <f t="shared" si="26"/>
        <v>12876.514708314178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12617.049735388508</v>
      </c>
      <c r="C126" s="156">
        <f>IF(RES_hhdet_fec!C126=0,0,RES_hhdet_fec!C126/0.086*1000000/RES_hhdet_num!C$124)</f>
        <v>13329.810490824322</v>
      </c>
      <c r="D126" s="156">
        <f>IF(RES_hhdet_fec!D126=0,0,RES_hhdet_fec!D126/0.086*1000000/RES_hhdet_num!D$124)</f>
        <v>12792.80386347885</v>
      </c>
      <c r="E126" s="156">
        <f>IF(RES_hhdet_fec!E126=0,0,RES_hhdet_fec!E126/0.086*1000000/RES_hhdet_num!E$124)</f>
        <v>12734.280666401419</v>
      </c>
      <c r="F126" s="156">
        <f>IF(RES_hhdet_fec!F126=0,0,RES_hhdet_fec!F126/0.086*1000000/RES_hhdet_num!F$124)</f>
        <v>12035.818567804172</v>
      </c>
      <c r="G126" s="156">
        <f>IF(RES_hhdet_fec!G126=0,0,RES_hhdet_fec!G126/0.086*1000000/RES_hhdet_num!G$124)</f>
        <v>12602.968646926391</v>
      </c>
      <c r="H126" s="156">
        <f>IF(RES_hhdet_fec!H126=0,0,RES_hhdet_fec!H126/0.086*1000000/RES_hhdet_num!H$124)</f>
        <v>12214.633483040652</v>
      </c>
      <c r="I126" s="156">
        <f>IF(RES_hhdet_fec!I126=0,0,RES_hhdet_fec!I126/0.086*1000000/RES_hhdet_num!I$124)</f>
        <v>11648.831752802793</v>
      </c>
      <c r="J126" s="156">
        <f>IF(RES_hhdet_fec!J126=0,0,RES_hhdet_fec!J126/0.086*1000000/RES_hhdet_num!J$124)</f>
        <v>11672.19649920831</v>
      </c>
      <c r="K126" s="156">
        <f>IF(RES_hhdet_fec!K126=0,0,RES_hhdet_fec!K126/0.086*1000000/RES_hhdet_num!K$124)</f>
        <v>11868.89575096254</v>
      </c>
      <c r="L126" s="156">
        <f>IF(RES_hhdet_fec!L126=0,0,RES_hhdet_fec!L126/0.086*1000000/RES_hhdet_num!L$124)</f>
        <v>14672.453771703429</v>
      </c>
      <c r="M126" s="156">
        <f>IF(RES_hhdet_fec!M126=0,0,RES_hhdet_fec!M126/0.086*1000000/RES_hhdet_num!M$124)</f>
        <v>12762.183028920896</v>
      </c>
      <c r="N126" s="156">
        <f>IF(RES_hhdet_fec!N126=0,0,RES_hhdet_fec!N126/0.086*1000000/RES_hhdet_num!N$124)</f>
        <v>14195.484509065733</v>
      </c>
      <c r="O126" s="156">
        <f>IF(RES_hhdet_fec!O126=0,0,RES_hhdet_fec!O126/0.086*1000000/RES_hhdet_num!O$124)</f>
        <v>13070.829898100937</v>
      </c>
      <c r="P126" s="156">
        <f>IF(RES_hhdet_fec!P126=0,0,RES_hhdet_fec!P126/0.086*1000000/RES_hhdet_num!P$124)</f>
        <v>12104.506193429554</v>
      </c>
      <c r="Q126" s="156">
        <f>IF(RES_hhdet_fec!Q126=0,0,RES_hhdet_fec!Q126/0.086*1000000/RES_hhdet_num!Q$124)</f>
        <v>12757.147743317175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36.037175580698523</v>
      </c>
      <c r="C127" s="156">
        <f>IF(RES_hhdet_fec!C127=0,0,RES_hhdet_fec!C127/0.086*1000000/RES_hhdet_num!C$124)</f>
        <v>19.798254658373683</v>
      </c>
      <c r="D127" s="156">
        <f>IF(RES_hhdet_fec!D127=0,0,RES_hhdet_fec!D127/0.086*1000000/RES_hhdet_num!D$124)</f>
        <v>28.708475171155197</v>
      </c>
      <c r="E127" s="156">
        <f>IF(RES_hhdet_fec!E127=0,0,RES_hhdet_fec!E127/0.086*1000000/RES_hhdet_num!E$124)</f>
        <v>48.182536188818993</v>
      </c>
      <c r="F127" s="156">
        <f>IF(RES_hhdet_fec!F127=0,0,RES_hhdet_fec!F127/0.086*1000000/RES_hhdet_num!F$124)</f>
        <v>68.354054750687254</v>
      </c>
      <c r="G127" s="156">
        <f>IF(RES_hhdet_fec!G127=0,0,RES_hhdet_fec!G127/0.086*1000000/RES_hhdet_num!G$124)</f>
        <v>84.903875231859828</v>
      </c>
      <c r="H127" s="156">
        <f>IF(RES_hhdet_fec!H127=0,0,RES_hhdet_fec!H127/0.086*1000000/RES_hhdet_num!H$124)</f>
        <v>86.801477730352445</v>
      </c>
      <c r="I127" s="156">
        <f>IF(RES_hhdet_fec!I127=0,0,RES_hhdet_fec!I127/0.086*1000000/RES_hhdet_num!I$124)</f>
        <v>54.706108690560214</v>
      </c>
      <c r="J127" s="156">
        <f>IF(RES_hhdet_fec!J127=0,0,RES_hhdet_fec!J127/0.086*1000000/RES_hhdet_num!J$124)</f>
        <v>28.91816931096265</v>
      </c>
      <c r="K127" s="156">
        <f>IF(RES_hhdet_fec!K127=0,0,RES_hhdet_fec!K127/0.086*1000000/RES_hhdet_num!K$124)</f>
        <v>56.506757854862606</v>
      </c>
      <c r="L127" s="156">
        <f>IF(RES_hhdet_fec!L127=0,0,RES_hhdet_fec!L127/0.086*1000000/RES_hhdet_num!L$124)</f>
        <v>66.569216998242794</v>
      </c>
      <c r="M127" s="156">
        <f>IF(RES_hhdet_fec!M127=0,0,RES_hhdet_fec!M127/0.086*1000000/RES_hhdet_num!M$124)</f>
        <v>44.9179500988526</v>
      </c>
      <c r="N127" s="156">
        <f>IF(RES_hhdet_fec!N127=0,0,RES_hhdet_fec!N127/0.086*1000000/RES_hhdet_num!N$124)</f>
        <v>43.536263884397862</v>
      </c>
      <c r="O127" s="156">
        <f>IF(RES_hhdet_fec!O127=0,0,RES_hhdet_fec!O127/0.086*1000000/RES_hhdet_num!O$124)</f>
        <v>87.491893531045832</v>
      </c>
      <c r="P127" s="156">
        <f>IF(RES_hhdet_fec!P127=0,0,RES_hhdet_fec!P127/0.086*1000000/RES_hhdet_num!P$124)</f>
        <v>79.669713096671899</v>
      </c>
      <c r="Q127" s="156">
        <f>IF(RES_hhdet_fec!Q127=0,0,RES_hhdet_fec!Q127/0.086*1000000/RES_hhdet_num!Q$124)</f>
        <v>119.36696499700341</v>
      </c>
    </row>
    <row r="128" spans="1:17" ht="12.95" customHeight="1" x14ac:dyDescent="0.25">
      <c r="A128" s="158" t="s">
        <v>112</v>
      </c>
      <c r="B128" s="157">
        <f t="shared" ref="B128:Q128" si="27">B129</f>
        <v>9.2661594201221487</v>
      </c>
      <c r="C128" s="157">
        <f t="shared" si="27"/>
        <v>9.2434124553286949</v>
      </c>
      <c r="D128" s="157">
        <f t="shared" si="27"/>
        <v>9.0953798668765806</v>
      </c>
      <c r="E128" s="157">
        <f t="shared" si="27"/>
        <v>8.8085361145087688</v>
      </c>
      <c r="F128" s="157">
        <f t="shared" si="27"/>
        <v>8.6931104948097424</v>
      </c>
      <c r="G128" s="157">
        <f t="shared" si="27"/>
        <v>9.4143989708226954</v>
      </c>
      <c r="H128" s="157">
        <f t="shared" si="27"/>
        <v>10.410545169371806</v>
      </c>
      <c r="I128" s="157">
        <f t="shared" si="27"/>
        <v>11.754019804185949</v>
      </c>
      <c r="J128" s="157">
        <f t="shared" si="27"/>
        <v>13.189982706274748</v>
      </c>
      <c r="K128" s="157">
        <f t="shared" si="27"/>
        <v>14.646163092841473</v>
      </c>
      <c r="L128" s="157">
        <f t="shared" si="27"/>
        <v>18.905524356382543</v>
      </c>
      <c r="M128" s="157">
        <f t="shared" si="27"/>
        <v>18.998544320671829</v>
      </c>
      <c r="N128" s="157">
        <f t="shared" si="27"/>
        <v>20.500886941796928</v>
      </c>
      <c r="O128" s="157">
        <f t="shared" si="27"/>
        <v>24.374647847165829</v>
      </c>
      <c r="P128" s="157">
        <f t="shared" si="27"/>
        <v>27.289607869385463</v>
      </c>
      <c r="Q128" s="157">
        <f t="shared" si="27"/>
        <v>32.310871672419928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9.2661594201221487</v>
      </c>
      <c r="C129" s="156">
        <f>IF(RES_hhdet_fec!C129=0,0,RES_hhdet_fec!C129/0.086*1000000/RES_hhdet_num!C$124)</f>
        <v>9.2434124553286949</v>
      </c>
      <c r="D129" s="156">
        <f>IF(RES_hhdet_fec!D129=0,0,RES_hhdet_fec!D129/0.086*1000000/RES_hhdet_num!D$124)</f>
        <v>9.0953798668765806</v>
      </c>
      <c r="E129" s="156">
        <f>IF(RES_hhdet_fec!E129=0,0,RES_hhdet_fec!E129/0.086*1000000/RES_hhdet_num!E$124)</f>
        <v>8.8085361145087688</v>
      </c>
      <c r="F129" s="156">
        <f>IF(RES_hhdet_fec!F129=0,0,RES_hhdet_fec!F129/0.086*1000000/RES_hhdet_num!F$124)</f>
        <v>8.6931104948097424</v>
      </c>
      <c r="G129" s="156">
        <f>IF(RES_hhdet_fec!G129=0,0,RES_hhdet_fec!G129/0.086*1000000/RES_hhdet_num!G$124)</f>
        <v>9.4143989708226954</v>
      </c>
      <c r="H129" s="156">
        <f>IF(RES_hhdet_fec!H129=0,0,RES_hhdet_fec!H129/0.086*1000000/RES_hhdet_num!H$124)</f>
        <v>10.410545169371806</v>
      </c>
      <c r="I129" s="156">
        <f>IF(RES_hhdet_fec!I129=0,0,RES_hhdet_fec!I129/0.086*1000000/RES_hhdet_num!I$124)</f>
        <v>11.754019804185949</v>
      </c>
      <c r="J129" s="156">
        <f>IF(RES_hhdet_fec!J129=0,0,RES_hhdet_fec!J129/0.086*1000000/RES_hhdet_num!J$124)</f>
        <v>13.189982706274748</v>
      </c>
      <c r="K129" s="156">
        <f>IF(RES_hhdet_fec!K129=0,0,RES_hhdet_fec!K129/0.086*1000000/RES_hhdet_num!K$124)</f>
        <v>14.646163092841473</v>
      </c>
      <c r="L129" s="156">
        <f>IF(RES_hhdet_fec!L129=0,0,RES_hhdet_fec!L129/0.086*1000000/RES_hhdet_num!L$124)</f>
        <v>18.905524356382543</v>
      </c>
      <c r="M129" s="156">
        <f>IF(RES_hhdet_fec!M129=0,0,RES_hhdet_fec!M129/0.086*1000000/RES_hhdet_num!M$124)</f>
        <v>18.998544320671829</v>
      </c>
      <c r="N129" s="156">
        <f>IF(RES_hhdet_fec!N129=0,0,RES_hhdet_fec!N129/0.086*1000000/RES_hhdet_num!N$124)</f>
        <v>20.500886941796928</v>
      </c>
      <c r="O129" s="156">
        <f>IF(RES_hhdet_fec!O129=0,0,RES_hhdet_fec!O129/0.086*1000000/RES_hhdet_num!O$124)</f>
        <v>24.374647847165829</v>
      </c>
      <c r="P129" s="156">
        <f>IF(RES_hhdet_fec!P129=0,0,RES_hhdet_fec!P129/0.086*1000000/RES_hhdet_num!P$124)</f>
        <v>27.289607869385463</v>
      </c>
      <c r="Q129" s="156">
        <f>IF(RES_hhdet_fec!Q129=0,0,RES_hhdet_fec!Q129/0.086*1000000/RES_hhdet_num!Q$124)</f>
        <v>32.310871672419928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2195.7434161659721</v>
      </c>
      <c r="C130" s="157">
        <f>IF(RES_hhdet_fec!C130=0,0,RES_hhdet_fec!C130/0.086*1000000/RES_hhdet_num!C$124)</f>
        <v>2201.1641350866184</v>
      </c>
      <c r="D130" s="157">
        <f>IF(RES_hhdet_fec!D130=0,0,RES_hhdet_fec!D130/0.086*1000000/RES_hhdet_num!D$124)</f>
        <v>2198.3958321887139</v>
      </c>
      <c r="E130" s="157">
        <f>IF(RES_hhdet_fec!E130=0,0,RES_hhdet_fec!E130/0.086*1000000/RES_hhdet_num!E$124)</f>
        <v>2194.9465253752774</v>
      </c>
      <c r="F130" s="157">
        <f>IF(RES_hhdet_fec!F130=0,0,RES_hhdet_fec!F130/0.086*1000000/RES_hhdet_num!F$124)</f>
        <v>2199.7364295218431</v>
      </c>
      <c r="G130" s="157">
        <f>IF(RES_hhdet_fec!G130=0,0,RES_hhdet_fec!G130/0.086*1000000/RES_hhdet_num!G$124)</f>
        <v>2186.1867505095138</v>
      </c>
      <c r="H130" s="157">
        <f>IF(RES_hhdet_fec!H130=0,0,RES_hhdet_fec!H130/0.086*1000000/RES_hhdet_num!H$124)</f>
        <v>2189.4996865975172</v>
      </c>
      <c r="I130" s="157">
        <f>IF(RES_hhdet_fec!I130=0,0,RES_hhdet_fec!I130/0.086*1000000/RES_hhdet_num!I$124)</f>
        <v>2171.182983471288</v>
      </c>
      <c r="J130" s="157">
        <f>IF(RES_hhdet_fec!J130=0,0,RES_hhdet_fec!J130/0.086*1000000/RES_hhdet_num!J$124)</f>
        <v>2158.9646720061933</v>
      </c>
      <c r="K130" s="157">
        <f>IF(RES_hhdet_fec!K130=0,0,RES_hhdet_fec!K130/0.086*1000000/RES_hhdet_num!K$124)</f>
        <v>2269.4001543378204</v>
      </c>
      <c r="L130" s="157">
        <f>IF(RES_hhdet_fec!L130=0,0,RES_hhdet_fec!L130/0.086*1000000/RES_hhdet_num!L$124)</f>
        <v>2162.7029943087718</v>
      </c>
      <c r="M130" s="157">
        <f>IF(RES_hhdet_fec!M130=0,0,RES_hhdet_fec!M130/0.086*1000000/RES_hhdet_num!M$124)</f>
        <v>2169.544233595554</v>
      </c>
      <c r="N130" s="157">
        <f>IF(RES_hhdet_fec!N130=0,0,RES_hhdet_fec!N130/0.086*1000000/RES_hhdet_num!N$124)</f>
        <v>2183.8757408616152</v>
      </c>
      <c r="O130" s="157">
        <f>IF(RES_hhdet_fec!O130=0,0,RES_hhdet_fec!O130/0.086*1000000/RES_hhdet_num!O$124)</f>
        <v>2200.7145952632882</v>
      </c>
      <c r="P130" s="157">
        <f>IF(RES_hhdet_fec!P130=0,0,RES_hhdet_fec!P130/0.086*1000000/RES_hhdet_num!P$124)</f>
        <v>2201.8440413872772</v>
      </c>
      <c r="Q130" s="157">
        <f>IF(RES_hhdet_fec!Q130=0,0,RES_hhdet_fec!Q130/0.086*1000000/RES_hhdet_num!Q$124)</f>
        <v>2221.4416453821359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2161.2596240715948</v>
      </c>
      <c r="C131" s="132">
        <f>IF(RES_hhdet_fec!C131=0,0,RES_hhdet_fec!C131/0.086*1000000/RES_hhdet_num!C131)</f>
        <v>2170.4242457956298</v>
      </c>
      <c r="D131" s="132">
        <f>IF(RES_hhdet_fec!D131=0,0,RES_hhdet_fec!D131/0.086*1000000/RES_hhdet_num!D131)</f>
        <v>2170.2641326128678</v>
      </c>
      <c r="E131" s="132">
        <f>IF(RES_hhdet_fec!E131=0,0,RES_hhdet_fec!E131/0.086*1000000/RES_hhdet_num!E131)</f>
        <v>2165.886302838986</v>
      </c>
      <c r="F131" s="132">
        <f>IF(RES_hhdet_fec!F131=0,0,RES_hhdet_fec!F131/0.086*1000000/RES_hhdet_num!F131)</f>
        <v>2166.6907197695091</v>
      </c>
      <c r="G131" s="132">
        <f>IF(RES_hhdet_fec!G131=0,0,RES_hhdet_fec!G131/0.086*1000000/RES_hhdet_num!G131)</f>
        <v>2156.7172562510059</v>
      </c>
      <c r="H131" s="132">
        <f>IF(RES_hhdet_fec!H131=0,0,RES_hhdet_fec!H131/0.086*1000000/RES_hhdet_num!H131)</f>
        <v>2166.0683196319524</v>
      </c>
      <c r="I131" s="132">
        <f>IF(RES_hhdet_fec!I131=0,0,RES_hhdet_fec!I131/0.086*1000000/RES_hhdet_num!I131)</f>
        <v>2168.8563300270225</v>
      </c>
      <c r="J131" s="132">
        <f>IF(RES_hhdet_fec!J131=0,0,RES_hhdet_fec!J131/0.086*1000000/RES_hhdet_num!J131)</f>
        <v>2158.2043343661157</v>
      </c>
      <c r="K131" s="132">
        <f>IF(RES_hhdet_fec!K131=0,0,RES_hhdet_fec!K131/0.086*1000000/RES_hhdet_num!K131)</f>
        <v>2261.5960560038825</v>
      </c>
      <c r="L131" s="132">
        <f>IF(RES_hhdet_fec!L131=0,0,RES_hhdet_fec!L131/0.086*1000000/RES_hhdet_num!L131)</f>
        <v>2161.0108649459039</v>
      </c>
      <c r="M131" s="132">
        <f>IF(RES_hhdet_fec!M131=0,0,RES_hhdet_fec!M131/0.086*1000000/RES_hhdet_num!M131)</f>
        <v>2168.7564830132119</v>
      </c>
      <c r="N131" s="132">
        <f>IF(RES_hhdet_fec!N131=0,0,RES_hhdet_fec!N131/0.086*1000000/RES_hhdet_num!N131)</f>
        <v>2175.98996519303</v>
      </c>
      <c r="O131" s="132">
        <f>IF(RES_hhdet_fec!O131=0,0,RES_hhdet_fec!O131/0.086*1000000/RES_hhdet_num!O131)</f>
        <v>2188.5248151603182</v>
      </c>
      <c r="P131" s="132">
        <f>IF(RES_hhdet_fec!P131=0,0,RES_hhdet_fec!P131/0.086*1000000/RES_hhdet_num!P131)</f>
        <v>2181.9003817271396</v>
      </c>
      <c r="Q131" s="132">
        <f>IF(RES_hhdet_fec!Q131=0,0,RES_hhdet_fec!Q131/0.086*1000000/RES_hhdet_num!Q131)</f>
        <v>2182.2089336142385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2075.7767344311073</v>
      </c>
      <c r="C132" s="132">
        <f>IF(RES_hhdet_fec!C132=0,0,RES_hhdet_fec!C132/0.086*1000000/RES_hhdet_num!C132)</f>
        <v>2086.0979435848521</v>
      </c>
      <c r="D132" s="132">
        <f>IF(RES_hhdet_fec!D132=0,0,RES_hhdet_fec!D132/0.086*1000000/RES_hhdet_num!D132)</f>
        <v>2087.4829092938935</v>
      </c>
      <c r="E132" s="132">
        <f>IF(RES_hhdet_fec!E132=0,0,RES_hhdet_fec!E132/0.086*1000000/RES_hhdet_num!E132)</f>
        <v>2084.8364419643958</v>
      </c>
      <c r="F132" s="132">
        <f>IF(RES_hhdet_fec!F132=0,0,RES_hhdet_fec!F132/0.086*1000000/RES_hhdet_num!F132)</f>
        <v>2086.6434583053024</v>
      </c>
      <c r="G132" s="132">
        <f>IF(RES_hhdet_fec!G132=0,0,RES_hhdet_fec!G132/0.086*1000000/RES_hhdet_num!G132)</f>
        <v>2080.0396754663911</v>
      </c>
      <c r="H132" s="132">
        <f>IF(RES_hhdet_fec!H132=0,0,RES_hhdet_fec!H132/0.086*1000000/RES_hhdet_num!H132)</f>
        <v>2089.2900850922601</v>
      </c>
      <c r="I132" s="132">
        <f>IF(RES_hhdet_fec!I132=0,0,RES_hhdet_fec!I132/0.086*1000000/RES_hhdet_num!I132)</f>
        <v>2093.5067184242971</v>
      </c>
      <c r="J132" s="132">
        <f>IF(RES_hhdet_fec!J132=0,0,RES_hhdet_fec!J132/0.086*1000000/RES_hhdet_num!J132)</f>
        <v>2084.5759720029055</v>
      </c>
      <c r="K132" s="132">
        <f>IF(RES_hhdet_fec!K132=0,0,RES_hhdet_fec!K132/0.086*1000000/RES_hhdet_num!K132)</f>
        <v>2181.778039064518</v>
      </c>
      <c r="L132" s="132">
        <f>IF(RES_hhdet_fec!L132=0,0,RES_hhdet_fec!L132/0.086*1000000/RES_hhdet_num!L132)</f>
        <v>2092.0570922779493</v>
      </c>
      <c r="M132" s="132">
        <f>IF(RES_hhdet_fec!M132=0,0,RES_hhdet_fec!M132/0.086*1000000/RES_hhdet_num!M132)</f>
        <v>2099.5655605134466</v>
      </c>
      <c r="N132" s="132">
        <f>IF(RES_hhdet_fec!N132=0,0,RES_hhdet_fec!N132/0.086*1000000/RES_hhdet_num!N132)</f>
        <v>2106.6600629278851</v>
      </c>
      <c r="O132" s="132">
        <f>IF(RES_hhdet_fec!O132=0,0,RES_hhdet_fec!O132/0.086*1000000/RES_hhdet_num!O132)</f>
        <v>2119.0150993202365</v>
      </c>
      <c r="P132" s="132">
        <f>IF(RES_hhdet_fec!P132=0,0,RES_hhdet_fec!P132/0.086*1000000/RES_hhdet_num!P132)</f>
        <v>2112.8217762967724</v>
      </c>
      <c r="Q132" s="132">
        <f>IF(RES_hhdet_fec!Q132=0,0,RES_hhdet_fec!Q132/0.086*1000000/RES_hhdet_num!Q132)</f>
        <v>2113.4039380738473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1729.007699257266</v>
      </c>
      <c r="C133" s="165">
        <f>IF(RES_hhdet_fec!C133=0,0,RES_hhdet_fec!C133/0.086*1000000/RES_hhdet_num!C132)</f>
        <v>1736.3393966364865</v>
      </c>
      <c r="D133" s="165">
        <f>IF(RES_hhdet_fec!D133=0,0,RES_hhdet_fec!D133/0.086*1000000/RES_hhdet_num!D132)</f>
        <v>1736.2113060902968</v>
      </c>
      <c r="E133" s="165">
        <f>IF(RES_hhdet_fec!E133=0,0,RES_hhdet_fec!E133/0.086*1000000/RES_hhdet_num!E132)</f>
        <v>1732.7090422711872</v>
      </c>
      <c r="F133" s="165">
        <f>IF(RES_hhdet_fec!F133=0,0,RES_hhdet_fec!F133/0.086*1000000/RES_hhdet_num!F132)</f>
        <v>1733.3525758155906</v>
      </c>
      <c r="G133" s="165">
        <f>IF(RES_hhdet_fec!G133=0,0,RES_hhdet_fec!G133/0.086*1000000/RES_hhdet_num!G132)</f>
        <v>1725.3738050008128</v>
      </c>
      <c r="H133" s="165">
        <f>IF(RES_hhdet_fec!H133=0,0,RES_hhdet_fec!H133/0.086*1000000/RES_hhdet_num!H132)</f>
        <v>1732.8546557055604</v>
      </c>
      <c r="I133" s="165">
        <f>IF(RES_hhdet_fec!I133=0,0,RES_hhdet_fec!I133/0.086*1000000/RES_hhdet_num!I132)</f>
        <v>1735.0850640216247</v>
      </c>
      <c r="J133" s="165">
        <f>IF(RES_hhdet_fec!J133=0,0,RES_hhdet_fec!J133/0.086*1000000/RES_hhdet_num!J132)</f>
        <v>1726.5634674928901</v>
      </c>
      <c r="K133" s="165">
        <f>IF(RES_hhdet_fec!K133=0,0,RES_hhdet_fec!K133/0.086*1000000/RES_hhdet_num!K132)</f>
        <v>1809.2768448031134</v>
      </c>
      <c r="L133" s="165">
        <f>IF(RES_hhdet_fec!L133=0,0,RES_hhdet_fec!L133/0.086*1000000/RES_hhdet_num!L132)</f>
        <v>1728.8086919567236</v>
      </c>
      <c r="M133" s="165">
        <f>IF(RES_hhdet_fec!M133=0,0,RES_hhdet_fec!M133/0.086*1000000/RES_hhdet_num!M132)</f>
        <v>1735.0051864105662</v>
      </c>
      <c r="N133" s="165">
        <f>IF(RES_hhdet_fec!N133=0,0,RES_hhdet_fec!N133/0.086*1000000/RES_hhdet_num!N132)</f>
        <v>1740.7919721544222</v>
      </c>
      <c r="O133" s="165">
        <f>IF(RES_hhdet_fec!O133=0,0,RES_hhdet_fec!O133/0.086*1000000/RES_hhdet_num!O132)</f>
        <v>1750.8198521282511</v>
      </c>
      <c r="P133" s="165">
        <f>IF(RES_hhdet_fec!P133=0,0,RES_hhdet_fec!P133/0.086*1000000/RES_hhdet_num!P132)</f>
        <v>1745.5203053817108</v>
      </c>
      <c r="Q133" s="165">
        <f>IF(RES_hhdet_fec!Q133=0,0,RES_hhdet_fec!Q133/0.086*1000000/RES_hhdet_num!Q132)</f>
        <v>1745.7671468913902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346.76903517384142</v>
      </c>
      <c r="C134" s="164">
        <f>IF(RES_hhdet_fec!C134=0,0,RES_hhdet_fec!C134/0.086*1000000/RES_hhdet_num!C132)</f>
        <v>349.75854694836585</v>
      </c>
      <c r="D134" s="164">
        <f>IF(RES_hhdet_fec!D134=0,0,RES_hhdet_fec!D134/0.086*1000000/RES_hhdet_num!D132)</f>
        <v>351.27160320359701</v>
      </c>
      <c r="E134" s="164">
        <f>IF(RES_hhdet_fec!E134=0,0,RES_hhdet_fec!E134/0.086*1000000/RES_hhdet_num!E132)</f>
        <v>352.12739969320893</v>
      </c>
      <c r="F134" s="164">
        <f>IF(RES_hhdet_fec!F134=0,0,RES_hhdet_fec!F134/0.086*1000000/RES_hhdet_num!F132)</f>
        <v>353.29088248971169</v>
      </c>
      <c r="G134" s="164">
        <f>IF(RES_hhdet_fec!G134=0,0,RES_hhdet_fec!G134/0.086*1000000/RES_hhdet_num!G132)</f>
        <v>354.66587046557856</v>
      </c>
      <c r="H134" s="164">
        <f>IF(RES_hhdet_fec!H134=0,0,RES_hhdet_fec!H134/0.086*1000000/RES_hhdet_num!H132)</f>
        <v>356.43542938669981</v>
      </c>
      <c r="I134" s="164">
        <f>IF(RES_hhdet_fec!I134=0,0,RES_hhdet_fec!I134/0.086*1000000/RES_hhdet_num!I132)</f>
        <v>358.42165440267235</v>
      </c>
      <c r="J134" s="164">
        <f>IF(RES_hhdet_fec!J134=0,0,RES_hhdet_fec!J134/0.086*1000000/RES_hhdet_num!J132)</f>
        <v>358.01250451001556</v>
      </c>
      <c r="K134" s="164">
        <f>IF(RES_hhdet_fec!K134=0,0,RES_hhdet_fec!K134/0.086*1000000/RES_hhdet_num!K132)</f>
        <v>372.50119426140463</v>
      </c>
      <c r="L134" s="164">
        <f>IF(RES_hhdet_fec!L134=0,0,RES_hhdet_fec!L134/0.086*1000000/RES_hhdet_num!L132)</f>
        <v>363.24840032122597</v>
      </c>
      <c r="M134" s="164">
        <f>IF(RES_hhdet_fec!M134=0,0,RES_hhdet_fec!M134/0.086*1000000/RES_hhdet_num!M132)</f>
        <v>364.5603741028803</v>
      </c>
      <c r="N134" s="164">
        <f>IF(RES_hhdet_fec!N134=0,0,RES_hhdet_fec!N134/0.086*1000000/RES_hhdet_num!N132)</f>
        <v>365.86809077346288</v>
      </c>
      <c r="O134" s="164">
        <f>IF(RES_hhdet_fec!O134=0,0,RES_hhdet_fec!O134/0.086*1000000/RES_hhdet_num!O132)</f>
        <v>368.19524719198495</v>
      </c>
      <c r="P134" s="164">
        <f>IF(RES_hhdet_fec!P134=0,0,RES_hhdet_fec!P134/0.086*1000000/RES_hhdet_num!P132)</f>
        <v>367.30147091506137</v>
      </c>
      <c r="Q134" s="164">
        <f>IF(RES_hhdet_fec!Q134=0,0,RES_hhdet_fec!Q134/0.086*1000000/RES_hhdet_num!Q132)</f>
        <v>367.63679118245727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2787.6113344973419</v>
      </c>
      <c r="C135" s="162">
        <f>IF(RES_hhdet_fec!C135=0,0,RES_hhdet_fec!C135/0.086*1000000/RES_hhdet_num!C135)</f>
        <v>2759.5920857128981</v>
      </c>
      <c r="D135" s="162">
        <f>IF(RES_hhdet_fec!D135=0,0,RES_hhdet_fec!D135/0.086*1000000/RES_hhdet_num!D135)</f>
        <v>2766.7084202386595</v>
      </c>
      <c r="E135" s="162">
        <f>IF(RES_hhdet_fec!E135=0,0,RES_hhdet_fec!E135/0.086*1000000/RES_hhdet_num!E135)</f>
        <v>2846.8995227635714</v>
      </c>
      <c r="F135" s="162">
        <f>IF(RES_hhdet_fec!F135=0,0,RES_hhdet_fec!F135/0.086*1000000/RES_hhdet_num!F135)</f>
        <v>2938.3692476631823</v>
      </c>
      <c r="G135" s="162">
        <f>IF(RES_hhdet_fec!G135=0,0,RES_hhdet_fec!G135/0.086*1000000/RES_hhdet_num!G135)</f>
        <v>3060.3304897058579</v>
      </c>
      <c r="H135" s="162">
        <f>IF(RES_hhdet_fec!H135=0,0,RES_hhdet_fec!H135/0.086*1000000/RES_hhdet_num!H135)</f>
        <v>3099.3935665374083</v>
      </c>
      <c r="I135" s="162">
        <f>IF(RES_hhdet_fec!I135=0,0,RES_hhdet_fec!I135/0.086*1000000/RES_hhdet_num!I135)</f>
        <v>3040.6953479141848</v>
      </c>
      <c r="J135" s="162">
        <f>IF(RES_hhdet_fec!J135=0,0,RES_hhdet_fec!J135/0.086*1000000/RES_hhdet_num!J135)</f>
        <v>2998.7933400105426</v>
      </c>
      <c r="K135" s="162">
        <f>IF(RES_hhdet_fec!K135=0,0,RES_hhdet_fec!K135/0.086*1000000/RES_hhdet_num!K135)</f>
        <v>3227.3847576889498</v>
      </c>
      <c r="L135" s="162">
        <f>IF(RES_hhdet_fec!L135=0,0,RES_hhdet_fec!L135/0.086*1000000/RES_hhdet_num!L135)</f>
        <v>3409.9023416390501</v>
      </c>
      <c r="M135" s="162">
        <f>IF(RES_hhdet_fec!M135=0,0,RES_hhdet_fec!M135/0.086*1000000/RES_hhdet_num!M135)</f>
        <v>3400.7544437916904</v>
      </c>
      <c r="N135" s="162">
        <f>IF(RES_hhdet_fec!N135=0,0,RES_hhdet_fec!N135/0.086*1000000/RES_hhdet_num!N135)</f>
        <v>3525.0236871909838</v>
      </c>
      <c r="O135" s="162">
        <f>IF(RES_hhdet_fec!O135=0,0,RES_hhdet_fec!O135/0.086*1000000/RES_hhdet_num!O135)</f>
        <v>3840.818308187454</v>
      </c>
      <c r="P135" s="162">
        <f>IF(RES_hhdet_fec!P135=0,0,RES_hhdet_fec!P135/0.086*1000000/RES_hhdet_num!P135)</f>
        <v>3759.6551933918049</v>
      </c>
      <c r="Q135" s="162">
        <f>IF(RES_hhdet_fec!Q135=0,0,RES_hhdet_fec!Q135/0.086*1000000/RES_hhdet_num!Q135)</f>
        <v>4115.4236202504899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2576.8581027717123</v>
      </c>
      <c r="C136" s="160">
        <f>IF(RES_hhdet_fec!C136=0,0,RES_hhdet_fec!C136/0.086*1000000/RES_hhdet_num!C136)</f>
        <v>2557.4322155186719</v>
      </c>
      <c r="D136" s="160">
        <f>IF(RES_hhdet_fec!D136=0,0,RES_hhdet_fec!D136/0.086*1000000/RES_hhdet_num!D136)</f>
        <v>2564.638339394523</v>
      </c>
      <c r="E136" s="160">
        <f>IF(RES_hhdet_fec!E136=0,0,RES_hhdet_fec!E136/0.086*1000000/RES_hhdet_num!E136)</f>
        <v>2629.647017904073</v>
      </c>
      <c r="F136" s="160">
        <f>IF(RES_hhdet_fec!F136=0,0,RES_hhdet_fec!F136/0.086*1000000/RES_hhdet_num!F136)</f>
        <v>2703.9862806202273</v>
      </c>
      <c r="G136" s="160">
        <f>IF(RES_hhdet_fec!G136=0,0,RES_hhdet_fec!G136/0.086*1000000/RES_hhdet_num!G136)</f>
        <v>2802.9302622302657</v>
      </c>
      <c r="H136" s="160">
        <f>IF(RES_hhdet_fec!H136=0,0,RES_hhdet_fec!H136/0.086*1000000/RES_hhdet_num!H136)</f>
        <v>2835.9502826166267</v>
      </c>
      <c r="I136" s="160">
        <f>IF(RES_hhdet_fec!I136=0,0,RES_hhdet_fec!I136/0.086*1000000/RES_hhdet_num!I136)</f>
        <v>2790.9779327340248</v>
      </c>
      <c r="J136" s="160">
        <f>IF(RES_hhdet_fec!J136=0,0,RES_hhdet_fec!J136/0.086*1000000/RES_hhdet_num!J136)</f>
        <v>2757.0471765184461</v>
      </c>
      <c r="K136" s="160">
        <f>IF(RES_hhdet_fec!K136=0,0,RES_hhdet_fec!K136/0.086*1000000/RES_hhdet_num!K136)</f>
        <v>2954.4090004125683</v>
      </c>
      <c r="L136" s="160">
        <f>IF(RES_hhdet_fec!L136=0,0,RES_hhdet_fec!L136/0.086*1000000/RES_hhdet_num!L136)</f>
        <v>3091.1702736324655</v>
      </c>
      <c r="M136" s="160">
        <f>IF(RES_hhdet_fec!M136=0,0,RES_hhdet_fec!M136/0.086*1000000/RES_hhdet_num!M136)</f>
        <v>3085.163929136238</v>
      </c>
      <c r="N136" s="160">
        <f>IF(RES_hhdet_fec!N136=0,0,RES_hhdet_fec!N136/0.086*1000000/RES_hhdet_num!N136)</f>
        <v>3185.8870405262483</v>
      </c>
      <c r="O136" s="160">
        <f>IF(RES_hhdet_fec!O136=0,0,RES_hhdet_fec!O136/0.086*1000000/RES_hhdet_num!O136)</f>
        <v>3440.8498937419495</v>
      </c>
      <c r="P136" s="160">
        <f>IF(RES_hhdet_fec!P136=0,0,RES_hhdet_fec!P136/0.086*1000000/RES_hhdet_num!P136)</f>
        <v>3375.0256256285056</v>
      </c>
      <c r="Q136" s="160">
        <f>IF(RES_hhdet_fec!Q136=0,0,RES_hhdet_fec!Q136/0.086*1000000/RES_hhdet_num!Q136)</f>
        <v>3659.9756873828469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2230.0890675978708</v>
      </c>
      <c r="C137" s="156">
        <f>IF(RES_hhdet_fec!C137=0,0,RES_hhdet_fec!C137/0.086*1000000/RES_hhdet_num!C136)</f>
        <v>2207.6736685703058</v>
      </c>
      <c r="D137" s="156">
        <f>IF(RES_hhdet_fec!D137=0,0,RES_hhdet_fec!D137/0.086*1000000/RES_hhdet_num!D136)</f>
        <v>2213.3667361909261</v>
      </c>
      <c r="E137" s="156">
        <f>IF(RES_hhdet_fec!E137=0,0,RES_hhdet_fec!E137/0.086*1000000/RES_hhdet_num!E136)</f>
        <v>2277.5196182108643</v>
      </c>
      <c r="F137" s="156">
        <f>IF(RES_hhdet_fec!F137=0,0,RES_hhdet_fec!F137/0.086*1000000/RES_hhdet_num!F136)</f>
        <v>2350.6953981305155</v>
      </c>
      <c r="G137" s="156">
        <f>IF(RES_hhdet_fec!G137=0,0,RES_hhdet_fec!G137/0.086*1000000/RES_hhdet_num!G136)</f>
        <v>2448.2643917646869</v>
      </c>
      <c r="H137" s="156">
        <f>IF(RES_hhdet_fec!H137=0,0,RES_hhdet_fec!H137/0.086*1000000/RES_hhdet_num!H136)</f>
        <v>2479.5148532299263</v>
      </c>
      <c r="I137" s="156">
        <f>IF(RES_hhdet_fec!I137=0,0,RES_hhdet_fec!I137/0.086*1000000/RES_hhdet_num!I136)</f>
        <v>2432.5562783313521</v>
      </c>
      <c r="J137" s="156">
        <f>IF(RES_hhdet_fec!J137=0,0,RES_hhdet_fec!J137/0.086*1000000/RES_hhdet_num!J136)</f>
        <v>2399.0346720084308</v>
      </c>
      <c r="K137" s="156">
        <f>IF(RES_hhdet_fec!K137=0,0,RES_hhdet_fec!K137/0.086*1000000/RES_hhdet_num!K136)</f>
        <v>2581.9078061511627</v>
      </c>
      <c r="L137" s="156">
        <f>IF(RES_hhdet_fec!L137=0,0,RES_hhdet_fec!L137/0.086*1000000/RES_hhdet_num!L136)</f>
        <v>2727.9218733112402</v>
      </c>
      <c r="M137" s="156">
        <f>IF(RES_hhdet_fec!M137=0,0,RES_hhdet_fec!M137/0.086*1000000/RES_hhdet_num!M136)</f>
        <v>2720.6035550333572</v>
      </c>
      <c r="N137" s="156">
        <f>IF(RES_hhdet_fec!N137=0,0,RES_hhdet_fec!N137/0.086*1000000/RES_hhdet_num!N136)</f>
        <v>2820.0189497527849</v>
      </c>
      <c r="O137" s="156">
        <f>IF(RES_hhdet_fec!O137=0,0,RES_hhdet_fec!O137/0.086*1000000/RES_hhdet_num!O136)</f>
        <v>3072.6546465499641</v>
      </c>
      <c r="P137" s="156">
        <f>IF(RES_hhdet_fec!P137=0,0,RES_hhdet_fec!P137/0.086*1000000/RES_hhdet_num!P136)</f>
        <v>3007.7241547134436</v>
      </c>
      <c r="Q137" s="156">
        <f>IF(RES_hhdet_fec!Q137=0,0,RES_hhdet_fec!Q137/0.086*1000000/RES_hhdet_num!Q136)</f>
        <v>3292.3388962003892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346.76903517384147</v>
      </c>
      <c r="C138" s="156">
        <f>IF(RES_hhdet_fec!C138=0,0,RES_hhdet_fec!C138/0.086*1000000/RES_hhdet_num!C136)</f>
        <v>349.7585469483659</v>
      </c>
      <c r="D138" s="156">
        <f>IF(RES_hhdet_fec!D138=0,0,RES_hhdet_fec!D138/0.086*1000000/RES_hhdet_num!D136)</f>
        <v>351.27160320359701</v>
      </c>
      <c r="E138" s="156">
        <f>IF(RES_hhdet_fec!E138=0,0,RES_hhdet_fec!E138/0.086*1000000/RES_hhdet_num!E136)</f>
        <v>352.12739969320904</v>
      </c>
      <c r="F138" s="156">
        <f>IF(RES_hhdet_fec!F138=0,0,RES_hhdet_fec!F138/0.086*1000000/RES_hhdet_num!F136)</f>
        <v>353.29088248971146</v>
      </c>
      <c r="G138" s="156">
        <f>IF(RES_hhdet_fec!G138=0,0,RES_hhdet_fec!G138/0.086*1000000/RES_hhdet_num!G136)</f>
        <v>354.66587046557851</v>
      </c>
      <c r="H138" s="156">
        <f>IF(RES_hhdet_fec!H138=0,0,RES_hhdet_fec!H138/0.086*1000000/RES_hhdet_num!H136)</f>
        <v>356.43542938669992</v>
      </c>
      <c r="I138" s="156">
        <f>IF(RES_hhdet_fec!I138=0,0,RES_hhdet_fec!I138/0.086*1000000/RES_hhdet_num!I136)</f>
        <v>358.42165440267235</v>
      </c>
      <c r="J138" s="156">
        <f>IF(RES_hhdet_fec!J138=0,0,RES_hhdet_fec!J138/0.086*1000000/RES_hhdet_num!J136)</f>
        <v>358.01250451001545</v>
      </c>
      <c r="K138" s="156">
        <f>IF(RES_hhdet_fec!K138=0,0,RES_hhdet_fec!K138/0.086*1000000/RES_hhdet_num!K136)</f>
        <v>372.50119426140481</v>
      </c>
      <c r="L138" s="156">
        <f>IF(RES_hhdet_fec!L138=0,0,RES_hhdet_fec!L138/0.086*1000000/RES_hhdet_num!L136)</f>
        <v>363.24840032122586</v>
      </c>
      <c r="M138" s="156">
        <f>IF(RES_hhdet_fec!M138=0,0,RES_hhdet_fec!M138/0.086*1000000/RES_hhdet_num!M136)</f>
        <v>364.56037410288047</v>
      </c>
      <c r="N138" s="156">
        <f>IF(RES_hhdet_fec!N138=0,0,RES_hhdet_fec!N138/0.086*1000000/RES_hhdet_num!N136)</f>
        <v>365.86809077346288</v>
      </c>
      <c r="O138" s="156">
        <f>IF(RES_hhdet_fec!O138=0,0,RES_hhdet_fec!O138/0.086*1000000/RES_hhdet_num!O136)</f>
        <v>368.195247191985</v>
      </c>
      <c r="P138" s="156">
        <f>IF(RES_hhdet_fec!P138=0,0,RES_hhdet_fec!P138/0.086*1000000/RES_hhdet_num!P136)</f>
        <v>367.30147091506132</v>
      </c>
      <c r="Q138" s="156">
        <f>IF(RES_hhdet_fec!Q138=0,0,RES_hhdet_fec!Q138/0.086*1000000/RES_hhdet_num!Q136)</f>
        <v>367.63679118245716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875.75878199404406</v>
      </c>
      <c r="C139" s="157">
        <f>IF(RES_hhdet_fec!C139=0,0,RES_hhdet_fec!C139/0.086*1000000/RES_hhdet_num!C$124)</f>
        <v>864.24431227937578</v>
      </c>
      <c r="D139" s="157">
        <f>IF(RES_hhdet_fec!D139=0,0,RES_hhdet_fec!D139/0.086*1000000/RES_hhdet_num!D$124)</f>
        <v>873.98324142725301</v>
      </c>
      <c r="E139" s="157">
        <f>IF(RES_hhdet_fec!E139=0,0,RES_hhdet_fec!E139/0.086*1000000/RES_hhdet_num!E$124)</f>
        <v>905.76095020646233</v>
      </c>
      <c r="F139" s="157">
        <f>IF(RES_hhdet_fec!F139=0,0,RES_hhdet_fec!F139/0.086*1000000/RES_hhdet_num!F$124)</f>
        <v>942.29869247906106</v>
      </c>
      <c r="G139" s="157">
        <f>IF(RES_hhdet_fec!G139=0,0,RES_hhdet_fec!G139/0.086*1000000/RES_hhdet_num!G$124)</f>
        <v>978.19083163911841</v>
      </c>
      <c r="H139" s="157">
        <f>IF(RES_hhdet_fec!H139=0,0,RES_hhdet_fec!H139/0.086*1000000/RES_hhdet_num!H$124)</f>
        <v>994.70369176163354</v>
      </c>
      <c r="I139" s="157">
        <f>IF(RES_hhdet_fec!I139=0,0,RES_hhdet_fec!I139/0.086*1000000/RES_hhdet_num!I$124)</f>
        <v>982.00641641670586</v>
      </c>
      <c r="J139" s="157">
        <f>IF(RES_hhdet_fec!J139=0,0,RES_hhdet_fec!J139/0.086*1000000/RES_hhdet_num!J$124)</f>
        <v>974.73545081015675</v>
      </c>
      <c r="K139" s="157">
        <f>IF(RES_hhdet_fec!K139=0,0,RES_hhdet_fec!K139/0.086*1000000/RES_hhdet_num!K$124)</f>
        <v>1081.4644559446604</v>
      </c>
      <c r="L139" s="157">
        <f>IF(RES_hhdet_fec!L139=0,0,RES_hhdet_fec!L139/0.086*1000000/RES_hhdet_num!L$124)</f>
        <v>1128.1202556160063</v>
      </c>
      <c r="M139" s="157">
        <f>IF(RES_hhdet_fec!M139=0,0,RES_hhdet_fec!M139/0.086*1000000/RES_hhdet_num!M$124)</f>
        <v>1127.0950762862831</v>
      </c>
      <c r="N139" s="157">
        <f>IF(RES_hhdet_fec!N139=0,0,RES_hhdet_fec!N139/0.086*1000000/RES_hhdet_num!N$124)</f>
        <v>1173.0704245713162</v>
      </c>
      <c r="O139" s="157">
        <f>IF(RES_hhdet_fec!O139=0,0,RES_hhdet_fec!O139/0.086*1000000/RES_hhdet_num!O$124)</f>
        <v>1285.6853221173455</v>
      </c>
      <c r="P139" s="157">
        <f>IF(RES_hhdet_fec!P139=0,0,RES_hhdet_fec!P139/0.086*1000000/RES_hhdet_num!P$124)</f>
        <v>1277.8869190586479</v>
      </c>
      <c r="Q139" s="157">
        <f>IF(RES_hhdet_fec!Q139=0,0,RES_hhdet_fec!Q139/0.086*1000000/RES_hhdet_num!Q$124)</f>
        <v>1391.2682844958917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0</v>
      </c>
      <c r="C140" s="156">
        <f>IF(RES_hhdet_fec!C140=0,0,RES_hhdet_fec!C140/0.086*1000000/RES_hhdet_num!C140)</f>
        <v>0</v>
      </c>
      <c r="D140" s="156">
        <f>IF(RES_hhdet_fec!D140=0,0,RES_hhdet_fec!D140/0.086*1000000/RES_hhdet_num!D140)</f>
        <v>986.78426742929628</v>
      </c>
      <c r="E140" s="156">
        <f>IF(RES_hhdet_fec!E140=0,0,RES_hhdet_fec!E140/0.086*1000000/RES_hhdet_num!E140)</f>
        <v>2051.2238695503111</v>
      </c>
      <c r="F140" s="156">
        <f>IF(RES_hhdet_fec!F140=0,0,RES_hhdet_fec!F140/0.086*1000000/RES_hhdet_num!F140)</f>
        <v>2133.8944686102936</v>
      </c>
      <c r="G140" s="156">
        <f>IF(RES_hhdet_fec!G140=0,0,RES_hhdet_fec!G140/0.086*1000000/RES_hhdet_num!G140)</f>
        <v>1594.5227484284483</v>
      </c>
      <c r="H140" s="156">
        <f>IF(RES_hhdet_fec!H140=0,0,RES_hhdet_fec!H140/0.086*1000000/RES_hhdet_num!H140)</f>
        <v>0</v>
      </c>
      <c r="I140" s="156">
        <f>IF(RES_hhdet_fec!I140=0,0,RES_hhdet_fec!I140/0.086*1000000/RES_hhdet_num!I140)</f>
        <v>0</v>
      </c>
      <c r="J140" s="156">
        <f>IF(RES_hhdet_fec!J140=0,0,RES_hhdet_fec!J140/0.086*1000000/RES_hhdet_num!J140)</f>
        <v>0</v>
      </c>
      <c r="K140" s="156">
        <f>IF(RES_hhdet_fec!K140=0,0,RES_hhdet_fec!K140/0.086*1000000/RES_hhdet_num!K140)</f>
        <v>0</v>
      </c>
      <c r="L140" s="156">
        <f>IF(RES_hhdet_fec!L140=0,0,RES_hhdet_fec!L140/0.086*1000000/RES_hhdet_num!L140)</f>
        <v>0</v>
      </c>
      <c r="M140" s="156">
        <f>IF(RES_hhdet_fec!M140=0,0,RES_hhdet_fec!M140/0.086*1000000/RES_hhdet_num!M140)</f>
        <v>0</v>
      </c>
      <c r="N140" s="156">
        <f>IF(RES_hhdet_fec!N140=0,0,RES_hhdet_fec!N140/0.086*1000000/RES_hhdet_num!N140)</f>
        <v>0</v>
      </c>
      <c r="O140" s="156">
        <f>IF(RES_hhdet_fec!O140=0,0,RES_hhdet_fec!O140/0.086*1000000/RES_hhdet_num!O140)</f>
        <v>0</v>
      </c>
      <c r="P140" s="156">
        <f>IF(RES_hhdet_fec!P140=0,0,RES_hhdet_fec!P140/0.086*1000000/RES_hhdet_num!P140)</f>
        <v>0</v>
      </c>
      <c r="Q140" s="156">
        <f>IF(RES_hhdet_fec!Q140=0,0,RES_hhdet_fec!Q140/0.086*1000000/RES_hhdet_num!Q140)</f>
        <v>0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875.75878199404406</v>
      </c>
      <c r="C141" s="57">
        <f>IF(RES_hhdet_fec!C141=0,0,RES_hhdet_fec!C141/0.086*1000000/RES_hhdet_num!C141)</f>
        <v>864.24431227937589</v>
      </c>
      <c r="D141" s="57">
        <f>IF(RES_hhdet_fec!D141=0,0,RES_hhdet_fec!D141/0.086*1000000/RES_hhdet_num!D141)</f>
        <v>873.6398661658742</v>
      </c>
      <c r="E141" s="57">
        <f>IF(RES_hhdet_fec!E141=0,0,RES_hhdet_fec!E141/0.086*1000000/RES_hhdet_num!E141)</f>
        <v>902.43264465373181</v>
      </c>
      <c r="F141" s="57">
        <f>IF(RES_hhdet_fec!F141=0,0,RES_hhdet_fec!F141/0.086*1000000/RES_hhdet_num!F141)</f>
        <v>938.99789123448875</v>
      </c>
      <c r="G141" s="57">
        <f>IF(RES_hhdet_fec!G141=0,0,RES_hhdet_fec!G141/0.086*1000000/RES_hhdet_num!G141)</f>
        <v>977.03882673924977</v>
      </c>
      <c r="H141" s="57">
        <f>IF(RES_hhdet_fec!H141=0,0,RES_hhdet_fec!H141/0.086*1000000/RES_hhdet_num!H141)</f>
        <v>994.70369176163354</v>
      </c>
      <c r="I141" s="57">
        <f>IF(RES_hhdet_fec!I141=0,0,RES_hhdet_fec!I141/0.086*1000000/RES_hhdet_num!I141)</f>
        <v>982.00641641670586</v>
      </c>
      <c r="J141" s="57">
        <f>IF(RES_hhdet_fec!J141=0,0,RES_hhdet_fec!J141/0.086*1000000/RES_hhdet_num!J141)</f>
        <v>974.73545081015686</v>
      </c>
      <c r="K141" s="57">
        <f>IF(RES_hhdet_fec!K141=0,0,RES_hhdet_fec!K141/0.086*1000000/RES_hhdet_num!K141)</f>
        <v>1081.4644559446604</v>
      </c>
      <c r="L141" s="57">
        <f>IF(RES_hhdet_fec!L141=0,0,RES_hhdet_fec!L141/0.086*1000000/RES_hhdet_num!L141)</f>
        <v>1128.1202556160063</v>
      </c>
      <c r="M141" s="57">
        <f>IF(RES_hhdet_fec!M141=0,0,RES_hhdet_fec!M141/0.086*1000000/RES_hhdet_num!M141)</f>
        <v>1127.0950762862833</v>
      </c>
      <c r="N141" s="57">
        <f>IF(RES_hhdet_fec!N141=0,0,RES_hhdet_fec!N141/0.086*1000000/RES_hhdet_num!N141)</f>
        <v>1173.0704245713166</v>
      </c>
      <c r="O141" s="57">
        <f>IF(RES_hhdet_fec!O141=0,0,RES_hhdet_fec!O141/0.086*1000000/RES_hhdet_num!O141)</f>
        <v>1285.6853221173453</v>
      </c>
      <c r="P141" s="57">
        <f>IF(RES_hhdet_fec!P141=0,0,RES_hhdet_fec!P141/0.086*1000000/RES_hhdet_num!P141)</f>
        <v>1277.8869190586477</v>
      </c>
      <c r="Q141" s="57">
        <f>IF(RES_hhdet_fec!Q141=0,0,RES_hhdet_fec!Q141/0.086*1000000/RES_hhdet_num!Q141)</f>
        <v>1391.2682844958915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12661.150132323282</v>
      </c>
      <c r="C143" s="168">
        <f t="shared" ref="C143:Q143" si="28">SUM(C144,C146,C148,C157)</f>
        <v>12954.731775878419</v>
      </c>
      <c r="D143" s="168">
        <f t="shared" si="28"/>
        <v>12713.880247256771</v>
      </c>
      <c r="E143" s="168">
        <f t="shared" si="28"/>
        <v>12597.536451124583</v>
      </c>
      <c r="F143" s="168">
        <f t="shared" si="28"/>
        <v>12039.968539909049</v>
      </c>
      <c r="G143" s="168">
        <f t="shared" si="28"/>
        <v>12334.954422790182</v>
      </c>
      <c r="H143" s="168">
        <f t="shared" si="28"/>
        <v>11866.613924468094</v>
      </c>
      <c r="I143" s="168">
        <f t="shared" si="28"/>
        <v>11240.289763565899</v>
      </c>
      <c r="J143" s="168">
        <f t="shared" si="28"/>
        <v>10980.455705611879</v>
      </c>
      <c r="K143" s="168">
        <f t="shared" si="28"/>
        <v>11091.222579105939</v>
      </c>
      <c r="L143" s="168">
        <f t="shared" si="28"/>
        <v>12648.977438195101</v>
      </c>
      <c r="M143" s="168">
        <f t="shared" si="28"/>
        <v>11150.500015358213</v>
      </c>
      <c r="N143" s="168">
        <f t="shared" si="28"/>
        <v>11656.320980614862</v>
      </c>
      <c r="O143" s="168">
        <f t="shared" si="28"/>
        <v>10929.072157099514</v>
      </c>
      <c r="P143" s="168">
        <f t="shared" si="28"/>
        <v>10073.151107514179</v>
      </c>
      <c r="Q143" s="168">
        <f t="shared" si="28"/>
        <v>10365.798328877518</v>
      </c>
    </row>
    <row r="144" spans="1:17" ht="12.95" customHeight="1" x14ac:dyDescent="0.25">
      <c r="A144" s="158" t="s">
        <v>65</v>
      </c>
      <c r="B144" s="157">
        <f t="shared" ref="B144:Q144" si="29">B145</f>
        <v>8943.5721876621355</v>
      </c>
      <c r="C144" s="157">
        <f t="shared" si="29"/>
        <v>9278.8713513779348</v>
      </c>
      <c r="D144" s="157">
        <f t="shared" si="29"/>
        <v>9027.059551575263</v>
      </c>
      <c r="E144" s="157">
        <f t="shared" si="29"/>
        <v>8804.0530213190668</v>
      </c>
      <c r="F144" s="157">
        <f t="shared" si="29"/>
        <v>8120.768146914932</v>
      </c>
      <c r="G144" s="157">
        <f t="shared" si="29"/>
        <v>8262.4363452753114</v>
      </c>
      <c r="H144" s="157">
        <f t="shared" si="29"/>
        <v>7738.040232768536</v>
      </c>
      <c r="I144" s="157">
        <f t="shared" si="29"/>
        <v>7186.0655373905984</v>
      </c>
      <c r="J144" s="157">
        <f t="shared" si="29"/>
        <v>6973.4417340593218</v>
      </c>
      <c r="K144" s="157">
        <f t="shared" si="29"/>
        <v>6752.1699259815859</v>
      </c>
      <c r="L144" s="157">
        <f t="shared" si="29"/>
        <v>8086.1144153755695</v>
      </c>
      <c r="M144" s="157">
        <f t="shared" si="29"/>
        <v>6606.1461016748226</v>
      </c>
      <c r="N144" s="157">
        <f t="shared" si="29"/>
        <v>6945.3594557172473</v>
      </c>
      <c r="O144" s="157">
        <f t="shared" si="29"/>
        <v>5797.3626390003992</v>
      </c>
      <c r="P144" s="157">
        <f t="shared" si="29"/>
        <v>5030.872979900746</v>
      </c>
      <c r="Q144" s="157">
        <f t="shared" si="29"/>
        <v>4861.4829645036179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8943.5721876621355</v>
      </c>
      <c r="C145" s="156">
        <f>IF(RES_hhdet_fec!C145=0,0,RES_hhdet_fec!C145/0.086*1000000/RES_hhdet_num!C$143)</f>
        <v>9278.8713513779348</v>
      </c>
      <c r="D145" s="156">
        <f>IF(RES_hhdet_fec!D145=0,0,RES_hhdet_fec!D145/0.086*1000000/RES_hhdet_num!D$143)</f>
        <v>9027.059551575263</v>
      </c>
      <c r="E145" s="156">
        <f>IF(RES_hhdet_fec!E145=0,0,RES_hhdet_fec!E145/0.086*1000000/RES_hhdet_num!E$143)</f>
        <v>8804.0530213190668</v>
      </c>
      <c r="F145" s="156">
        <f>IF(RES_hhdet_fec!F145=0,0,RES_hhdet_fec!F145/0.086*1000000/RES_hhdet_num!F$143)</f>
        <v>8120.768146914932</v>
      </c>
      <c r="G145" s="156">
        <f>IF(RES_hhdet_fec!G145=0,0,RES_hhdet_fec!G145/0.086*1000000/RES_hhdet_num!G$143)</f>
        <v>8262.4363452753114</v>
      </c>
      <c r="H145" s="156">
        <f>IF(RES_hhdet_fec!H145=0,0,RES_hhdet_fec!H145/0.086*1000000/RES_hhdet_num!H$143)</f>
        <v>7738.040232768536</v>
      </c>
      <c r="I145" s="156">
        <f>IF(RES_hhdet_fec!I145=0,0,RES_hhdet_fec!I145/0.086*1000000/RES_hhdet_num!I$143)</f>
        <v>7186.0655373905984</v>
      </c>
      <c r="J145" s="156">
        <f>IF(RES_hhdet_fec!J145=0,0,RES_hhdet_fec!J145/0.086*1000000/RES_hhdet_num!J$143)</f>
        <v>6973.4417340593218</v>
      </c>
      <c r="K145" s="156">
        <f>IF(RES_hhdet_fec!K145=0,0,RES_hhdet_fec!K145/0.086*1000000/RES_hhdet_num!K$143)</f>
        <v>6752.1699259815859</v>
      </c>
      <c r="L145" s="156">
        <f>IF(RES_hhdet_fec!L145=0,0,RES_hhdet_fec!L145/0.086*1000000/RES_hhdet_num!L$143)</f>
        <v>8086.1144153755695</v>
      </c>
      <c r="M145" s="156">
        <f>IF(RES_hhdet_fec!M145=0,0,RES_hhdet_fec!M145/0.086*1000000/RES_hhdet_num!M$143)</f>
        <v>6606.1461016748226</v>
      </c>
      <c r="N145" s="156">
        <f>IF(RES_hhdet_fec!N145=0,0,RES_hhdet_fec!N145/0.086*1000000/RES_hhdet_num!N$143)</f>
        <v>6945.3594557172473</v>
      </c>
      <c r="O145" s="156">
        <f>IF(RES_hhdet_fec!O145=0,0,RES_hhdet_fec!O145/0.086*1000000/RES_hhdet_num!O$143)</f>
        <v>5797.3626390003992</v>
      </c>
      <c r="P145" s="156">
        <f>IF(RES_hhdet_fec!P145=0,0,RES_hhdet_fec!P145/0.086*1000000/RES_hhdet_num!P$143)</f>
        <v>5030.872979900746</v>
      </c>
      <c r="Q145" s="156">
        <f>IF(RES_hhdet_fec!Q145=0,0,RES_hhdet_fec!Q145/0.086*1000000/RES_hhdet_num!Q$143)</f>
        <v>4861.4829645036179</v>
      </c>
    </row>
    <row r="146" spans="1:17" ht="12.95" customHeight="1" x14ac:dyDescent="0.25">
      <c r="A146" s="158" t="s">
        <v>112</v>
      </c>
      <c r="B146" s="157">
        <f t="shared" ref="B146:Q146" si="30">B147</f>
        <v>63.043621462050538</v>
      </c>
      <c r="C146" s="157">
        <f t="shared" si="30"/>
        <v>59.955329776644227</v>
      </c>
      <c r="D146" s="157">
        <f t="shared" si="30"/>
        <v>56.951798680017625</v>
      </c>
      <c r="E146" s="157">
        <f t="shared" si="30"/>
        <v>54.437230664482449</v>
      </c>
      <c r="F146" s="157">
        <f t="shared" si="30"/>
        <v>52.447289547863484</v>
      </c>
      <c r="G146" s="157">
        <f t="shared" si="30"/>
        <v>51.130445421314661</v>
      </c>
      <c r="H146" s="157">
        <f t="shared" si="30"/>
        <v>50.18434600164214</v>
      </c>
      <c r="I146" s="157">
        <f t="shared" si="30"/>
        <v>49.617469668346381</v>
      </c>
      <c r="J146" s="157">
        <f t="shared" si="30"/>
        <v>51.128046372701142</v>
      </c>
      <c r="K146" s="157">
        <f t="shared" si="30"/>
        <v>49.142198819218549</v>
      </c>
      <c r="L146" s="157">
        <f t="shared" si="30"/>
        <v>48.030199791402325</v>
      </c>
      <c r="M146" s="157">
        <f t="shared" si="30"/>
        <v>43.338541058476061</v>
      </c>
      <c r="N146" s="157">
        <f t="shared" si="30"/>
        <v>41.809660788684177</v>
      </c>
      <c r="O146" s="157">
        <f t="shared" si="30"/>
        <v>39.645398370917405</v>
      </c>
      <c r="P146" s="157">
        <f t="shared" si="30"/>
        <v>37.172020196473035</v>
      </c>
      <c r="Q146" s="157">
        <f t="shared" si="30"/>
        <v>35.106157873208048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63.043621462050538</v>
      </c>
      <c r="C147" s="156">
        <f>IF(RES_hhdet_fec!C147=0,0,RES_hhdet_fec!C147/0.086*1000000/RES_hhdet_num!C$143)</f>
        <v>59.955329776644227</v>
      </c>
      <c r="D147" s="156">
        <f>IF(RES_hhdet_fec!D147=0,0,RES_hhdet_fec!D147/0.086*1000000/RES_hhdet_num!D$143)</f>
        <v>56.951798680017625</v>
      </c>
      <c r="E147" s="156">
        <f>IF(RES_hhdet_fec!E147=0,0,RES_hhdet_fec!E147/0.086*1000000/RES_hhdet_num!E$143)</f>
        <v>54.437230664482449</v>
      </c>
      <c r="F147" s="156">
        <f>IF(RES_hhdet_fec!F147=0,0,RES_hhdet_fec!F147/0.086*1000000/RES_hhdet_num!F$143)</f>
        <v>52.447289547863484</v>
      </c>
      <c r="G147" s="156">
        <f>IF(RES_hhdet_fec!G147=0,0,RES_hhdet_fec!G147/0.086*1000000/RES_hhdet_num!G$143)</f>
        <v>51.130445421314661</v>
      </c>
      <c r="H147" s="156">
        <f>IF(RES_hhdet_fec!H147=0,0,RES_hhdet_fec!H147/0.086*1000000/RES_hhdet_num!H$143)</f>
        <v>50.18434600164214</v>
      </c>
      <c r="I147" s="156">
        <f>IF(RES_hhdet_fec!I147=0,0,RES_hhdet_fec!I147/0.086*1000000/RES_hhdet_num!I$143)</f>
        <v>49.617469668346381</v>
      </c>
      <c r="J147" s="156">
        <f>IF(RES_hhdet_fec!J147=0,0,RES_hhdet_fec!J147/0.086*1000000/RES_hhdet_num!J$143)</f>
        <v>51.128046372701142</v>
      </c>
      <c r="K147" s="156">
        <f>IF(RES_hhdet_fec!K147=0,0,RES_hhdet_fec!K147/0.086*1000000/RES_hhdet_num!K$143)</f>
        <v>49.142198819218549</v>
      </c>
      <c r="L147" s="156">
        <f>IF(RES_hhdet_fec!L147=0,0,RES_hhdet_fec!L147/0.086*1000000/RES_hhdet_num!L$143)</f>
        <v>48.030199791402325</v>
      </c>
      <c r="M147" s="156">
        <f>IF(RES_hhdet_fec!M147=0,0,RES_hhdet_fec!M147/0.086*1000000/RES_hhdet_num!M$143)</f>
        <v>43.338541058476061</v>
      </c>
      <c r="N147" s="156">
        <f>IF(RES_hhdet_fec!N147=0,0,RES_hhdet_fec!N147/0.086*1000000/RES_hhdet_num!N$143)</f>
        <v>41.809660788684177</v>
      </c>
      <c r="O147" s="156">
        <f>IF(RES_hhdet_fec!O147=0,0,RES_hhdet_fec!O147/0.086*1000000/RES_hhdet_num!O$143)</f>
        <v>39.645398370917405</v>
      </c>
      <c r="P147" s="156">
        <f>IF(RES_hhdet_fec!P147=0,0,RES_hhdet_fec!P147/0.086*1000000/RES_hhdet_num!P$143)</f>
        <v>37.172020196473035</v>
      </c>
      <c r="Q147" s="156">
        <f>IF(RES_hhdet_fec!Q147=0,0,RES_hhdet_fec!Q147/0.086*1000000/RES_hhdet_num!Q$143)</f>
        <v>35.106157873208048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2778.7755412050519</v>
      </c>
      <c r="C148" s="157">
        <f>IF(RES_hhdet_fec!C148=0,0,RES_hhdet_fec!C148/0.086*1000000/RES_hhdet_num!C$143)</f>
        <v>2753.6338468260351</v>
      </c>
      <c r="D148" s="157">
        <f>IF(RES_hhdet_fec!D148=0,0,RES_hhdet_fec!D148/0.086*1000000/RES_hhdet_num!D$143)</f>
        <v>2760.04316772423</v>
      </c>
      <c r="E148" s="157">
        <f>IF(RES_hhdet_fec!E148=0,0,RES_hhdet_fec!E148/0.086*1000000/RES_hhdet_num!E$143)</f>
        <v>2838.9777859006676</v>
      </c>
      <c r="F148" s="157">
        <f>IF(RES_hhdet_fec!F148=0,0,RES_hhdet_fec!F148/0.086*1000000/RES_hhdet_num!F$143)</f>
        <v>2929.9163146755682</v>
      </c>
      <c r="G148" s="157">
        <f>IF(RES_hhdet_fec!G148=0,0,RES_hhdet_fec!G148/0.086*1000000/RES_hhdet_num!G$143)</f>
        <v>3048.8501041630202</v>
      </c>
      <c r="H148" s="157">
        <f>IF(RES_hhdet_fec!H148=0,0,RES_hhdet_fec!H148/0.086*1000000/RES_hhdet_num!H$143)</f>
        <v>3087.8186488009587</v>
      </c>
      <c r="I148" s="157">
        <f>IF(RES_hhdet_fec!I148=0,0,RES_hhdet_fec!I148/0.086*1000000/RES_hhdet_num!I$143)</f>
        <v>3024.6025908148963</v>
      </c>
      <c r="J148" s="157">
        <f>IF(RES_hhdet_fec!J148=0,0,RES_hhdet_fec!J148/0.086*1000000/RES_hhdet_num!J$143)</f>
        <v>2981.4432507408355</v>
      </c>
      <c r="K148" s="157">
        <f>IF(RES_hhdet_fec!K148=0,0,RES_hhdet_fec!K148/0.086*1000000/RES_hhdet_num!K$143)</f>
        <v>3208.2186842986389</v>
      </c>
      <c r="L148" s="157">
        <f>IF(RES_hhdet_fec!L148=0,0,RES_hhdet_fec!L148/0.086*1000000/RES_hhdet_num!L$143)</f>
        <v>3386.2454498617667</v>
      </c>
      <c r="M148" s="157">
        <f>IF(RES_hhdet_fec!M148=0,0,RES_hhdet_fec!M148/0.086*1000000/RES_hhdet_num!M$143)</f>
        <v>3375.9993328308806</v>
      </c>
      <c r="N148" s="157">
        <f>IF(RES_hhdet_fec!N148=0,0,RES_hhdet_fec!N148/0.086*1000000/RES_hhdet_num!N$143)</f>
        <v>3498.1430701519844</v>
      </c>
      <c r="O148" s="157">
        <f>IF(RES_hhdet_fec!O148=0,0,RES_hhdet_fec!O148/0.086*1000000/RES_hhdet_num!O$143)</f>
        <v>3809.7157611833827</v>
      </c>
      <c r="P148" s="157">
        <f>IF(RES_hhdet_fec!P148=0,0,RES_hhdet_fec!P148/0.086*1000000/RES_hhdet_num!P$143)</f>
        <v>3729.9211478147868</v>
      </c>
      <c r="Q148" s="157">
        <f>IF(RES_hhdet_fec!Q148=0,0,RES_hhdet_fec!Q148/0.086*1000000/RES_hhdet_num!Q$143)</f>
        <v>4080.202888956383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0</v>
      </c>
      <c r="C149" s="132">
        <f>IF(RES_hhdet_fec!C149=0,0,RES_hhdet_fec!C149/0.086*1000000/RES_hhdet_num!C149)</f>
        <v>0</v>
      </c>
      <c r="D149" s="132">
        <f>IF(RES_hhdet_fec!D149=0,0,RES_hhdet_fec!D149/0.086*1000000/RES_hhdet_num!D149)</f>
        <v>0</v>
      </c>
      <c r="E149" s="132">
        <f>IF(RES_hhdet_fec!E149=0,0,RES_hhdet_fec!E149/0.086*1000000/RES_hhdet_num!E149)</f>
        <v>0</v>
      </c>
      <c r="F149" s="132">
        <f>IF(RES_hhdet_fec!F149=0,0,RES_hhdet_fec!F149/0.086*1000000/RES_hhdet_num!F149)</f>
        <v>0</v>
      </c>
      <c r="G149" s="132">
        <f>IF(RES_hhdet_fec!G149=0,0,RES_hhdet_fec!G149/0.086*1000000/RES_hhdet_num!G149)</f>
        <v>0</v>
      </c>
      <c r="H149" s="132">
        <f>IF(RES_hhdet_fec!H149=0,0,RES_hhdet_fec!H149/0.086*1000000/RES_hhdet_num!H149)</f>
        <v>0</v>
      </c>
      <c r="I149" s="132">
        <f>IF(RES_hhdet_fec!I149=0,0,RES_hhdet_fec!I149/0.086*1000000/RES_hhdet_num!I149)</f>
        <v>0</v>
      </c>
      <c r="J149" s="132">
        <f>IF(RES_hhdet_fec!J149=0,0,RES_hhdet_fec!J149/0.086*1000000/RES_hhdet_num!J149)</f>
        <v>0</v>
      </c>
      <c r="K149" s="132">
        <f>IF(RES_hhdet_fec!K149=0,0,RES_hhdet_fec!K149/0.086*1000000/RES_hhdet_num!K149)</f>
        <v>0</v>
      </c>
      <c r="L149" s="132">
        <f>IF(RES_hhdet_fec!L149=0,0,RES_hhdet_fec!L149/0.086*1000000/RES_hhdet_num!L149)</f>
        <v>0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2787.6113344973414</v>
      </c>
      <c r="C153" s="162">
        <f>IF(RES_hhdet_fec!C153=0,0,RES_hhdet_fec!C153/0.086*1000000/RES_hhdet_num!C153)</f>
        <v>2759.5920857128976</v>
      </c>
      <c r="D153" s="162">
        <f>IF(RES_hhdet_fec!D153=0,0,RES_hhdet_fec!D153/0.086*1000000/RES_hhdet_num!D153)</f>
        <v>2766.7084202386604</v>
      </c>
      <c r="E153" s="162">
        <f>IF(RES_hhdet_fec!E153=0,0,RES_hhdet_fec!E153/0.086*1000000/RES_hhdet_num!E153)</f>
        <v>2846.8995227635719</v>
      </c>
      <c r="F153" s="162">
        <f>IF(RES_hhdet_fec!F153=0,0,RES_hhdet_fec!F153/0.086*1000000/RES_hhdet_num!F153)</f>
        <v>2938.3692476631827</v>
      </c>
      <c r="G153" s="162">
        <f>IF(RES_hhdet_fec!G153=0,0,RES_hhdet_fec!G153/0.086*1000000/RES_hhdet_num!G153)</f>
        <v>3060.3304897058592</v>
      </c>
      <c r="H153" s="162">
        <f>IF(RES_hhdet_fec!H153=0,0,RES_hhdet_fec!H153/0.086*1000000/RES_hhdet_num!H153)</f>
        <v>3099.3935665374092</v>
      </c>
      <c r="I153" s="162">
        <f>IF(RES_hhdet_fec!I153=0,0,RES_hhdet_fec!I153/0.086*1000000/RES_hhdet_num!I153)</f>
        <v>3040.6953479141844</v>
      </c>
      <c r="J153" s="162">
        <f>IF(RES_hhdet_fec!J153=0,0,RES_hhdet_fec!J153/0.086*1000000/RES_hhdet_num!J153)</f>
        <v>2998.793340010543</v>
      </c>
      <c r="K153" s="162">
        <f>IF(RES_hhdet_fec!K153=0,0,RES_hhdet_fec!K153/0.086*1000000/RES_hhdet_num!K153)</f>
        <v>3227.3847576889511</v>
      </c>
      <c r="L153" s="162">
        <f>IF(RES_hhdet_fec!L153=0,0,RES_hhdet_fec!L153/0.086*1000000/RES_hhdet_num!L153)</f>
        <v>3409.9023416390501</v>
      </c>
      <c r="M153" s="162">
        <f>IF(RES_hhdet_fec!M153=0,0,RES_hhdet_fec!M153/0.086*1000000/RES_hhdet_num!M153)</f>
        <v>3400.7544437916913</v>
      </c>
      <c r="N153" s="162">
        <f>IF(RES_hhdet_fec!N153=0,0,RES_hhdet_fec!N153/0.086*1000000/RES_hhdet_num!N153)</f>
        <v>3525.0236871909806</v>
      </c>
      <c r="O153" s="162">
        <f>IF(RES_hhdet_fec!O153=0,0,RES_hhdet_fec!O153/0.086*1000000/RES_hhdet_num!O153)</f>
        <v>3840.8183081874531</v>
      </c>
      <c r="P153" s="162">
        <f>IF(RES_hhdet_fec!P153=0,0,RES_hhdet_fec!P153/0.086*1000000/RES_hhdet_num!P153)</f>
        <v>3759.6551933918058</v>
      </c>
      <c r="Q153" s="162">
        <f>IF(RES_hhdet_fec!Q153=0,0,RES_hhdet_fec!Q153/0.086*1000000/RES_hhdet_num!Q153)</f>
        <v>4115.4236202504926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2576.8581027717123</v>
      </c>
      <c r="C154" s="160">
        <f>IF(RES_hhdet_fec!C154=0,0,RES_hhdet_fec!C154/0.086*1000000/RES_hhdet_num!C154)</f>
        <v>2557.4322155186715</v>
      </c>
      <c r="D154" s="160">
        <f>IF(RES_hhdet_fec!D154=0,0,RES_hhdet_fec!D154/0.086*1000000/RES_hhdet_num!D154)</f>
        <v>2564.638339394523</v>
      </c>
      <c r="E154" s="160">
        <f>IF(RES_hhdet_fec!E154=0,0,RES_hhdet_fec!E154/0.086*1000000/RES_hhdet_num!E154)</f>
        <v>2629.647017904073</v>
      </c>
      <c r="F154" s="160">
        <f>IF(RES_hhdet_fec!F154=0,0,RES_hhdet_fec!F154/0.086*1000000/RES_hhdet_num!F154)</f>
        <v>2703.9862806202277</v>
      </c>
      <c r="G154" s="160">
        <f>IF(RES_hhdet_fec!G154=0,0,RES_hhdet_fec!G154/0.086*1000000/RES_hhdet_num!G154)</f>
        <v>2802.9302622302662</v>
      </c>
      <c r="H154" s="160">
        <f>IF(RES_hhdet_fec!H154=0,0,RES_hhdet_fec!H154/0.086*1000000/RES_hhdet_num!H154)</f>
        <v>2835.9502826166258</v>
      </c>
      <c r="I154" s="160">
        <f>IF(RES_hhdet_fec!I154=0,0,RES_hhdet_fec!I154/0.086*1000000/RES_hhdet_num!I154)</f>
        <v>2790.9779327340257</v>
      </c>
      <c r="J154" s="160">
        <f>IF(RES_hhdet_fec!J154=0,0,RES_hhdet_fec!J154/0.086*1000000/RES_hhdet_num!J154)</f>
        <v>2757.0471765184452</v>
      </c>
      <c r="K154" s="160">
        <f>IF(RES_hhdet_fec!K154=0,0,RES_hhdet_fec!K154/0.086*1000000/RES_hhdet_num!K154)</f>
        <v>2954.4090004125669</v>
      </c>
      <c r="L154" s="160">
        <f>IF(RES_hhdet_fec!L154=0,0,RES_hhdet_fec!L154/0.086*1000000/RES_hhdet_num!L154)</f>
        <v>3091.170273632466</v>
      </c>
      <c r="M154" s="160">
        <f>IF(RES_hhdet_fec!M154=0,0,RES_hhdet_fec!M154/0.086*1000000/RES_hhdet_num!M154)</f>
        <v>3085.1639291362371</v>
      </c>
      <c r="N154" s="160">
        <f>IF(RES_hhdet_fec!N154=0,0,RES_hhdet_fec!N154/0.086*1000000/RES_hhdet_num!N154)</f>
        <v>3185.8870405262483</v>
      </c>
      <c r="O154" s="160">
        <f>IF(RES_hhdet_fec!O154=0,0,RES_hhdet_fec!O154/0.086*1000000/RES_hhdet_num!O154)</f>
        <v>3440.8498937419481</v>
      </c>
      <c r="P154" s="160">
        <f>IF(RES_hhdet_fec!P154=0,0,RES_hhdet_fec!P154/0.086*1000000/RES_hhdet_num!P154)</f>
        <v>3375.0256256285052</v>
      </c>
      <c r="Q154" s="160">
        <f>IF(RES_hhdet_fec!Q154=0,0,RES_hhdet_fec!Q154/0.086*1000000/RES_hhdet_num!Q154)</f>
        <v>3659.9756873828483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2230.0890675978712</v>
      </c>
      <c r="C155" s="156">
        <f>IF(RES_hhdet_fec!C155=0,0,RES_hhdet_fec!C155/0.086*1000000/RES_hhdet_num!C154)</f>
        <v>2207.6736685703058</v>
      </c>
      <c r="D155" s="156">
        <f>IF(RES_hhdet_fec!D155=0,0,RES_hhdet_fec!D155/0.086*1000000/RES_hhdet_num!D154)</f>
        <v>2213.3667361909256</v>
      </c>
      <c r="E155" s="156">
        <f>IF(RES_hhdet_fec!E155=0,0,RES_hhdet_fec!E155/0.086*1000000/RES_hhdet_num!E154)</f>
        <v>2277.5196182108643</v>
      </c>
      <c r="F155" s="156">
        <f>IF(RES_hhdet_fec!F155=0,0,RES_hhdet_fec!F155/0.086*1000000/RES_hhdet_num!F154)</f>
        <v>2350.695398130516</v>
      </c>
      <c r="G155" s="156">
        <f>IF(RES_hhdet_fec!G155=0,0,RES_hhdet_fec!G155/0.086*1000000/RES_hhdet_num!G154)</f>
        <v>2448.2643917646878</v>
      </c>
      <c r="H155" s="156">
        <f>IF(RES_hhdet_fec!H155=0,0,RES_hhdet_fec!H155/0.086*1000000/RES_hhdet_num!H154)</f>
        <v>2479.5148532299258</v>
      </c>
      <c r="I155" s="156">
        <f>IF(RES_hhdet_fec!I155=0,0,RES_hhdet_fec!I155/0.086*1000000/RES_hhdet_num!I154)</f>
        <v>2432.5562783313535</v>
      </c>
      <c r="J155" s="156">
        <f>IF(RES_hhdet_fec!J155=0,0,RES_hhdet_fec!J155/0.086*1000000/RES_hhdet_num!J154)</f>
        <v>2399.0346720084299</v>
      </c>
      <c r="K155" s="156">
        <f>IF(RES_hhdet_fec!K155=0,0,RES_hhdet_fec!K155/0.086*1000000/RES_hhdet_num!K154)</f>
        <v>2581.9078061511618</v>
      </c>
      <c r="L155" s="156">
        <f>IF(RES_hhdet_fec!L155=0,0,RES_hhdet_fec!L155/0.086*1000000/RES_hhdet_num!L154)</f>
        <v>2727.9218733112402</v>
      </c>
      <c r="M155" s="156">
        <f>IF(RES_hhdet_fec!M155=0,0,RES_hhdet_fec!M155/0.086*1000000/RES_hhdet_num!M154)</f>
        <v>2720.6035550333572</v>
      </c>
      <c r="N155" s="156">
        <f>IF(RES_hhdet_fec!N155=0,0,RES_hhdet_fec!N155/0.086*1000000/RES_hhdet_num!N154)</f>
        <v>2820.0189497527858</v>
      </c>
      <c r="O155" s="156">
        <f>IF(RES_hhdet_fec!O155=0,0,RES_hhdet_fec!O155/0.086*1000000/RES_hhdet_num!O154)</f>
        <v>3072.6546465499628</v>
      </c>
      <c r="P155" s="156">
        <f>IF(RES_hhdet_fec!P155=0,0,RES_hhdet_fec!P155/0.086*1000000/RES_hhdet_num!P154)</f>
        <v>3007.7241547134436</v>
      </c>
      <c r="Q155" s="156">
        <f>IF(RES_hhdet_fec!Q155=0,0,RES_hhdet_fec!Q155/0.086*1000000/RES_hhdet_num!Q154)</f>
        <v>3292.3388962003905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346.76903517384153</v>
      </c>
      <c r="C156" s="156">
        <f>IF(RES_hhdet_fec!C156=0,0,RES_hhdet_fec!C156/0.086*1000000/RES_hhdet_num!C154)</f>
        <v>349.7585469483659</v>
      </c>
      <c r="D156" s="156">
        <f>IF(RES_hhdet_fec!D156=0,0,RES_hhdet_fec!D156/0.086*1000000/RES_hhdet_num!D154)</f>
        <v>351.2716032035969</v>
      </c>
      <c r="E156" s="156">
        <f>IF(RES_hhdet_fec!E156=0,0,RES_hhdet_fec!E156/0.086*1000000/RES_hhdet_num!E154)</f>
        <v>352.1273996932091</v>
      </c>
      <c r="F156" s="156">
        <f>IF(RES_hhdet_fec!F156=0,0,RES_hhdet_fec!F156/0.086*1000000/RES_hhdet_num!F154)</f>
        <v>353.29088248971152</v>
      </c>
      <c r="G156" s="156">
        <f>IF(RES_hhdet_fec!G156=0,0,RES_hhdet_fec!G156/0.086*1000000/RES_hhdet_num!G154)</f>
        <v>354.66587046557851</v>
      </c>
      <c r="H156" s="156">
        <f>IF(RES_hhdet_fec!H156=0,0,RES_hhdet_fec!H156/0.086*1000000/RES_hhdet_num!H154)</f>
        <v>356.43542938669992</v>
      </c>
      <c r="I156" s="156">
        <f>IF(RES_hhdet_fec!I156=0,0,RES_hhdet_fec!I156/0.086*1000000/RES_hhdet_num!I154)</f>
        <v>358.4216544026724</v>
      </c>
      <c r="J156" s="156">
        <f>IF(RES_hhdet_fec!J156=0,0,RES_hhdet_fec!J156/0.086*1000000/RES_hhdet_num!J154)</f>
        <v>358.01250451001539</v>
      </c>
      <c r="K156" s="156">
        <f>IF(RES_hhdet_fec!K156=0,0,RES_hhdet_fec!K156/0.086*1000000/RES_hhdet_num!K154)</f>
        <v>372.50119426140469</v>
      </c>
      <c r="L156" s="156">
        <f>IF(RES_hhdet_fec!L156=0,0,RES_hhdet_fec!L156/0.086*1000000/RES_hhdet_num!L154)</f>
        <v>363.24840032122597</v>
      </c>
      <c r="M156" s="156">
        <f>IF(RES_hhdet_fec!M156=0,0,RES_hhdet_fec!M156/0.086*1000000/RES_hhdet_num!M154)</f>
        <v>364.56037410288042</v>
      </c>
      <c r="N156" s="156">
        <f>IF(RES_hhdet_fec!N156=0,0,RES_hhdet_fec!N156/0.086*1000000/RES_hhdet_num!N154)</f>
        <v>365.86809077346294</v>
      </c>
      <c r="O156" s="156">
        <f>IF(RES_hhdet_fec!O156=0,0,RES_hhdet_fec!O156/0.086*1000000/RES_hhdet_num!O154)</f>
        <v>368.19524719198506</v>
      </c>
      <c r="P156" s="156">
        <f>IF(RES_hhdet_fec!P156=0,0,RES_hhdet_fec!P156/0.086*1000000/RES_hhdet_num!P154)</f>
        <v>367.30147091506132</v>
      </c>
      <c r="Q156" s="156">
        <f>IF(RES_hhdet_fec!Q156=0,0,RES_hhdet_fec!Q156/0.086*1000000/RES_hhdet_num!Q154)</f>
        <v>367.63679118245744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875.75878199404417</v>
      </c>
      <c r="C157" s="157">
        <f>IF(RES_hhdet_fec!C157=0,0,RES_hhdet_fec!C157/0.086*1000000/RES_hhdet_num!C$143)</f>
        <v>862.27124789780601</v>
      </c>
      <c r="D157" s="157">
        <f>IF(RES_hhdet_fec!D157=0,0,RES_hhdet_fec!D157/0.086*1000000/RES_hhdet_num!D$143)</f>
        <v>869.82572927726017</v>
      </c>
      <c r="E157" s="157">
        <f>IF(RES_hhdet_fec!E157=0,0,RES_hhdet_fec!E157/0.086*1000000/RES_hhdet_num!E$143)</f>
        <v>900.06841324036634</v>
      </c>
      <c r="F157" s="157">
        <f>IF(RES_hhdet_fec!F157=0,0,RES_hhdet_fec!F157/0.086*1000000/RES_hhdet_num!F$143)</f>
        <v>936.83678877068542</v>
      </c>
      <c r="G157" s="157">
        <f>IF(RES_hhdet_fec!G157=0,0,RES_hhdet_fec!G157/0.086*1000000/RES_hhdet_num!G$143)</f>
        <v>972.53752793053502</v>
      </c>
      <c r="H157" s="157">
        <f>IF(RES_hhdet_fec!H157=0,0,RES_hhdet_fec!H157/0.086*1000000/RES_hhdet_num!H$143)</f>
        <v>990.57069689695652</v>
      </c>
      <c r="I157" s="157">
        <f>IF(RES_hhdet_fec!I157=0,0,RES_hhdet_fec!I157/0.086*1000000/RES_hhdet_num!I$143)</f>
        <v>980.00416569205845</v>
      </c>
      <c r="J157" s="157">
        <f>IF(RES_hhdet_fec!J157=0,0,RES_hhdet_fec!J157/0.086*1000000/RES_hhdet_num!J$143)</f>
        <v>974.44267443902129</v>
      </c>
      <c r="K157" s="157">
        <f>IF(RES_hhdet_fec!K157=0,0,RES_hhdet_fec!K157/0.086*1000000/RES_hhdet_num!K$143)</f>
        <v>1081.6917700064946</v>
      </c>
      <c r="L157" s="157">
        <f>IF(RES_hhdet_fec!L157=0,0,RES_hhdet_fec!L157/0.086*1000000/RES_hhdet_num!L$143)</f>
        <v>1128.5873731663632</v>
      </c>
      <c r="M157" s="157">
        <f>IF(RES_hhdet_fec!M157=0,0,RES_hhdet_fec!M157/0.086*1000000/RES_hhdet_num!M$143)</f>
        <v>1125.016039794034</v>
      </c>
      <c r="N157" s="157">
        <f>IF(RES_hhdet_fec!N157=0,0,RES_hhdet_fec!N157/0.086*1000000/RES_hhdet_num!N$143)</f>
        <v>1171.0087939569451</v>
      </c>
      <c r="O157" s="157">
        <f>IF(RES_hhdet_fec!O157=0,0,RES_hhdet_fec!O157/0.086*1000000/RES_hhdet_num!O$143)</f>
        <v>1282.3483585448134</v>
      </c>
      <c r="P157" s="157">
        <f>IF(RES_hhdet_fec!P157=0,0,RES_hhdet_fec!P157/0.086*1000000/RES_hhdet_num!P$143)</f>
        <v>1275.1849596021736</v>
      </c>
      <c r="Q157" s="157">
        <f>IF(RES_hhdet_fec!Q157=0,0,RES_hhdet_fec!Q157/0.086*1000000/RES_hhdet_num!Q$143)</f>
        <v>1389.0063175443079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0</v>
      </c>
      <c r="C158" s="156">
        <f>IF(RES_hhdet_fec!C158=0,0,RES_hhdet_fec!C158/0.086*1000000/RES_hhdet_num!C158)</f>
        <v>0</v>
      </c>
      <c r="D158" s="156">
        <f>IF(RES_hhdet_fec!D158=0,0,RES_hhdet_fec!D158/0.086*1000000/RES_hhdet_num!D158)</f>
        <v>986.78426742929616</v>
      </c>
      <c r="E158" s="156">
        <f>IF(RES_hhdet_fec!E158=0,0,RES_hhdet_fec!E158/0.086*1000000/RES_hhdet_num!E158)</f>
        <v>2049.8520470387584</v>
      </c>
      <c r="F158" s="156">
        <f>IF(RES_hhdet_fec!F158=0,0,RES_hhdet_fec!F158/0.086*1000000/RES_hhdet_num!F158)</f>
        <v>2130.5704921046031</v>
      </c>
      <c r="G158" s="156">
        <f>IF(RES_hhdet_fec!G158=0,0,RES_hhdet_fec!G158/0.086*1000000/RES_hhdet_num!G158)</f>
        <v>1591.3522395477967</v>
      </c>
      <c r="H158" s="156">
        <f>IF(RES_hhdet_fec!H158=0,0,RES_hhdet_fec!H158/0.086*1000000/RES_hhdet_num!H158)</f>
        <v>0</v>
      </c>
      <c r="I158" s="156">
        <f>IF(RES_hhdet_fec!I158=0,0,RES_hhdet_fec!I158/0.086*1000000/RES_hhdet_num!I158)</f>
        <v>0</v>
      </c>
      <c r="J158" s="156">
        <f>IF(RES_hhdet_fec!J158=0,0,RES_hhdet_fec!J158/0.086*1000000/RES_hhdet_num!J158)</f>
        <v>0</v>
      </c>
      <c r="K158" s="156">
        <f>IF(RES_hhdet_fec!K158=0,0,RES_hhdet_fec!K158/0.086*1000000/RES_hhdet_num!K158)</f>
        <v>0</v>
      </c>
      <c r="L158" s="156">
        <f>IF(RES_hhdet_fec!L158=0,0,RES_hhdet_fec!L158/0.086*1000000/RES_hhdet_num!L158)</f>
        <v>0</v>
      </c>
      <c r="M158" s="156">
        <f>IF(RES_hhdet_fec!M158=0,0,RES_hhdet_fec!M158/0.086*1000000/RES_hhdet_num!M158)</f>
        <v>0</v>
      </c>
      <c r="N158" s="156">
        <f>IF(RES_hhdet_fec!N158=0,0,RES_hhdet_fec!N158/0.086*1000000/RES_hhdet_num!N158)</f>
        <v>0</v>
      </c>
      <c r="O158" s="156">
        <f>IF(RES_hhdet_fec!O158=0,0,RES_hhdet_fec!O158/0.086*1000000/RES_hhdet_num!O158)</f>
        <v>0</v>
      </c>
      <c r="P158" s="156">
        <f>IF(RES_hhdet_fec!P158=0,0,RES_hhdet_fec!P158/0.086*1000000/RES_hhdet_num!P158)</f>
        <v>0</v>
      </c>
      <c r="Q158" s="156">
        <f>IF(RES_hhdet_fec!Q158=0,0,RES_hhdet_fec!Q158/0.086*1000000/RES_hhdet_num!Q158)</f>
        <v>0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875.75878199404417</v>
      </c>
      <c r="C159" s="57">
        <f>IF(RES_hhdet_fec!C159=0,0,RES_hhdet_fec!C159/0.086*1000000/RES_hhdet_num!C159)</f>
        <v>862.27124789780601</v>
      </c>
      <c r="D159" s="57">
        <f>IF(RES_hhdet_fec!D159=0,0,RES_hhdet_fec!D159/0.086*1000000/RES_hhdet_num!D159)</f>
        <v>869.46973697087662</v>
      </c>
      <c r="E159" s="57">
        <f>IF(RES_hhdet_fec!E159=0,0,RES_hhdet_fec!E159/0.086*1000000/RES_hhdet_num!E159)</f>
        <v>896.72749830547502</v>
      </c>
      <c r="F159" s="57">
        <f>IF(RES_hhdet_fec!F159=0,0,RES_hhdet_fec!F159/0.086*1000000/RES_hhdet_num!F159)</f>
        <v>933.5297952364192</v>
      </c>
      <c r="G159" s="57">
        <f>IF(RES_hhdet_fec!G159=0,0,RES_hhdet_fec!G159/0.086*1000000/RES_hhdet_num!G159)</f>
        <v>971.38099328794078</v>
      </c>
      <c r="H159" s="57">
        <f>IF(RES_hhdet_fec!H159=0,0,RES_hhdet_fec!H159/0.086*1000000/RES_hhdet_num!H159)</f>
        <v>990.57069689695663</v>
      </c>
      <c r="I159" s="57">
        <f>IF(RES_hhdet_fec!I159=0,0,RES_hhdet_fec!I159/0.086*1000000/RES_hhdet_num!I159)</f>
        <v>980.00416569205868</v>
      </c>
      <c r="J159" s="57">
        <f>IF(RES_hhdet_fec!J159=0,0,RES_hhdet_fec!J159/0.086*1000000/RES_hhdet_num!J159)</f>
        <v>974.44267443902152</v>
      </c>
      <c r="K159" s="57">
        <f>IF(RES_hhdet_fec!K159=0,0,RES_hhdet_fec!K159/0.086*1000000/RES_hhdet_num!K159)</f>
        <v>1081.6917700064946</v>
      </c>
      <c r="L159" s="57">
        <f>IF(RES_hhdet_fec!L159=0,0,RES_hhdet_fec!L159/0.086*1000000/RES_hhdet_num!L159)</f>
        <v>1128.5873731663637</v>
      </c>
      <c r="M159" s="57">
        <f>IF(RES_hhdet_fec!M159=0,0,RES_hhdet_fec!M159/0.086*1000000/RES_hhdet_num!M159)</f>
        <v>1125.0160397940344</v>
      </c>
      <c r="N159" s="57">
        <f>IF(RES_hhdet_fec!N159=0,0,RES_hhdet_fec!N159/0.086*1000000/RES_hhdet_num!N159)</f>
        <v>1171.0087939569453</v>
      </c>
      <c r="O159" s="57">
        <f>IF(RES_hhdet_fec!O159=0,0,RES_hhdet_fec!O159/0.086*1000000/RES_hhdet_num!O159)</f>
        <v>1282.3483585448137</v>
      </c>
      <c r="P159" s="57">
        <f>IF(RES_hhdet_fec!P159=0,0,RES_hhdet_fec!P159/0.086*1000000/RES_hhdet_num!P159)</f>
        <v>1275.1849596021732</v>
      </c>
      <c r="Q159" s="57">
        <f>IF(RES_hhdet_fec!Q159=0,0,RES_hhdet_fec!Q159/0.086*1000000/RES_hhdet_num!Q159)</f>
        <v>1389.0063175443076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17785.239945111894</v>
      </c>
      <c r="C161" s="168">
        <f t="shared" ref="C161:Q161" si="31">SUM(C162,C164,C166,C175)</f>
        <v>18281.142645080345</v>
      </c>
      <c r="D161" s="168">
        <f t="shared" si="31"/>
        <v>17901.149014002967</v>
      </c>
      <c r="E161" s="168">
        <f t="shared" si="31"/>
        <v>18294.2343664131</v>
      </c>
      <c r="F161" s="168">
        <f t="shared" si="31"/>
        <v>17942.121664327733</v>
      </c>
      <c r="G161" s="168">
        <f t="shared" si="31"/>
        <v>18939.117477829393</v>
      </c>
      <c r="H161" s="168">
        <f t="shared" si="31"/>
        <v>18391.13448549321</v>
      </c>
      <c r="I161" s="168">
        <f t="shared" si="31"/>
        <v>17234.861536456112</v>
      </c>
      <c r="J161" s="168">
        <f t="shared" si="31"/>
        <v>16871.055233230778</v>
      </c>
      <c r="K161" s="168">
        <f t="shared" si="31"/>
        <v>17794.11337582035</v>
      </c>
      <c r="L161" s="168">
        <f t="shared" si="31"/>
        <v>21260.187429065962</v>
      </c>
      <c r="M161" s="168">
        <f t="shared" si="31"/>
        <v>18834.971252447802</v>
      </c>
      <c r="N161" s="168">
        <f t="shared" si="31"/>
        <v>20410.568238883763</v>
      </c>
      <c r="O161" s="168">
        <f t="shared" si="31"/>
        <v>20421.985302058467</v>
      </c>
      <c r="P161" s="168">
        <f t="shared" si="31"/>
        <v>19132.631014608665</v>
      </c>
      <c r="Q161" s="168">
        <f t="shared" si="31"/>
        <v>20939.231395022322</v>
      </c>
    </row>
    <row r="162" spans="1:17" ht="12.95" customHeight="1" x14ac:dyDescent="0.25">
      <c r="A162" s="158" t="s">
        <v>65</v>
      </c>
      <c r="B162" s="157">
        <f t="shared" ref="B162:Q162" si="32">B163</f>
        <v>14121.439169904043</v>
      </c>
      <c r="C162" s="157">
        <f t="shared" si="32"/>
        <v>14650.848599932095</v>
      </c>
      <c r="D162" s="157">
        <f t="shared" si="32"/>
        <v>14253.245948164184</v>
      </c>
      <c r="E162" s="157">
        <f t="shared" si="32"/>
        <v>14534.988758940344</v>
      </c>
      <c r="F162" s="157">
        <f t="shared" si="32"/>
        <v>14054.099576218496</v>
      </c>
      <c r="G162" s="157">
        <f t="shared" si="32"/>
        <v>14896.468084461021</v>
      </c>
      <c r="H162" s="157">
        <f t="shared" si="32"/>
        <v>14292.990760311217</v>
      </c>
      <c r="I162" s="157">
        <f t="shared" si="32"/>
        <v>13213.750220626394</v>
      </c>
      <c r="J162" s="157">
        <f t="shared" si="32"/>
        <v>12903.428786364131</v>
      </c>
      <c r="K162" s="157">
        <f t="shared" si="32"/>
        <v>13489.157225954055</v>
      </c>
      <c r="L162" s="157">
        <f t="shared" si="32"/>
        <v>16725.031564033328</v>
      </c>
      <c r="M162" s="157">
        <f t="shared" si="32"/>
        <v>14311.271521433926</v>
      </c>
      <c r="N162" s="157">
        <f t="shared" si="32"/>
        <v>15715.959281575437</v>
      </c>
      <c r="O162" s="157">
        <f t="shared" si="32"/>
        <v>15298.214436877037</v>
      </c>
      <c r="P162" s="157">
        <f t="shared" si="32"/>
        <v>14093.441342854187</v>
      </c>
      <c r="Q162" s="157">
        <f t="shared" si="32"/>
        <v>15431.381799432007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14121.439169904043</v>
      </c>
      <c r="C163" s="57">
        <f>IF(RES_hhdet_fec!C163=0,0,RES_hhdet_fec!C163/0.086*1000000/RES_hhdet_num!C$161)</f>
        <v>14650.848599932095</v>
      </c>
      <c r="D163" s="57">
        <f>IF(RES_hhdet_fec!D163=0,0,RES_hhdet_fec!D163/0.086*1000000/RES_hhdet_num!D$161)</f>
        <v>14253.245948164184</v>
      </c>
      <c r="E163" s="57">
        <f>IF(RES_hhdet_fec!E163=0,0,RES_hhdet_fec!E163/0.086*1000000/RES_hhdet_num!E$161)</f>
        <v>14534.988758940344</v>
      </c>
      <c r="F163" s="57">
        <f>IF(RES_hhdet_fec!F163=0,0,RES_hhdet_fec!F163/0.086*1000000/RES_hhdet_num!F$161)</f>
        <v>14054.099576218496</v>
      </c>
      <c r="G163" s="57">
        <f>IF(RES_hhdet_fec!G163=0,0,RES_hhdet_fec!G163/0.086*1000000/RES_hhdet_num!G$161)</f>
        <v>14896.468084461021</v>
      </c>
      <c r="H163" s="57">
        <f>IF(RES_hhdet_fec!H163=0,0,RES_hhdet_fec!H163/0.086*1000000/RES_hhdet_num!H$161)</f>
        <v>14292.990760311217</v>
      </c>
      <c r="I163" s="57">
        <f>IF(RES_hhdet_fec!I163=0,0,RES_hhdet_fec!I163/0.086*1000000/RES_hhdet_num!I$161)</f>
        <v>13213.750220626394</v>
      </c>
      <c r="J163" s="57">
        <f>IF(RES_hhdet_fec!J163=0,0,RES_hhdet_fec!J163/0.086*1000000/RES_hhdet_num!J$161)</f>
        <v>12903.428786364131</v>
      </c>
      <c r="K163" s="57">
        <f>IF(RES_hhdet_fec!K163=0,0,RES_hhdet_fec!K163/0.086*1000000/RES_hhdet_num!K$161)</f>
        <v>13489.157225954055</v>
      </c>
      <c r="L163" s="57">
        <f>IF(RES_hhdet_fec!L163=0,0,RES_hhdet_fec!L163/0.086*1000000/RES_hhdet_num!L$161)</f>
        <v>16725.031564033328</v>
      </c>
      <c r="M163" s="57">
        <f>IF(RES_hhdet_fec!M163=0,0,RES_hhdet_fec!M163/0.086*1000000/RES_hhdet_num!M$161)</f>
        <v>14311.271521433926</v>
      </c>
      <c r="N163" s="57">
        <f>IF(RES_hhdet_fec!N163=0,0,RES_hhdet_fec!N163/0.086*1000000/RES_hhdet_num!N$161)</f>
        <v>15715.959281575437</v>
      </c>
      <c r="O163" s="57">
        <f>IF(RES_hhdet_fec!O163=0,0,RES_hhdet_fec!O163/0.086*1000000/RES_hhdet_num!O$161)</f>
        <v>15298.214436877037</v>
      </c>
      <c r="P163" s="57">
        <f>IF(RES_hhdet_fec!P163=0,0,RES_hhdet_fec!P163/0.086*1000000/RES_hhdet_num!P$161)</f>
        <v>14093.441342854187</v>
      </c>
      <c r="Q163" s="57">
        <f>IF(RES_hhdet_fec!Q163=0,0,RES_hhdet_fec!Q163/0.086*1000000/RES_hhdet_num!Q$161)</f>
        <v>15431.381799432007</v>
      </c>
    </row>
    <row r="164" spans="1:17" ht="12.95" customHeight="1" x14ac:dyDescent="0.25">
      <c r="A164" s="158" t="s">
        <v>112</v>
      </c>
      <c r="B164" s="157">
        <f t="shared" ref="B164:Q164" si="33">B165</f>
        <v>9.2663934512466835</v>
      </c>
      <c r="C164" s="157">
        <f t="shared" si="33"/>
        <v>9.3794130688110187</v>
      </c>
      <c r="D164" s="157">
        <f t="shared" si="33"/>
        <v>9.2685713663556886</v>
      </c>
      <c r="E164" s="157">
        <f t="shared" si="33"/>
        <v>8.9581547979802529</v>
      </c>
      <c r="F164" s="157">
        <f t="shared" si="33"/>
        <v>8.9399400027200038</v>
      </c>
      <c r="G164" s="157">
        <f t="shared" si="33"/>
        <v>9.7396292728118627</v>
      </c>
      <c r="H164" s="157">
        <f t="shared" si="33"/>
        <v>10.904854019888509</v>
      </c>
      <c r="I164" s="157">
        <f t="shared" si="33"/>
        <v>12.330960641260667</v>
      </c>
      <c r="J164" s="157">
        <f t="shared" si="33"/>
        <v>12.933306102905789</v>
      </c>
      <c r="K164" s="157">
        <f t="shared" si="33"/>
        <v>14.61481171256604</v>
      </c>
      <c r="L164" s="157">
        <f t="shared" si="33"/>
        <v>19.029515174538034</v>
      </c>
      <c r="M164" s="157">
        <f t="shared" si="33"/>
        <v>19.366032754319338</v>
      </c>
      <c r="N164" s="157">
        <f t="shared" si="33"/>
        <v>21.061361706276958</v>
      </c>
      <c r="O164" s="157">
        <f t="shared" si="33"/>
        <v>25.467177606421796</v>
      </c>
      <c r="P164" s="157">
        <f t="shared" si="33"/>
        <v>28.594829927932288</v>
      </c>
      <c r="Q164" s="157">
        <f t="shared" si="33"/>
        <v>34.051186109515882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9.2663934512466835</v>
      </c>
      <c r="C165" s="156">
        <f>IF(RES_hhdet_fec!C165=0,0,RES_hhdet_fec!C165/0.086*1000000/RES_hhdet_num!C$161)</f>
        <v>9.3794130688110187</v>
      </c>
      <c r="D165" s="156">
        <f>IF(RES_hhdet_fec!D165=0,0,RES_hhdet_fec!D165/0.086*1000000/RES_hhdet_num!D$161)</f>
        <v>9.2685713663556886</v>
      </c>
      <c r="E165" s="156">
        <f>IF(RES_hhdet_fec!E165=0,0,RES_hhdet_fec!E165/0.086*1000000/RES_hhdet_num!E$161)</f>
        <v>8.9581547979802529</v>
      </c>
      <c r="F165" s="156">
        <f>IF(RES_hhdet_fec!F165=0,0,RES_hhdet_fec!F165/0.086*1000000/RES_hhdet_num!F$161)</f>
        <v>8.9399400027200038</v>
      </c>
      <c r="G165" s="156">
        <f>IF(RES_hhdet_fec!G165=0,0,RES_hhdet_fec!G165/0.086*1000000/RES_hhdet_num!G$161)</f>
        <v>9.7396292728118627</v>
      </c>
      <c r="H165" s="156">
        <f>IF(RES_hhdet_fec!H165=0,0,RES_hhdet_fec!H165/0.086*1000000/RES_hhdet_num!H$161)</f>
        <v>10.904854019888509</v>
      </c>
      <c r="I165" s="156">
        <f>IF(RES_hhdet_fec!I165=0,0,RES_hhdet_fec!I165/0.086*1000000/RES_hhdet_num!I$161)</f>
        <v>12.330960641260667</v>
      </c>
      <c r="J165" s="156">
        <f>IF(RES_hhdet_fec!J165=0,0,RES_hhdet_fec!J165/0.086*1000000/RES_hhdet_num!J$161)</f>
        <v>12.933306102905789</v>
      </c>
      <c r="K165" s="156">
        <f>IF(RES_hhdet_fec!K165=0,0,RES_hhdet_fec!K165/0.086*1000000/RES_hhdet_num!K$161)</f>
        <v>14.61481171256604</v>
      </c>
      <c r="L165" s="156">
        <f>IF(RES_hhdet_fec!L165=0,0,RES_hhdet_fec!L165/0.086*1000000/RES_hhdet_num!L$161)</f>
        <v>19.029515174538034</v>
      </c>
      <c r="M165" s="156">
        <f>IF(RES_hhdet_fec!M165=0,0,RES_hhdet_fec!M165/0.086*1000000/RES_hhdet_num!M$161)</f>
        <v>19.366032754319338</v>
      </c>
      <c r="N165" s="156">
        <f>IF(RES_hhdet_fec!N165=0,0,RES_hhdet_fec!N165/0.086*1000000/RES_hhdet_num!N$161)</f>
        <v>21.061361706276958</v>
      </c>
      <c r="O165" s="156">
        <f>IF(RES_hhdet_fec!O165=0,0,RES_hhdet_fec!O165/0.086*1000000/RES_hhdet_num!O$161)</f>
        <v>25.467177606421796</v>
      </c>
      <c r="P165" s="156">
        <f>IF(RES_hhdet_fec!P165=0,0,RES_hhdet_fec!P165/0.086*1000000/RES_hhdet_num!P$161)</f>
        <v>28.594829927932288</v>
      </c>
      <c r="Q165" s="156">
        <f>IF(RES_hhdet_fec!Q165=0,0,RES_hhdet_fec!Q165/0.086*1000000/RES_hhdet_num!Q$161)</f>
        <v>34.051186109515882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2778.7755997625577</v>
      </c>
      <c r="C166" s="157">
        <f>IF(RES_hhdet_fec!C166=0,0,RES_hhdet_fec!C166/0.086*1000000/RES_hhdet_num!C$161)</f>
        <v>2753.6337142727452</v>
      </c>
      <c r="D166" s="157">
        <f>IF(RES_hhdet_fec!D166=0,0,RES_hhdet_fec!D166/0.086*1000000/RES_hhdet_num!D$161)</f>
        <v>2760.0430599153215</v>
      </c>
      <c r="E166" s="157">
        <f>IF(RES_hhdet_fec!E166=0,0,RES_hhdet_fec!E166/0.086*1000000/RES_hhdet_num!E$161)</f>
        <v>2838.9778067830352</v>
      </c>
      <c r="F166" s="157">
        <f>IF(RES_hhdet_fec!F166=0,0,RES_hhdet_fec!F166/0.086*1000000/RES_hhdet_num!F$161)</f>
        <v>2929.9161390975491</v>
      </c>
      <c r="G166" s="157">
        <f>IF(RES_hhdet_fec!G166=0,0,RES_hhdet_fec!G166/0.086*1000000/RES_hhdet_num!G$161)</f>
        <v>3048.8500651977356</v>
      </c>
      <c r="H166" s="157">
        <f>IF(RES_hhdet_fec!H166=0,0,RES_hhdet_fec!H166/0.086*1000000/RES_hhdet_num!H$161)</f>
        <v>3087.8185710596254</v>
      </c>
      <c r="I166" s="157">
        <f>IF(RES_hhdet_fec!I166=0,0,RES_hhdet_fec!I166/0.086*1000000/RES_hhdet_num!I$161)</f>
        <v>3024.6024612815827</v>
      </c>
      <c r="J166" s="157">
        <f>IF(RES_hhdet_fec!J166=0,0,RES_hhdet_fec!J166/0.086*1000000/RES_hhdet_num!J$161)</f>
        <v>2981.4431211909541</v>
      </c>
      <c r="K166" s="157">
        <f>IF(RES_hhdet_fec!K166=0,0,RES_hhdet_fec!K166/0.086*1000000/RES_hhdet_num!K$161)</f>
        <v>3208.2185713409076</v>
      </c>
      <c r="L166" s="157">
        <f>IF(RES_hhdet_fec!L166=0,0,RES_hhdet_fec!L166/0.086*1000000/RES_hhdet_num!L$161)</f>
        <v>3386.2451971731648</v>
      </c>
      <c r="M166" s="157">
        <f>IF(RES_hhdet_fec!M166=0,0,RES_hhdet_fec!M166/0.086*1000000/RES_hhdet_num!M$161)</f>
        <v>3375.9990993171014</v>
      </c>
      <c r="N166" s="157">
        <f>IF(RES_hhdet_fec!N166=0,0,RES_hhdet_fec!N166/0.086*1000000/RES_hhdet_num!N$161)</f>
        <v>3498.1428425530971</v>
      </c>
      <c r="O166" s="157">
        <f>IF(RES_hhdet_fec!O166=0,0,RES_hhdet_fec!O166/0.086*1000000/RES_hhdet_num!O$161)</f>
        <v>3809.7159097754516</v>
      </c>
      <c r="P166" s="157">
        <f>IF(RES_hhdet_fec!P166=0,0,RES_hhdet_fec!P166/0.086*1000000/RES_hhdet_num!P$161)</f>
        <v>3729.9214610489107</v>
      </c>
      <c r="Q166" s="157">
        <f>IF(RES_hhdet_fec!Q166=0,0,RES_hhdet_fec!Q166/0.086*1000000/RES_hhdet_num!Q$161)</f>
        <v>4080.2027771178227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0</v>
      </c>
      <c r="C167" s="132">
        <f>IF(RES_hhdet_fec!C167=0,0,RES_hhdet_fec!C167/0.086*1000000/RES_hhdet_num!C167)</f>
        <v>0</v>
      </c>
      <c r="D167" s="132">
        <f>IF(RES_hhdet_fec!D167=0,0,RES_hhdet_fec!D167/0.086*1000000/RES_hhdet_num!D167)</f>
        <v>0</v>
      </c>
      <c r="E167" s="132">
        <f>IF(RES_hhdet_fec!E167=0,0,RES_hhdet_fec!E167/0.086*1000000/RES_hhdet_num!E167)</f>
        <v>0</v>
      </c>
      <c r="F167" s="132">
        <f>IF(RES_hhdet_fec!F167=0,0,RES_hhdet_fec!F167/0.086*1000000/RES_hhdet_num!F167)</f>
        <v>0</v>
      </c>
      <c r="G167" s="132">
        <f>IF(RES_hhdet_fec!G167=0,0,RES_hhdet_fec!G167/0.086*1000000/RES_hhdet_num!G167)</f>
        <v>0</v>
      </c>
      <c r="H167" s="132">
        <f>IF(RES_hhdet_fec!H167=0,0,RES_hhdet_fec!H167/0.086*1000000/RES_hhdet_num!H167)</f>
        <v>0</v>
      </c>
      <c r="I167" s="132">
        <f>IF(RES_hhdet_fec!I167=0,0,RES_hhdet_fec!I167/0.086*1000000/RES_hhdet_num!I167)</f>
        <v>0</v>
      </c>
      <c r="J167" s="132">
        <f>IF(RES_hhdet_fec!J167=0,0,RES_hhdet_fec!J167/0.086*1000000/RES_hhdet_num!J167)</f>
        <v>0</v>
      </c>
      <c r="K167" s="132">
        <f>IF(RES_hhdet_fec!K167=0,0,RES_hhdet_fec!K167/0.086*1000000/RES_hhdet_num!K167)</f>
        <v>0</v>
      </c>
      <c r="L167" s="132">
        <f>IF(RES_hhdet_fec!L167=0,0,RES_hhdet_fec!L167/0.086*1000000/RES_hhdet_num!L167)</f>
        <v>0</v>
      </c>
      <c r="M167" s="132">
        <f>IF(RES_hhdet_fec!M167=0,0,RES_hhdet_fec!M167/0.086*1000000/RES_hhdet_num!M167)</f>
        <v>0</v>
      </c>
      <c r="N167" s="132">
        <f>IF(RES_hhdet_fec!N167=0,0,RES_hhdet_fec!N167/0.086*1000000/RES_hhdet_num!N167)</f>
        <v>0</v>
      </c>
      <c r="O167" s="132">
        <f>IF(RES_hhdet_fec!O167=0,0,RES_hhdet_fec!O167/0.086*1000000/RES_hhdet_num!O167)</f>
        <v>0</v>
      </c>
      <c r="P167" s="132">
        <f>IF(RES_hhdet_fec!P167=0,0,RES_hhdet_fec!P167/0.086*1000000/RES_hhdet_num!P167)</f>
        <v>0</v>
      </c>
      <c r="Q167" s="132">
        <f>IF(RES_hhdet_fec!Q167=0,0,RES_hhdet_fec!Q167/0.086*1000000/RES_hhdet_num!Q167)</f>
        <v>0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0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0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0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2787.6113344973414</v>
      </c>
      <c r="C171" s="162">
        <f>IF(RES_hhdet_fec!C171=0,0,RES_hhdet_fec!C171/0.086*1000000/RES_hhdet_num!C171)</f>
        <v>2759.5920857128972</v>
      </c>
      <c r="D171" s="162">
        <f>IF(RES_hhdet_fec!D171=0,0,RES_hhdet_fec!D171/0.086*1000000/RES_hhdet_num!D171)</f>
        <v>2766.70842023866</v>
      </c>
      <c r="E171" s="162">
        <f>IF(RES_hhdet_fec!E171=0,0,RES_hhdet_fec!E171/0.086*1000000/RES_hhdet_num!E171)</f>
        <v>2846.8995227635723</v>
      </c>
      <c r="F171" s="162">
        <f>IF(RES_hhdet_fec!F171=0,0,RES_hhdet_fec!F171/0.086*1000000/RES_hhdet_num!F171)</f>
        <v>2938.3692476631818</v>
      </c>
      <c r="G171" s="162">
        <f>IF(RES_hhdet_fec!G171=0,0,RES_hhdet_fec!G171/0.086*1000000/RES_hhdet_num!G171)</f>
        <v>3060.3304897058574</v>
      </c>
      <c r="H171" s="162">
        <f>IF(RES_hhdet_fec!H171=0,0,RES_hhdet_fec!H171/0.086*1000000/RES_hhdet_num!H171)</f>
        <v>3099.3935665374083</v>
      </c>
      <c r="I171" s="162">
        <f>IF(RES_hhdet_fec!I171=0,0,RES_hhdet_fec!I171/0.086*1000000/RES_hhdet_num!I171)</f>
        <v>3040.6953479141844</v>
      </c>
      <c r="J171" s="162">
        <f>IF(RES_hhdet_fec!J171=0,0,RES_hhdet_fec!J171/0.086*1000000/RES_hhdet_num!J171)</f>
        <v>2998.7933400105389</v>
      </c>
      <c r="K171" s="162">
        <f>IF(RES_hhdet_fec!K171=0,0,RES_hhdet_fec!K171/0.086*1000000/RES_hhdet_num!K171)</f>
        <v>3227.384757688948</v>
      </c>
      <c r="L171" s="162">
        <f>IF(RES_hhdet_fec!L171=0,0,RES_hhdet_fec!L171/0.086*1000000/RES_hhdet_num!L171)</f>
        <v>3409.9023416390501</v>
      </c>
      <c r="M171" s="162">
        <f>IF(RES_hhdet_fec!M171=0,0,RES_hhdet_fec!M171/0.086*1000000/RES_hhdet_num!M171)</f>
        <v>3400.7544437916931</v>
      </c>
      <c r="N171" s="162">
        <f>IF(RES_hhdet_fec!N171=0,0,RES_hhdet_fec!N171/0.086*1000000/RES_hhdet_num!N171)</f>
        <v>3525.023687190981</v>
      </c>
      <c r="O171" s="162">
        <f>IF(RES_hhdet_fec!O171=0,0,RES_hhdet_fec!O171/0.086*1000000/RES_hhdet_num!O171)</f>
        <v>3840.8183081874549</v>
      </c>
      <c r="P171" s="162">
        <f>IF(RES_hhdet_fec!P171=0,0,RES_hhdet_fec!P171/0.086*1000000/RES_hhdet_num!P171)</f>
        <v>3759.6551933918067</v>
      </c>
      <c r="Q171" s="162">
        <f>IF(RES_hhdet_fec!Q171=0,0,RES_hhdet_fec!Q171/0.086*1000000/RES_hhdet_num!Q171)</f>
        <v>4115.4236202504908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2576.8581027717119</v>
      </c>
      <c r="C172" s="160">
        <f>IF(RES_hhdet_fec!C172=0,0,RES_hhdet_fec!C172/0.086*1000000/RES_hhdet_num!C172)</f>
        <v>2557.432215518671</v>
      </c>
      <c r="D172" s="160">
        <f>IF(RES_hhdet_fec!D172=0,0,RES_hhdet_fec!D172/0.086*1000000/RES_hhdet_num!D172)</f>
        <v>2564.6383393945216</v>
      </c>
      <c r="E172" s="160">
        <f>IF(RES_hhdet_fec!E172=0,0,RES_hhdet_fec!E172/0.086*1000000/RES_hhdet_num!E172)</f>
        <v>2629.6470179040707</v>
      </c>
      <c r="F172" s="160">
        <f>IF(RES_hhdet_fec!F172=0,0,RES_hhdet_fec!F172/0.086*1000000/RES_hhdet_num!F172)</f>
        <v>2703.9862806202282</v>
      </c>
      <c r="G172" s="160">
        <f>IF(RES_hhdet_fec!G172=0,0,RES_hhdet_fec!G172/0.086*1000000/RES_hhdet_num!G172)</f>
        <v>2802.930262230268</v>
      </c>
      <c r="H172" s="160">
        <f>IF(RES_hhdet_fec!H172=0,0,RES_hhdet_fec!H172/0.086*1000000/RES_hhdet_num!H172)</f>
        <v>2835.9502826166286</v>
      </c>
      <c r="I172" s="160">
        <f>IF(RES_hhdet_fec!I172=0,0,RES_hhdet_fec!I172/0.086*1000000/RES_hhdet_num!I172)</f>
        <v>2790.9779327340261</v>
      </c>
      <c r="J172" s="160">
        <f>IF(RES_hhdet_fec!J172=0,0,RES_hhdet_fec!J172/0.086*1000000/RES_hhdet_num!J172)</f>
        <v>2757.047176518447</v>
      </c>
      <c r="K172" s="160">
        <f>IF(RES_hhdet_fec!K172=0,0,RES_hhdet_fec!K172/0.086*1000000/RES_hhdet_num!K172)</f>
        <v>2954.4090004125683</v>
      </c>
      <c r="L172" s="160">
        <f>IF(RES_hhdet_fec!L172=0,0,RES_hhdet_fec!L172/0.086*1000000/RES_hhdet_num!L172)</f>
        <v>3091.1702736324664</v>
      </c>
      <c r="M172" s="160">
        <f>IF(RES_hhdet_fec!M172=0,0,RES_hhdet_fec!M172/0.086*1000000/RES_hhdet_num!M172)</f>
        <v>3085.1639291362371</v>
      </c>
      <c r="N172" s="160">
        <f>IF(RES_hhdet_fec!N172=0,0,RES_hhdet_fec!N172/0.086*1000000/RES_hhdet_num!N172)</f>
        <v>3185.8870405262483</v>
      </c>
      <c r="O172" s="160">
        <f>IF(RES_hhdet_fec!O172=0,0,RES_hhdet_fec!O172/0.086*1000000/RES_hhdet_num!O172)</f>
        <v>3440.8498937419513</v>
      </c>
      <c r="P172" s="160">
        <f>IF(RES_hhdet_fec!P172=0,0,RES_hhdet_fec!P172/0.086*1000000/RES_hhdet_num!P172)</f>
        <v>3375.025625628507</v>
      </c>
      <c r="Q172" s="160">
        <f>IF(RES_hhdet_fec!Q172=0,0,RES_hhdet_fec!Q172/0.086*1000000/RES_hhdet_num!Q172)</f>
        <v>3659.9756873828492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2230.0890675978708</v>
      </c>
      <c r="C173" s="156">
        <f>IF(RES_hhdet_fec!C173=0,0,RES_hhdet_fec!C173/0.086*1000000/RES_hhdet_num!C172)</f>
        <v>2207.6736685703054</v>
      </c>
      <c r="D173" s="156">
        <f>IF(RES_hhdet_fec!D173=0,0,RES_hhdet_fec!D173/0.086*1000000/RES_hhdet_num!D172)</f>
        <v>2213.3667361909247</v>
      </c>
      <c r="E173" s="156">
        <f>IF(RES_hhdet_fec!E173=0,0,RES_hhdet_fec!E173/0.086*1000000/RES_hhdet_num!E172)</f>
        <v>2277.5196182108621</v>
      </c>
      <c r="F173" s="156">
        <f>IF(RES_hhdet_fec!F173=0,0,RES_hhdet_fec!F173/0.086*1000000/RES_hhdet_num!F172)</f>
        <v>2350.6953981305164</v>
      </c>
      <c r="G173" s="156">
        <f>IF(RES_hhdet_fec!G173=0,0,RES_hhdet_fec!G173/0.086*1000000/RES_hhdet_num!G172)</f>
        <v>2448.2643917646892</v>
      </c>
      <c r="H173" s="156">
        <f>IF(RES_hhdet_fec!H173=0,0,RES_hhdet_fec!H173/0.086*1000000/RES_hhdet_num!H172)</f>
        <v>2479.5148532299286</v>
      </c>
      <c r="I173" s="156">
        <f>IF(RES_hhdet_fec!I173=0,0,RES_hhdet_fec!I173/0.086*1000000/RES_hhdet_num!I172)</f>
        <v>2432.5562783313535</v>
      </c>
      <c r="J173" s="156">
        <f>IF(RES_hhdet_fec!J173=0,0,RES_hhdet_fec!J173/0.086*1000000/RES_hhdet_num!J172)</f>
        <v>2399.0346720084312</v>
      </c>
      <c r="K173" s="156">
        <f>IF(RES_hhdet_fec!K173=0,0,RES_hhdet_fec!K173/0.086*1000000/RES_hhdet_num!K172)</f>
        <v>2581.9078061511632</v>
      </c>
      <c r="L173" s="156">
        <f>IF(RES_hhdet_fec!L173=0,0,RES_hhdet_fec!L173/0.086*1000000/RES_hhdet_num!L172)</f>
        <v>2727.9218733112402</v>
      </c>
      <c r="M173" s="156">
        <f>IF(RES_hhdet_fec!M173=0,0,RES_hhdet_fec!M173/0.086*1000000/RES_hhdet_num!M172)</f>
        <v>2720.6035550333568</v>
      </c>
      <c r="N173" s="156">
        <f>IF(RES_hhdet_fec!N173=0,0,RES_hhdet_fec!N173/0.086*1000000/RES_hhdet_num!N172)</f>
        <v>2820.0189497527849</v>
      </c>
      <c r="O173" s="156">
        <f>IF(RES_hhdet_fec!O173=0,0,RES_hhdet_fec!O173/0.086*1000000/RES_hhdet_num!O172)</f>
        <v>3072.6546465499655</v>
      </c>
      <c r="P173" s="156">
        <f>IF(RES_hhdet_fec!P173=0,0,RES_hhdet_fec!P173/0.086*1000000/RES_hhdet_num!P172)</f>
        <v>3007.7241547134458</v>
      </c>
      <c r="Q173" s="156">
        <f>IF(RES_hhdet_fec!Q173=0,0,RES_hhdet_fec!Q173/0.086*1000000/RES_hhdet_num!Q172)</f>
        <v>3292.3388962003914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346.76903517384147</v>
      </c>
      <c r="C174" s="57">
        <f>IF(RES_hhdet_fec!C174=0,0,RES_hhdet_fec!C174/0.086*1000000/RES_hhdet_num!C172)</f>
        <v>349.75854694836579</v>
      </c>
      <c r="D174" s="57">
        <f>IF(RES_hhdet_fec!D174=0,0,RES_hhdet_fec!D174/0.086*1000000/RES_hhdet_num!D172)</f>
        <v>351.27160320359684</v>
      </c>
      <c r="E174" s="57">
        <f>IF(RES_hhdet_fec!E174=0,0,RES_hhdet_fec!E174/0.086*1000000/RES_hhdet_num!E172)</f>
        <v>352.12739969320882</v>
      </c>
      <c r="F174" s="57">
        <f>IF(RES_hhdet_fec!F174=0,0,RES_hhdet_fec!F174/0.086*1000000/RES_hhdet_num!F172)</f>
        <v>353.29088248971158</v>
      </c>
      <c r="G174" s="57">
        <f>IF(RES_hhdet_fec!G174=0,0,RES_hhdet_fec!G174/0.086*1000000/RES_hhdet_num!G172)</f>
        <v>354.66587046557868</v>
      </c>
      <c r="H174" s="57">
        <f>IF(RES_hhdet_fec!H174=0,0,RES_hhdet_fec!H174/0.086*1000000/RES_hhdet_num!H172)</f>
        <v>356.43542938670009</v>
      </c>
      <c r="I174" s="57">
        <f>IF(RES_hhdet_fec!I174=0,0,RES_hhdet_fec!I174/0.086*1000000/RES_hhdet_num!I172)</f>
        <v>358.42165440267246</v>
      </c>
      <c r="J174" s="57">
        <f>IF(RES_hhdet_fec!J174=0,0,RES_hhdet_fec!J174/0.086*1000000/RES_hhdet_num!J172)</f>
        <v>358.0125045100155</v>
      </c>
      <c r="K174" s="57">
        <f>IF(RES_hhdet_fec!K174=0,0,RES_hhdet_fec!K174/0.086*1000000/RES_hhdet_num!K172)</f>
        <v>372.50119426140475</v>
      </c>
      <c r="L174" s="57">
        <f>IF(RES_hhdet_fec!L174=0,0,RES_hhdet_fec!L174/0.086*1000000/RES_hhdet_num!L172)</f>
        <v>363.24840032122592</v>
      </c>
      <c r="M174" s="57">
        <f>IF(RES_hhdet_fec!M174=0,0,RES_hhdet_fec!M174/0.086*1000000/RES_hhdet_num!M172)</f>
        <v>364.5603741028803</v>
      </c>
      <c r="N174" s="57">
        <f>IF(RES_hhdet_fec!N174=0,0,RES_hhdet_fec!N174/0.086*1000000/RES_hhdet_num!N172)</f>
        <v>365.86809077346294</v>
      </c>
      <c r="O174" s="57">
        <f>IF(RES_hhdet_fec!O174=0,0,RES_hhdet_fec!O174/0.086*1000000/RES_hhdet_num!O172)</f>
        <v>368.19524719198506</v>
      </c>
      <c r="P174" s="57">
        <f>IF(RES_hhdet_fec!P174=0,0,RES_hhdet_fec!P174/0.086*1000000/RES_hhdet_num!P172)</f>
        <v>367.30147091506149</v>
      </c>
      <c r="Q174" s="57">
        <f>IF(RES_hhdet_fec!Q174=0,0,RES_hhdet_fec!Q174/0.086*1000000/RES_hhdet_num!Q172)</f>
        <v>367.63679118245756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875.75878199404406</v>
      </c>
      <c r="C175" s="157">
        <f>IF(RES_hhdet_fec!C175=0,0,RES_hhdet_fec!C175/0.086*1000000/RES_hhdet_num!C$161)</f>
        <v>867.28091780669331</v>
      </c>
      <c r="D175" s="157">
        <f>IF(RES_hhdet_fec!D175=0,0,RES_hhdet_fec!D175/0.086*1000000/RES_hhdet_num!D$161)</f>
        <v>878.59143455710898</v>
      </c>
      <c r="E175" s="157">
        <f>IF(RES_hhdet_fec!E175=0,0,RES_hhdet_fec!E175/0.086*1000000/RES_hhdet_num!E$161)</f>
        <v>911.30964589174346</v>
      </c>
      <c r="F175" s="157">
        <f>IF(RES_hhdet_fec!F175=0,0,RES_hhdet_fec!F175/0.086*1000000/RES_hhdet_num!F$161)</f>
        <v>949.16600900896981</v>
      </c>
      <c r="G175" s="157">
        <f>IF(RES_hhdet_fec!G175=0,0,RES_hhdet_fec!G175/0.086*1000000/RES_hhdet_num!G$161)</f>
        <v>984.05969889782591</v>
      </c>
      <c r="H175" s="157">
        <f>IF(RES_hhdet_fec!H175=0,0,RES_hhdet_fec!H175/0.086*1000000/RES_hhdet_num!H$161)</f>
        <v>999.42030010247845</v>
      </c>
      <c r="I175" s="157">
        <f>IF(RES_hhdet_fec!I175=0,0,RES_hhdet_fec!I175/0.086*1000000/RES_hhdet_num!I$161)</f>
        <v>984.17789390687653</v>
      </c>
      <c r="J175" s="157">
        <f>IF(RES_hhdet_fec!J175=0,0,RES_hhdet_fec!J175/0.086*1000000/RES_hhdet_num!J$161)</f>
        <v>973.2500195727871</v>
      </c>
      <c r="K175" s="157">
        <f>IF(RES_hhdet_fec!K175=0,0,RES_hhdet_fec!K175/0.086*1000000/RES_hhdet_num!K$161)</f>
        <v>1082.1227668128204</v>
      </c>
      <c r="L175" s="157">
        <f>IF(RES_hhdet_fec!L175=0,0,RES_hhdet_fec!L175/0.086*1000000/RES_hhdet_num!L$161)</f>
        <v>1129.8811526849331</v>
      </c>
      <c r="M175" s="157">
        <f>IF(RES_hhdet_fec!M175=0,0,RES_hhdet_fec!M175/0.086*1000000/RES_hhdet_num!M$161)</f>
        <v>1128.3345989424568</v>
      </c>
      <c r="N175" s="157">
        <f>IF(RES_hhdet_fec!N175=0,0,RES_hhdet_fec!N175/0.086*1000000/RES_hhdet_num!N$161)</f>
        <v>1175.4047530489529</v>
      </c>
      <c r="O175" s="157">
        <f>IF(RES_hhdet_fec!O175=0,0,RES_hhdet_fec!O175/0.086*1000000/RES_hhdet_num!O$161)</f>
        <v>1288.5877777995565</v>
      </c>
      <c r="P175" s="157">
        <f>IF(RES_hhdet_fec!P175=0,0,RES_hhdet_fec!P175/0.086*1000000/RES_hhdet_num!P$161)</f>
        <v>1280.6733807776368</v>
      </c>
      <c r="Q175" s="157">
        <f>IF(RES_hhdet_fec!Q175=0,0,RES_hhdet_fec!Q175/0.086*1000000/RES_hhdet_num!Q$161)</f>
        <v>1393.5956323629762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0</v>
      </c>
      <c r="C176" s="156">
        <f>IF(RES_hhdet_fec!C176=0,0,RES_hhdet_fec!C176/0.086*1000000/RES_hhdet_num!C176)</f>
        <v>0</v>
      </c>
      <c r="D176" s="156">
        <f>IF(RES_hhdet_fec!D176=0,0,RES_hhdet_fec!D176/0.086*1000000/RES_hhdet_num!D176)</f>
        <v>986.78426742929514</v>
      </c>
      <c r="E176" s="156">
        <f>IF(RES_hhdet_fec!E176=0,0,RES_hhdet_fec!E176/0.086*1000000/RES_hhdet_num!E176)</f>
        <v>2051.2238695503115</v>
      </c>
      <c r="F176" s="156">
        <f>IF(RES_hhdet_fec!F176=0,0,RES_hhdet_fec!F176/0.086*1000000/RES_hhdet_num!F176)</f>
        <v>2134.1962711022957</v>
      </c>
      <c r="G176" s="156">
        <f>IF(RES_hhdet_fec!G176=0,0,RES_hhdet_fec!G176/0.086*1000000/RES_hhdet_num!G176)</f>
        <v>1594.8601757758322</v>
      </c>
      <c r="H176" s="156">
        <f>IF(RES_hhdet_fec!H176=0,0,RES_hhdet_fec!H176/0.086*1000000/RES_hhdet_num!H176)</f>
        <v>0</v>
      </c>
      <c r="I176" s="156">
        <f>IF(RES_hhdet_fec!I176=0,0,RES_hhdet_fec!I176/0.086*1000000/RES_hhdet_num!I176)</f>
        <v>0</v>
      </c>
      <c r="J176" s="156">
        <f>IF(RES_hhdet_fec!J176=0,0,RES_hhdet_fec!J176/0.086*1000000/RES_hhdet_num!J176)</f>
        <v>0</v>
      </c>
      <c r="K176" s="156">
        <f>IF(RES_hhdet_fec!K176=0,0,RES_hhdet_fec!K176/0.086*1000000/RES_hhdet_num!K176)</f>
        <v>0</v>
      </c>
      <c r="L176" s="156">
        <f>IF(RES_hhdet_fec!L176=0,0,RES_hhdet_fec!L176/0.086*1000000/RES_hhdet_num!L176)</f>
        <v>0</v>
      </c>
      <c r="M176" s="156">
        <f>IF(RES_hhdet_fec!M176=0,0,RES_hhdet_fec!M176/0.086*1000000/RES_hhdet_num!M176)</f>
        <v>0</v>
      </c>
      <c r="N176" s="156">
        <f>IF(RES_hhdet_fec!N176=0,0,RES_hhdet_fec!N176/0.086*1000000/RES_hhdet_num!N176)</f>
        <v>0</v>
      </c>
      <c r="O176" s="156">
        <f>IF(RES_hhdet_fec!O176=0,0,RES_hhdet_fec!O176/0.086*1000000/RES_hhdet_num!O176)</f>
        <v>0</v>
      </c>
      <c r="P176" s="156">
        <f>IF(RES_hhdet_fec!P176=0,0,RES_hhdet_fec!P176/0.086*1000000/RES_hhdet_num!P176)</f>
        <v>0</v>
      </c>
      <c r="Q176" s="156">
        <f>IF(RES_hhdet_fec!Q176=0,0,RES_hhdet_fec!Q176/0.086*1000000/RES_hhdet_num!Q176)</f>
        <v>0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875.75878199404406</v>
      </c>
      <c r="C177" s="57">
        <f>IF(RES_hhdet_fec!C177=0,0,RES_hhdet_fec!C177/0.086*1000000/RES_hhdet_num!C177)</f>
        <v>867.28091780669331</v>
      </c>
      <c r="D177" s="57">
        <f>IF(RES_hhdet_fec!D177=0,0,RES_hhdet_fec!D177/0.086*1000000/RES_hhdet_num!D177)</f>
        <v>878.2621287032772</v>
      </c>
      <c r="E177" s="57">
        <f>IF(RES_hhdet_fec!E177=0,0,RES_hhdet_fec!E177/0.086*1000000/RES_hhdet_num!E177)</f>
        <v>907.99812092658124</v>
      </c>
      <c r="F177" s="57">
        <f>IF(RES_hhdet_fec!F177=0,0,RES_hhdet_fec!F177/0.086*1000000/RES_hhdet_num!F177)</f>
        <v>945.88372640383193</v>
      </c>
      <c r="G177" s="57">
        <f>IF(RES_hhdet_fec!G177=0,0,RES_hhdet_fec!G177/0.086*1000000/RES_hhdet_num!G177)</f>
        <v>982.91758156711887</v>
      </c>
      <c r="H177" s="57">
        <f>IF(RES_hhdet_fec!H177=0,0,RES_hhdet_fec!H177/0.086*1000000/RES_hhdet_num!H177)</f>
        <v>999.42030010247856</v>
      </c>
      <c r="I177" s="57">
        <f>IF(RES_hhdet_fec!I177=0,0,RES_hhdet_fec!I177/0.086*1000000/RES_hhdet_num!I177)</f>
        <v>984.17789390687676</v>
      </c>
      <c r="J177" s="57">
        <f>IF(RES_hhdet_fec!J177=0,0,RES_hhdet_fec!J177/0.086*1000000/RES_hhdet_num!J177)</f>
        <v>973.25001957278744</v>
      </c>
      <c r="K177" s="57">
        <f>IF(RES_hhdet_fec!K177=0,0,RES_hhdet_fec!K177/0.086*1000000/RES_hhdet_num!K177)</f>
        <v>1082.1227668128206</v>
      </c>
      <c r="L177" s="57">
        <f>IF(RES_hhdet_fec!L177=0,0,RES_hhdet_fec!L177/0.086*1000000/RES_hhdet_num!L177)</f>
        <v>1129.8811526849336</v>
      </c>
      <c r="M177" s="57">
        <f>IF(RES_hhdet_fec!M177=0,0,RES_hhdet_fec!M177/0.086*1000000/RES_hhdet_num!M177)</f>
        <v>1128.3345989424568</v>
      </c>
      <c r="N177" s="57">
        <f>IF(RES_hhdet_fec!N177=0,0,RES_hhdet_fec!N177/0.086*1000000/RES_hhdet_num!N177)</f>
        <v>1175.4047530489527</v>
      </c>
      <c r="O177" s="57">
        <f>IF(RES_hhdet_fec!O177=0,0,RES_hhdet_fec!O177/0.086*1000000/RES_hhdet_num!O177)</f>
        <v>1288.5877777995556</v>
      </c>
      <c r="P177" s="57">
        <f>IF(RES_hhdet_fec!P177=0,0,RES_hhdet_fec!P177/0.086*1000000/RES_hhdet_num!P177)</f>
        <v>1280.6733807776363</v>
      </c>
      <c r="Q177" s="57">
        <f>IF(RES_hhdet_fec!Q177=0,0,RES_hhdet_fec!Q177/0.086*1000000/RES_hhdet_num!Q177)</f>
        <v>1393.5956323629759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0</v>
      </c>
      <c r="C5" s="156">
        <f>IF(RES_hhdet_tes!C5=0,0,RES_hhdet_tes!C5/0.086*1000000/RES_hhdet_num!C$3)</f>
        <v>0</v>
      </c>
      <c r="D5" s="156">
        <f>IF(RES_hhdet_tes!D5=0,0,RES_hhdet_tes!D5/0.086*1000000/RES_hhdet_num!D$3)</f>
        <v>0</v>
      </c>
      <c r="E5" s="156">
        <f>IF(RES_hhdet_tes!E5=0,0,RES_hhdet_tes!E5/0.086*1000000/RES_hhdet_num!E$3)</f>
        <v>0</v>
      </c>
      <c r="F5" s="156">
        <f>IF(RES_hhdet_tes!F5=0,0,RES_hhdet_tes!F5/0.086*1000000/RES_hhdet_num!F$3)</f>
        <v>0</v>
      </c>
      <c r="G5" s="156">
        <f>IF(RES_hhdet_tes!G5=0,0,RES_hhdet_tes!G5/0.086*1000000/RES_hhdet_num!G$3)</f>
        <v>0</v>
      </c>
      <c r="H5" s="156">
        <f>IF(RES_hhdet_tes!H5=0,0,RES_hhdet_tes!H5/0.086*1000000/RES_hhdet_num!H$3)</f>
        <v>0</v>
      </c>
      <c r="I5" s="156">
        <f>IF(RES_hhdet_tes!I5=0,0,RES_hhdet_tes!I5/0.086*1000000/RES_hhdet_num!I$3)</f>
        <v>0</v>
      </c>
      <c r="J5" s="156">
        <f>IF(RES_hhdet_tes!J5=0,0,RES_hhdet_tes!J5/0.086*1000000/RES_hhdet_num!J$3)</f>
        <v>0</v>
      </c>
      <c r="K5" s="156">
        <f>IF(RES_hhdet_tes!K5=0,0,RES_hhdet_tes!K5/0.086*1000000/RES_hhdet_num!K$3)</f>
        <v>0</v>
      </c>
      <c r="L5" s="156">
        <f>IF(RES_hhdet_tes!L5=0,0,RES_hhdet_tes!L5/0.086*1000000/RES_hhdet_num!L$3)</f>
        <v>0</v>
      </c>
      <c r="M5" s="156">
        <f>IF(RES_hhdet_tes!M5=0,0,RES_hhdet_tes!M5/0.086*1000000/RES_hhdet_num!M$3)</f>
        <v>0</v>
      </c>
      <c r="N5" s="156">
        <f>IF(RES_hhdet_tes!N5=0,0,RES_hhdet_tes!N5/0.086*1000000/RES_hhdet_num!N$3)</f>
        <v>0</v>
      </c>
      <c r="O5" s="156">
        <f>IF(RES_hhdet_tes!O5=0,0,RES_hhdet_tes!O5/0.086*1000000/RES_hhdet_num!O$3)</f>
        <v>0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0</v>
      </c>
      <c r="C6" s="156">
        <f>IF(RES_hhdet_tes!C6=0,0,RES_hhdet_tes!C6/0.086*1000000/RES_hhdet_num!C$3)</f>
        <v>0</v>
      </c>
      <c r="D6" s="156">
        <f>IF(RES_hhdet_tes!D6=0,0,RES_hhdet_tes!D6/0.086*1000000/RES_hhdet_num!D$3)</f>
        <v>0</v>
      </c>
      <c r="E6" s="156">
        <f>IF(RES_hhdet_tes!E6=0,0,RES_hhdet_tes!E6/0.086*1000000/RES_hhdet_num!E$3)</f>
        <v>0</v>
      </c>
      <c r="F6" s="156">
        <f>IF(RES_hhdet_tes!F6=0,0,RES_hhdet_tes!F6/0.086*1000000/RES_hhdet_num!F$3)</f>
        <v>0</v>
      </c>
      <c r="G6" s="156">
        <f>IF(RES_hhdet_tes!G6=0,0,RES_hhdet_tes!G6/0.086*1000000/RES_hhdet_num!G$3)</f>
        <v>0</v>
      </c>
      <c r="H6" s="156">
        <f>IF(RES_hhdet_tes!H6=0,0,RES_hhdet_tes!H6/0.086*1000000/RES_hhdet_num!H$3)</f>
        <v>0</v>
      </c>
      <c r="I6" s="156">
        <f>IF(RES_hhdet_tes!I6=0,0,RES_hhdet_tes!I6/0.086*1000000/RES_hhdet_num!I$3)</f>
        <v>0</v>
      </c>
      <c r="J6" s="156">
        <f>IF(RES_hhdet_tes!J6=0,0,RES_hhdet_tes!J6/0.086*1000000/RES_hhdet_num!J$3)</f>
        <v>0</v>
      </c>
      <c r="K6" s="156">
        <f>IF(RES_hhdet_tes!K6=0,0,RES_hhdet_tes!K6/0.086*1000000/RES_hhdet_num!K$3)</f>
        <v>0</v>
      </c>
      <c r="L6" s="156">
        <f>IF(RES_hhdet_tes!L6=0,0,RES_hhdet_tes!L6/0.086*1000000/RES_hhdet_num!L$3)</f>
        <v>0</v>
      </c>
      <c r="M6" s="156">
        <f>IF(RES_hhdet_tes!M6=0,0,RES_hhdet_tes!M6/0.086*1000000/RES_hhdet_num!M$3)</f>
        <v>0</v>
      </c>
      <c r="N6" s="156">
        <f>IF(RES_hhdet_tes!N6=0,0,RES_hhdet_tes!N6/0.086*1000000/RES_hhdet_num!N$3)</f>
        <v>0</v>
      </c>
      <c r="O6" s="156">
        <f>IF(RES_hhdet_tes!O6=0,0,RES_hhdet_tes!O6/0.086*1000000/RES_hhdet_num!O$3)</f>
        <v>0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</v>
      </c>
      <c r="C8" s="156">
        <f>IF(RES_hhdet_tes!C8=0,0,RES_hhdet_tes!C8/0.086*1000000/RES_hhdet_num!C$3)</f>
        <v>0</v>
      </c>
      <c r="D8" s="156">
        <f>IF(RES_hhdet_tes!D8=0,0,RES_hhdet_tes!D8/0.086*1000000/RES_hhdet_num!D$3)</f>
        <v>0</v>
      </c>
      <c r="E8" s="156">
        <f>IF(RES_hhdet_tes!E8=0,0,RES_hhdet_tes!E8/0.086*1000000/RES_hhdet_num!E$3)</f>
        <v>0</v>
      </c>
      <c r="F8" s="156">
        <f>IF(RES_hhdet_tes!F8=0,0,RES_hhdet_tes!F8/0.086*1000000/RES_hhdet_num!F$3)</f>
        <v>0</v>
      </c>
      <c r="G8" s="156">
        <f>IF(RES_hhdet_tes!G8=0,0,RES_hhdet_tes!G8/0.086*1000000/RES_hhdet_num!G$3)</f>
        <v>0</v>
      </c>
      <c r="H8" s="156">
        <f>IF(RES_hhdet_tes!H8=0,0,RES_hhdet_tes!H8/0.086*1000000/RES_hhdet_num!H$3)</f>
        <v>0</v>
      </c>
      <c r="I8" s="156">
        <f>IF(RES_hhdet_tes!I8=0,0,RES_hhdet_tes!I8/0.086*1000000/RES_hhdet_num!I$3)</f>
        <v>0</v>
      </c>
      <c r="J8" s="156">
        <f>IF(RES_hhdet_tes!J8=0,0,RES_hhdet_tes!J8/0.086*1000000/RES_hhdet_num!J$3)</f>
        <v>0</v>
      </c>
      <c r="K8" s="156">
        <f>IF(RES_hhdet_tes!K8=0,0,RES_hhdet_tes!K8/0.086*1000000/RES_hhdet_num!K$3)</f>
        <v>0</v>
      </c>
      <c r="L8" s="156">
        <f>IF(RES_hhdet_tes!L8=0,0,RES_hhdet_tes!L8/0.086*1000000/RES_hhdet_num!L$3)</f>
        <v>0</v>
      </c>
      <c r="M8" s="156">
        <f>IF(RES_hhdet_tes!M8=0,0,RES_hhdet_tes!M8/0.086*1000000/RES_hhdet_num!M$3)</f>
        <v>0</v>
      </c>
      <c r="N8" s="156">
        <f>IF(RES_hhdet_tes!N8=0,0,RES_hhdet_tes!N8/0.086*1000000/RES_hhdet_num!N$3)</f>
        <v>0</v>
      </c>
      <c r="O8" s="156">
        <f>IF(RES_hhdet_tes!O8=0,0,RES_hhdet_tes!O8/0.086*1000000/RES_hhdet_num!O$3)</f>
        <v>0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0</v>
      </c>
      <c r="C9" s="157">
        <f>IF(RES_hhdet_tes!C9=0,0,RES_hhdet_tes!C9/0.086*1000000/RES_hhdet_num!C$3)</f>
        <v>0</v>
      </c>
      <c r="D9" s="157">
        <f>IF(RES_hhdet_tes!D9=0,0,RES_hhdet_tes!D9/0.086*1000000/RES_hhdet_num!D$3)</f>
        <v>0</v>
      </c>
      <c r="E9" s="157">
        <f>IF(RES_hhdet_tes!E9=0,0,RES_hhdet_tes!E9/0.086*1000000/RES_hhdet_num!E$3)</f>
        <v>0</v>
      </c>
      <c r="F9" s="157">
        <f>IF(RES_hhdet_tes!F9=0,0,RES_hhdet_tes!F9/0.086*1000000/RES_hhdet_num!F$3)</f>
        <v>0</v>
      </c>
      <c r="G9" s="157">
        <f>IF(RES_hhdet_tes!G9=0,0,RES_hhdet_tes!G9/0.086*1000000/RES_hhdet_num!G$3)</f>
        <v>0</v>
      </c>
      <c r="H9" s="157">
        <f>IF(RES_hhdet_tes!H9=0,0,RES_hhdet_tes!H9/0.086*1000000/RES_hhdet_num!H$3)</f>
        <v>0</v>
      </c>
      <c r="I9" s="157">
        <f>IF(RES_hhdet_tes!I9=0,0,RES_hhdet_tes!I9/0.086*1000000/RES_hhdet_num!I$3)</f>
        <v>0</v>
      </c>
      <c r="J9" s="157">
        <f>IF(RES_hhdet_tes!J9=0,0,RES_hhdet_tes!J9/0.086*1000000/RES_hhdet_num!J$3)</f>
        <v>0</v>
      </c>
      <c r="K9" s="157">
        <f>IF(RES_hhdet_tes!K9=0,0,RES_hhdet_tes!K9/0.086*1000000/RES_hhdet_num!K$3)</f>
        <v>0</v>
      </c>
      <c r="L9" s="157">
        <f>IF(RES_hhdet_tes!L9=0,0,RES_hhdet_tes!L9/0.086*1000000/RES_hhdet_num!L$3)</f>
        <v>0</v>
      </c>
      <c r="M9" s="157">
        <f>IF(RES_hhdet_tes!M9=0,0,RES_hhdet_tes!M9/0.086*1000000/RES_hhdet_num!M$3)</f>
        <v>0</v>
      </c>
      <c r="N9" s="157">
        <f>IF(RES_hhdet_tes!N9=0,0,RES_hhdet_tes!N9/0.086*1000000/RES_hhdet_num!N$3)</f>
        <v>0</v>
      </c>
      <c r="O9" s="157">
        <f>IF(RES_hhdet_tes!O9=0,0,RES_hhdet_tes!O9/0.086*1000000/RES_hhdet_num!O$3)</f>
        <v>0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0</v>
      </c>
      <c r="C11" s="132">
        <f>IF(RES_hhdet_tes!C11=0,0,RES_hhdet_tes!C11/0.086*1000000/RES_hhdet_num!C11)</f>
        <v>0</v>
      </c>
      <c r="D11" s="132">
        <f>IF(RES_hhdet_tes!D11=0,0,RES_hhdet_tes!D11/0.086*1000000/RES_hhdet_num!D11)</f>
        <v>0</v>
      </c>
      <c r="E11" s="132">
        <f>IF(RES_hhdet_tes!E11=0,0,RES_hhdet_tes!E11/0.086*1000000/RES_hhdet_num!E11)</f>
        <v>0</v>
      </c>
      <c r="F11" s="132">
        <f>IF(RES_hhdet_tes!F11=0,0,RES_hhdet_tes!F11/0.086*1000000/RES_hhdet_num!F11)</f>
        <v>0</v>
      </c>
      <c r="G11" s="132">
        <f>IF(RES_hhdet_tes!G11=0,0,RES_hhdet_tes!G11/0.086*1000000/RES_hhdet_num!G11)</f>
        <v>0</v>
      </c>
      <c r="H11" s="132">
        <f>IF(RES_hhdet_tes!H11=0,0,RES_hhdet_tes!H11/0.086*1000000/RES_hhdet_num!H11)</f>
        <v>0</v>
      </c>
      <c r="I11" s="132">
        <f>IF(RES_hhdet_tes!I11=0,0,RES_hhdet_tes!I11/0.086*1000000/RES_hhdet_num!I11)</f>
        <v>0</v>
      </c>
      <c r="J11" s="132">
        <f>IF(RES_hhdet_tes!J11=0,0,RES_hhdet_tes!J11/0.086*1000000/RES_hhdet_num!J11)</f>
        <v>0</v>
      </c>
      <c r="K11" s="132">
        <f>IF(RES_hhdet_tes!K11=0,0,RES_hhdet_tes!K11/0.086*1000000/RES_hhdet_num!K11)</f>
        <v>0</v>
      </c>
      <c r="L11" s="132">
        <f>IF(RES_hhdet_tes!L11=0,0,RES_hhdet_tes!L11/0.086*1000000/RES_hhdet_num!L11)</f>
        <v>0</v>
      </c>
      <c r="M11" s="132">
        <f>IF(RES_hhdet_tes!M11=0,0,RES_hhdet_tes!M11/0.086*1000000/RES_hhdet_num!M11)</f>
        <v>0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0</v>
      </c>
      <c r="C15" s="162">
        <f>IF(RES_hhdet_tes!C15=0,0,RES_hhdet_tes!C15/0.086*1000000/RES_hhdet_num!C15)</f>
        <v>0</v>
      </c>
      <c r="D15" s="162">
        <f>IF(RES_hhdet_tes!D15=0,0,RES_hhdet_tes!D15/0.086*1000000/RES_hhdet_num!D15)</f>
        <v>0</v>
      </c>
      <c r="E15" s="162">
        <f>IF(RES_hhdet_tes!E15=0,0,RES_hhdet_tes!E15/0.086*1000000/RES_hhdet_num!E15)</f>
        <v>0</v>
      </c>
      <c r="F15" s="162">
        <f>IF(RES_hhdet_tes!F15=0,0,RES_hhdet_tes!F15/0.086*1000000/RES_hhdet_num!F15)</f>
        <v>0</v>
      </c>
      <c r="G15" s="162">
        <f>IF(RES_hhdet_tes!G15=0,0,RES_hhdet_tes!G15/0.086*1000000/RES_hhdet_num!G15)</f>
        <v>0</v>
      </c>
      <c r="H15" s="162">
        <f>IF(RES_hhdet_tes!H15=0,0,RES_hhdet_tes!H15/0.086*1000000/RES_hhdet_num!H15)</f>
        <v>0</v>
      </c>
      <c r="I15" s="162">
        <f>IF(RES_hhdet_tes!I15=0,0,RES_hhdet_tes!I15/0.086*1000000/RES_hhdet_num!I15)</f>
        <v>0</v>
      </c>
      <c r="J15" s="162">
        <f>IF(RES_hhdet_tes!J15=0,0,RES_hhdet_tes!J15/0.086*1000000/RES_hhdet_num!J15)</f>
        <v>0</v>
      </c>
      <c r="K15" s="162">
        <f>IF(RES_hhdet_tes!K15=0,0,RES_hhdet_tes!K15/0.086*1000000/RES_hhdet_num!K15)</f>
        <v>0</v>
      </c>
      <c r="L15" s="162">
        <f>IF(RES_hhdet_tes!L15=0,0,RES_hhdet_tes!L15/0.086*1000000/RES_hhdet_num!L15)</f>
        <v>0</v>
      </c>
      <c r="M15" s="162">
        <f>IF(RES_hhdet_tes!M15=0,0,RES_hhdet_tes!M15/0.086*1000000/RES_hhdet_num!M15)</f>
        <v>0</v>
      </c>
      <c r="N15" s="162">
        <f>IF(RES_hhdet_tes!N15=0,0,RES_hhdet_tes!N15/0.086*1000000/RES_hhdet_num!N15)</f>
        <v>0</v>
      </c>
      <c r="O15" s="162">
        <f>IF(RES_hhdet_tes!O15=0,0,RES_hhdet_tes!O15/0.086*1000000/RES_hhdet_num!O15)</f>
        <v>0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0</v>
      </c>
      <c r="C19" s="157">
        <f>IF(RES_hhdet_tes!C19=0,0,RES_hhdet_tes!C19/0.086*1000000/RES_hhdet_num!C$3)</f>
        <v>0</v>
      </c>
      <c r="D19" s="157">
        <f>IF(RES_hhdet_tes!D19=0,0,RES_hhdet_tes!D19/0.086*1000000/RES_hhdet_num!D$3)</f>
        <v>0</v>
      </c>
      <c r="E19" s="157">
        <f>IF(RES_hhdet_tes!E19=0,0,RES_hhdet_tes!E19/0.086*1000000/RES_hhdet_num!E$3)</f>
        <v>0</v>
      </c>
      <c r="F19" s="157">
        <f>IF(RES_hhdet_tes!F19=0,0,RES_hhdet_tes!F19/0.086*1000000/RES_hhdet_num!F$3)</f>
        <v>0</v>
      </c>
      <c r="G19" s="157">
        <f>IF(RES_hhdet_tes!G19=0,0,RES_hhdet_tes!G19/0.086*1000000/RES_hhdet_num!G$3)</f>
        <v>0</v>
      </c>
      <c r="H19" s="157">
        <f>IF(RES_hhdet_tes!H19=0,0,RES_hhdet_tes!H19/0.086*1000000/RES_hhdet_num!H$3)</f>
        <v>0</v>
      </c>
      <c r="I19" s="157">
        <f>IF(RES_hhdet_tes!I19=0,0,RES_hhdet_tes!I19/0.086*1000000/RES_hhdet_num!I$3)</f>
        <v>0</v>
      </c>
      <c r="J19" s="157">
        <f>IF(RES_hhdet_tes!J19=0,0,RES_hhdet_tes!J19/0.086*1000000/RES_hhdet_num!J$3)</f>
        <v>0</v>
      </c>
      <c r="K19" s="157">
        <f>IF(RES_hhdet_tes!K19=0,0,RES_hhdet_tes!K19/0.086*1000000/RES_hhdet_num!K$3)</f>
        <v>0</v>
      </c>
      <c r="L19" s="157">
        <f>IF(RES_hhdet_tes!L19=0,0,RES_hhdet_tes!L19/0.086*1000000/RES_hhdet_num!L$3)</f>
        <v>0</v>
      </c>
      <c r="M19" s="157">
        <f>IF(RES_hhdet_tes!M19=0,0,RES_hhdet_tes!M19/0.086*1000000/RES_hhdet_num!M$3)</f>
        <v>0</v>
      </c>
      <c r="N19" s="157">
        <f>IF(RES_hhdet_tes!N19=0,0,RES_hhdet_tes!N19/0.086*1000000/RES_hhdet_num!N$3)</f>
        <v>0</v>
      </c>
      <c r="O19" s="157">
        <f>IF(RES_hhdet_tes!O19=0,0,RES_hhdet_tes!O19/0.086*1000000/RES_hhdet_num!O$3)</f>
        <v>0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0</v>
      </c>
      <c r="C21" s="156">
        <f>IF(RES_hhdet_tes!C21=0,0,RES_hhdet_tes!C21/0.086*1000000/RES_hhdet_num!C21)</f>
        <v>0</v>
      </c>
      <c r="D21" s="156">
        <f>IF(RES_hhdet_tes!D21=0,0,RES_hhdet_tes!D21/0.086*1000000/RES_hhdet_num!D21)</f>
        <v>0</v>
      </c>
      <c r="E21" s="156">
        <f>IF(RES_hhdet_tes!E21=0,0,RES_hhdet_tes!E21/0.086*1000000/RES_hhdet_num!E21)</f>
        <v>0</v>
      </c>
      <c r="F21" s="156">
        <f>IF(RES_hhdet_tes!F21=0,0,RES_hhdet_tes!F21/0.086*1000000/RES_hhdet_num!F21)</f>
        <v>0</v>
      </c>
      <c r="G21" s="156">
        <f>IF(RES_hhdet_tes!G21=0,0,RES_hhdet_tes!G21/0.086*1000000/RES_hhdet_num!G21)</f>
        <v>0</v>
      </c>
      <c r="H21" s="156">
        <f>IF(RES_hhdet_tes!H21=0,0,RES_hhdet_tes!H21/0.086*1000000/RES_hhdet_num!H21)</f>
        <v>0</v>
      </c>
      <c r="I21" s="156">
        <f>IF(RES_hhdet_tes!I21=0,0,RES_hhdet_tes!I21/0.086*1000000/RES_hhdet_num!I21)</f>
        <v>0</v>
      </c>
      <c r="J21" s="156">
        <f>IF(RES_hhdet_tes!J21=0,0,RES_hhdet_tes!J21/0.086*1000000/RES_hhdet_num!J21)</f>
        <v>0</v>
      </c>
      <c r="K21" s="156">
        <f>IF(RES_hhdet_tes!K21=0,0,RES_hhdet_tes!K21/0.086*1000000/RES_hhdet_num!K21)</f>
        <v>0</v>
      </c>
      <c r="L21" s="156">
        <f>IF(RES_hhdet_tes!L21=0,0,RES_hhdet_tes!L21/0.086*1000000/RES_hhdet_num!L21)</f>
        <v>0</v>
      </c>
      <c r="M21" s="156">
        <f>IF(RES_hhdet_tes!M21=0,0,RES_hhdet_tes!M21/0.086*1000000/RES_hhdet_num!M21)</f>
        <v>0</v>
      </c>
      <c r="N21" s="156">
        <f>IF(RES_hhdet_tes!N21=0,0,RES_hhdet_tes!N21/0.086*1000000/RES_hhdet_num!N21)</f>
        <v>0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0</v>
      </c>
      <c r="C22" s="57">
        <f>IF(RES_hhdet_tes!C22=0,0,RES_hhdet_tes!C22/0.086*1000000/RES_hhdet_num!C22)</f>
        <v>0</v>
      </c>
      <c r="D22" s="57">
        <f>IF(RES_hhdet_tes!D22=0,0,RES_hhdet_tes!D22/0.086*1000000/RES_hhdet_num!D22)</f>
        <v>0</v>
      </c>
      <c r="E22" s="57">
        <f>IF(RES_hhdet_tes!E22=0,0,RES_hhdet_tes!E22/0.086*1000000/RES_hhdet_num!E22)</f>
        <v>0</v>
      </c>
      <c r="F22" s="57">
        <f>IF(RES_hhdet_tes!F22=0,0,RES_hhdet_tes!F22/0.086*1000000/RES_hhdet_num!F22)</f>
        <v>0</v>
      </c>
      <c r="G22" s="57">
        <f>IF(RES_hhdet_tes!G22=0,0,RES_hhdet_tes!G22/0.086*1000000/RES_hhdet_num!G22)</f>
        <v>0</v>
      </c>
      <c r="H22" s="57">
        <f>IF(RES_hhdet_tes!H22=0,0,RES_hhdet_tes!H22/0.086*1000000/RES_hhdet_num!H22)</f>
        <v>0</v>
      </c>
      <c r="I22" s="57">
        <f>IF(RES_hhdet_tes!I22=0,0,RES_hhdet_tes!I22/0.086*1000000/RES_hhdet_num!I22)</f>
        <v>0</v>
      </c>
      <c r="J22" s="57">
        <f>IF(RES_hhdet_tes!J22=0,0,RES_hhdet_tes!J22/0.086*1000000/RES_hhdet_num!J22)</f>
        <v>0</v>
      </c>
      <c r="K22" s="57">
        <f>IF(RES_hhdet_tes!K22=0,0,RES_hhdet_tes!K22/0.086*1000000/RES_hhdet_num!K22)</f>
        <v>0</v>
      </c>
      <c r="L22" s="57">
        <f>IF(RES_hhdet_tes!L22=0,0,RES_hhdet_tes!L22/0.086*1000000/RES_hhdet_num!L22)</f>
        <v>0</v>
      </c>
      <c r="M22" s="57">
        <f>IF(RES_hhdet_tes!M22=0,0,RES_hhdet_tes!M22/0.086*1000000/RES_hhdet_num!M22)</f>
        <v>0</v>
      </c>
      <c r="N22" s="57">
        <f>IF(RES_hhdet_tes!N22=0,0,RES_hhdet_tes!N22/0.086*1000000/RES_hhdet_num!N22)</f>
        <v>0</v>
      </c>
      <c r="O22" s="57">
        <f>IF(RES_hhdet_tes!O22=0,0,RES_hhdet_tes!O22/0.086*1000000/RES_hhdet_num!O22)</f>
        <v>0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11913.00687570505</v>
      </c>
      <c r="C43" s="168">
        <f t="shared" ref="C43:Q43" si="6">SUM(C44,C47,C49,C58)</f>
        <v>12345.341086619228</v>
      </c>
      <c r="D43" s="168">
        <f t="shared" si="6"/>
        <v>12007.009126249437</v>
      </c>
      <c r="E43" s="168">
        <f t="shared" si="6"/>
        <v>12136.210721837149</v>
      </c>
      <c r="F43" s="168">
        <f t="shared" si="6"/>
        <v>11791.803751799531</v>
      </c>
      <c r="G43" s="168">
        <f t="shared" si="6"/>
        <v>12373.700064144297</v>
      </c>
      <c r="H43" s="168">
        <f t="shared" si="6"/>
        <v>12102.441350906523</v>
      </c>
      <c r="I43" s="168">
        <f t="shared" si="6"/>
        <v>11571.761683754583</v>
      </c>
      <c r="J43" s="168">
        <f t="shared" si="6"/>
        <v>11556.718610244028</v>
      </c>
      <c r="K43" s="168">
        <f t="shared" si="6"/>
        <v>12063.91024582036</v>
      </c>
      <c r="L43" s="168">
        <f t="shared" si="6"/>
        <v>15761.770142066012</v>
      </c>
      <c r="M43" s="168">
        <f t="shared" si="6"/>
        <v>13990.589764308626</v>
      </c>
      <c r="N43" s="168">
        <f t="shared" si="6"/>
        <v>14366.334229457834</v>
      </c>
      <c r="O43" s="168">
        <f t="shared" si="6"/>
        <v>15807.459994350691</v>
      </c>
      <c r="P43" s="168">
        <f t="shared" si="6"/>
        <v>13703.652577743047</v>
      </c>
      <c r="Q43" s="168">
        <f t="shared" si="6"/>
        <v>14464.022649567389</v>
      </c>
    </row>
    <row r="44" spans="1:17" ht="12.95" customHeight="1" x14ac:dyDescent="0.25">
      <c r="A44" s="158" t="s">
        <v>65</v>
      </c>
      <c r="B44" s="157">
        <f t="shared" ref="B44:Q44" si="7">SUM(B45:B46)</f>
        <v>9437.018806608774</v>
      </c>
      <c r="C44" s="157">
        <f t="shared" si="7"/>
        <v>9878.3739424607647</v>
      </c>
      <c r="D44" s="157">
        <f t="shared" si="7"/>
        <v>9528.3488075815203</v>
      </c>
      <c r="E44" s="157">
        <f t="shared" si="7"/>
        <v>9607.2468414030409</v>
      </c>
      <c r="F44" s="157">
        <f t="shared" si="7"/>
        <v>9214.3292822815347</v>
      </c>
      <c r="G44" s="157">
        <f t="shared" si="7"/>
        <v>9743.6250261231344</v>
      </c>
      <c r="H44" s="157">
        <f t="shared" si="7"/>
        <v>9458.5968095949429</v>
      </c>
      <c r="I44" s="157">
        <f t="shared" si="7"/>
        <v>8955.0584721055293</v>
      </c>
      <c r="J44" s="157">
        <f t="shared" si="7"/>
        <v>8947.4091983031776</v>
      </c>
      <c r="K44" s="157">
        <f t="shared" si="7"/>
        <v>8987.515073861332</v>
      </c>
      <c r="L44" s="157">
        <f t="shared" si="7"/>
        <v>12916.723104580582</v>
      </c>
      <c r="M44" s="157">
        <f t="shared" si="7"/>
        <v>11120.888152264459</v>
      </c>
      <c r="N44" s="157">
        <f t="shared" si="7"/>
        <v>11325.929283559424</v>
      </c>
      <c r="O44" s="157">
        <f t="shared" si="7"/>
        <v>12344.104716809588</v>
      </c>
      <c r="P44" s="157">
        <f t="shared" si="7"/>
        <v>10541.620716159578</v>
      </c>
      <c r="Q44" s="157">
        <f t="shared" si="7"/>
        <v>11177.739313383252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9256.8328715759726</v>
      </c>
      <c r="C45" s="156">
        <f>IF(RES_hhdet_tes!C45=0,0,RES_hhdet_tes!C45/0.086*1000000/RES_hhdet_num!C$43)</f>
        <v>9779.7589429164145</v>
      </c>
      <c r="D45" s="156">
        <f>IF(RES_hhdet_tes!D45=0,0,RES_hhdet_tes!D45/0.086*1000000/RES_hhdet_num!D$43)</f>
        <v>9385.784189481843</v>
      </c>
      <c r="E45" s="156">
        <f>IF(RES_hhdet_tes!E45=0,0,RES_hhdet_tes!E45/0.086*1000000/RES_hhdet_num!E$43)</f>
        <v>9367.9888244397589</v>
      </c>
      <c r="F45" s="156">
        <f>IF(RES_hhdet_tes!F45=0,0,RES_hhdet_tes!F45/0.086*1000000/RES_hhdet_num!F$43)</f>
        <v>8875.5617292080478</v>
      </c>
      <c r="G45" s="156">
        <f>IF(RES_hhdet_tes!G45=0,0,RES_hhdet_tes!G45/0.086*1000000/RES_hhdet_num!G$43)</f>
        <v>9322.4500163046559</v>
      </c>
      <c r="H45" s="156">
        <f>IF(RES_hhdet_tes!H45=0,0,RES_hhdet_tes!H45/0.086*1000000/RES_hhdet_num!H$43)</f>
        <v>9029.901848257352</v>
      </c>
      <c r="I45" s="156">
        <f>IF(RES_hhdet_tes!I45=0,0,RES_hhdet_tes!I45/0.086*1000000/RES_hhdet_num!I$43)</f>
        <v>8683.6907141325119</v>
      </c>
      <c r="J45" s="156">
        <f>IF(RES_hhdet_tes!J45=0,0,RES_hhdet_tes!J45/0.086*1000000/RES_hhdet_num!J$43)</f>
        <v>8802.6141244122155</v>
      </c>
      <c r="K45" s="156">
        <f>IF(RES_hhdet_tes!K45=0,0,RES_hhdet_tes!K45/0.086*1000000/RES_hhdet_num!K$43)</f>
        <v>8713.4661259075092</v>
      </c>
      <c r="L45" s="156">
        <f>IF(RES_hhdet_tes!L45=0,0,RES_hhdet_tes!L45/0.086*1000000/RES_hhdet_num!L$43)</f>
        <v>12542.957553283231</v>
      </c>
      <c r="M45" s="156">
        <f>IF(RES_hhdet_tes!M45=0,0,RES_hhdet_tes!M45/0.086*1000000/RES_hhdet_num!M$43)</f>
        <v>10870.90180667867</v>
      </c>
      <c r="N45" s="156">
        <f>IF(RES_hhdet_tes!N45=0,0,RES_hhdet_tes!N45/0.086*1000000/RES_hhdet_num!N$43)</f>
        <v>11104.368526243139</v>
      </c>
      <c r="O45" s="156">
        <f>IF(RES_hhdet_tes!O45=0,0,RES_hhdet_tes!O45/0.086*1000000/RES_hhdet_num!O$43)</f>
        <v>11831.871335478341</v>
      </c>
      <c r="P45" s="156">
        <f>IF(RES_hhdet_tes!P45=0,0,RES_hhdet_tes!P45/0.086*1000000/RES_hhdet_num!P$43)</f>
        <v>10112.898954094671</v>
      </c>
      <c r="Q45" s="156">
        <f>IF(RES_hhdet_tes!Q45=0,0,RES_hhdet_tes!Q45/0.086*1000000/RES_hhdet_num!Q$43)</f>
        <v>10543.683564904959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180.18593503280073</v>
      </c>
      <c r="C46" s="156">
        <f>IF(RES_hhdet_tes!C46=0,0,RES_hhdet_tes!C46/0.086*1000000/RES_hhdet_num!C$43)</f>
        <v>98.614999544350184</v>
      </c>
      <c r="D46" s="156">
        <f>IF(RES_hhdet_tes!D46=0,0,RES_hhdet_tes!D46/0.086*1000000/RES_hhdet_num!D$43)</f>
        <v>142.5646180996776</v>
      </c>
      <c r="E46" s="156">
        <f>IF(RES_hhdet_tes!E46=0,0,RES_hhdet_tes!E46/0.086*1000000/RES_hhdet_num!E$43)</f>
        <v>239.25801696328196</v>
      </c>
      <c r="F46" s="156">
        <f>IF(RES_hhdet_tes!F46=0,0,RES_hhdet_tes!F46/0.086*1000000/RES_hhdet_num!F$43)</f>
        <v>338.76755307348736</v>
      </c>
      <c r="G46" s="156">
        <f>IF(RES_hhdet_tes!G46=0,0,RES_hhdet_tes!G46/0.086*1000000/RES_hhdet_num!G$43)</f>
        <v>421.17500981847911</v>
      </c>
      <c r="H46" s="156">
        <f>IF(RES_hhdet_tes!H46=0,0,RES_hhdet_tes!H46/0.086*1000000/RES_hhdet_num!H$43)</f>
        <v>428.69496133759151</v>
      </c>
      <c r="I46" s="156">
        <f>IF(RES_hhdet_tes!I46=0,0,RES_hhdet_tes!I46/0.086*1000000/RES_hhdet_num!I$43)</f>
        <v>271.36775797301726</v>
      </c>
      <c r="J46" s="156">
        <f>IF(RES_hhdet_tes!J46=0,0,RES_hhdet_tes!J46/0.086*1000000/RES_hhdet_num!J$43)</f>
        <v>144.79507389096247</v>
      </c>
      <c r="K46" s="156">
        <f>IF(RES_hhdet_tes!K46=0,0,RES_hhdet_tes!K46/0.086*1000000/RES_hhdet_num!K$43)</f>
        <v>274.04894795382251</v>
      </c>
      <c r="L46" s="156">
        <f>IF(RES_hhdet_tes!L46=0,0,RES_hhdet_tes!L46/0.086*1000000/RES_hhdet_num!L$43)</f>
        <v>373.76555129735135</v>
      </c>
      <c r="M46" s="156">
        <f>IF(RES_hhdet_tes!M46=0,0,RES_hhdet_tes!M46/0.086*1000000/RES_hhdet_num!M$43)</f>
        <v>249.98634558578817</v>
      </c>
      <c r="N46" s="156">
        <f>IF(RES_hhdet_tes!N46=0,0,RES_hhdet_tes!N46/0.086*1000000/RES_hhdet_num!N$43)</f>
        <v>221.56075731628593</v>
      </c>
      <c r="O46" s="156">
        <f>IF(RES_hhdet_tes!O46=0,0,RES_hhdet_tes!O46/0.086*1000000/RES_hhdet_num!O$43)</f>
        <v>512.23338133124753</v>
      </c>
      <c r="P46" s="156">
        <f>IF(RES_hhdet_tes!P46=0,0,RES_hhdet_tes!P46/0.086*1000000/RES_hhdet_num!P$43)</f>
        <v>428.72176206490627</v>
      </c>
      <c r="Q46" s="156">
        <f>IF(RES_hhdet_tes!Q46=0,0,RES_hhdet_tes!Q46/0.086*1000000/RES_hhdet_num!Q$43)</f>
        <v>634.05574847829212</v>
      </c>
    </row>
    <row r="47" spans="1:17" ht="12.95" customHeight="1" x14ac:dyDescent="0.25">
      <c r="A47" s="158" t="s">
        <v>112</v>
      </c>
      <c r="B47" s="157">
        <f t="shared" ref="B47:Q47" si="8">B48</f>
        <v>14.412428666232994</v>
      </c>
      <c r="C47" s="157">
        <f t="shared" si="8"/>
        <v>14.747600037336817</v>
      </c>
      <c r="D47" s="157">
        <f t="shared" si="8"/>
        <v>14.71559186050944</v>
      </c>
      <c r="E47" s="157">
        <f t="shared" si="8"/>
        <v>14.344547434296079</v>
      </c>
      <c r="F47" s="157">
        <f t="shared" si="8"/>
        <v>14.439148138687649</v>
      </c>
      <c r="G47" s="157">
        <f t="shared" si="8"/>
        <v>16.37680347609831</v>
      </c>
      <c r="H47" s="157">
        <f t="shared" si="8"/>
        <v>19.363514260524887</v>
      </c>
      <c r="I47" s="157">
        <f t="shared" si="8"/>
        <v>23.630257989556913</v>
      </c>
      <c r="J47" s="157">
        <f t="shared" si="8"/>
        <v>30.561211906433002</v>
      </c>
      <c r="K47" s="157">
        <f t="shared" si="8"/>
        <v>36.147294038249932</v>
      </c>
      <c r="L47" s="157">
        <f t="shared" si="8"/>
        <v>50.789403516524374</v>
      </c>
      <c r="M47" s="157">
        <f t="shared" si="8"/>
        <v>51.766941138662204</v>
      </c>
      <c r="N47" s="157">
        <f t="shared" si="8"/>
        <v>58.619386117555649</v>
      </c>
      <c r="O47" s="157">
        <f t="shared" si="8"/>
        <v>74.351583070851959</v>
      </c>
      <c r="P47" s="157">
        <f t="shared" si="8"/>
        <v>87.578265709138677</v>
      </c>
      <c r="Q47" s="157">
        <f t="shared" si="8"/>
        <v>108.50513597068677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14.412428666232994</v>
      </c>
      <c r="C48" s="156">
        <f>IF(RES_hhdet_tes!C48=0,0,RES_hhdet_tes!C48/0.086*1000000/RES_hhdet_num!C$43)</f>
        <v>14.747600037336817</v>
      </c>
      <c r="D48" s="156">
        <f>IF(RES_hhdet_tes!D48=0,0,RES_hhdet_tes!D48/0.086*1000000/RES_hhdet_num!D$43)</f>
        <v>14.71559186050944</v>
      </c>
      <c r="E48" s="156">
        <f>IF(RES_hhdet_tes!E48=0,0,RES_hhdet_tes!E48/0.086*1000000/RES_hhdet_num!E$43)</f>
        <v>14.344547434296079</v>
      </c>
      <c r="F48" s="156">
        <f>IF(RES_hhdet_tes!F48=0,0,RES_hhdet_tes!F48/0.086*1000000/RES_hhdet_num!F$43)</f>
        <v>14.439148138687649</v>
      </c>
      <c r="G48" s="156">
        <f>IF(RES_hhdet_tes!G48=0,0,RES_hhdet_tes!G48/0.086*1000000/RES_hhdet_num!G$43)</f>
        <v>16.37680347609831</v>
      </c>
      <c r="H48" s="156">
        <f>IF(RES_hhdet_tes!H48=0,0,RES_hhdet_tes!H48/0.086*1000000/RES_hhdet_num!H$43)</f>
        <v>19.363514260524887</v>
      </c>
      <c r="I48" s="156">
        <f>IF(RES_hhdet_tes!I48=0,0,RES_hhdet_tes!I48/0.086*1000000/RES_hhdet_num!I$43)</f>
        <v>23.630257989556913</v>
      </c>
      <c r="J48" s="156">
        <f>IF(RES_hhdet_tes!J48=0,0,RES_hhdet_tes!J48/0.086*1000000/RES_hhdet_num!J$43)</f>
        <v>30.561211906433002</v>
      </c>
      <c r="K48" s="156">
        <f>IF(RES_hhdet_tes!K48=0,0,RES_hhdet_tes!K48/0.086*1000000/RES_hhdet_num!K$43)</f>
        <v>36.147294038249932</v>
      </c>
      <c r="L48" s="156">
        <f>IF(RES_hhdet_tes!L48=0,0,RES_hhdet_tes!L48/0.086*1000000/RES_hhdet_num!L$43)</f>
        <v>50.789403516524374</v>
      </c>
      <c r="M48" s="156">
        <f>IF(RES_hhdet_tes!M48=0,0,RES_hhdet_tes!M48/0.086*1000000/RES_hhdet_num!M$43)</f>
        <v>51.766941138662204</v>
      </c>
      <c r="N48" s="156">
        <f>IF(RES_hhdet_tes!N48=0,0,RES_hhdet_tes!N48/0.086*1000000/RES_hhdet_num!N$43)</f>
        <v>58.619386117555649</v>
      </c>
      <c r="O48" s="156">
        <f>IF(RES_hhdet_tes!O48=0,0,RES_hhdet_tes!O48/0.086*1000000/RES_hhdet_num!O$43)</f>
        <v>74.351583070851959</v>
      </c>
      <c r="P48" s="156">
        <f>IF(RES_hhdet_tes!P48=0,0,RES_hhdet_tes!P48/0.086*1000000/RES_hhdet_num!P$43)</f>
        <v>87.578265709138677</v>
      </c>
      <c r="Q48" s="156">
        <f>IF(RES_hhdet_tes!Q48=0,0,RES_hhdet_tes!Q48/0.086*1000000/RES_hhdet_num!Q$43)</f>
        <v>108.50513597068677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1746.7411270998298</v>
      </c>
      <c r="C49" s="157">
        <f>IF(RES_hhdet_tes!C49=0,0,RES_hhdet_tes!C49/0.086*1000000/RES_hhdet_num!C$43)</f>
        <v>1742.7105966626302</v>
      </c>
      <c r="D49" s="157">
        <f>IF(RES_hhdet_tes!D49=0,0,RES_hhdet_tes!D49/0.086*1000000/RES_hhdet_num!D$43)</f>
        <v>1744.2060487199735</v>
      </c>
      <c r="E49" s="157">
        <f>IF(RES_hhdet_tes!E49=0,0,RES_hhdet_tes!E49/0.086*1000000/RES_hhdet_num!E$43)</f>
        <v>1766.5075123658719</v>
      </c>
      <c r="F49" s="157">
        <f>IF(RES_hhdet_tes!F49=0,0,RES_hhdet_tes!F49/0.086*1000000/RES_hhdet_num!F$43)</f>
        <v>1780.5509982365425</v>
      </c>
      <c r="G49" s="157">
        <f>IF(RES_hhdet_tes!G49=0,0,RES_hhdet_tes!G49/0.086*1000000/RES_hhdet_num!G$43)</f>
        <v>1797.0543964825765</v>
      </c>
      <c r="H49" s="157">
        <f>IF(RES_hhdet_tes!H49=0,0,RES_hhdet_tes!H49/0.086*1000000/RES_hhdet_num!H$43)</f>
        <v>1788.9335304177566</v>
      </c>
      <c r="I49" s="157">
        <f>IF(RES_hhdet_tes!I49=0,0,RES_hhdet_tes!I49/0.086*1000000/RES_hhdet_num!I$43)</f>
        <v>1764.2425925506816</v>
      </c>
      <c r="J49" s="157">
        <f>IF(RES_hhdet_tes!J49=0,0,RES_hhdet_tes!J49/0.086*1000000/RES_hhdet_num!J$43)</f>
        <v>1752.4996915963795</v>
      </c>
      <c r="K49" s="157">
        <f>IF(RES_hhdet_tes!K49=0,0,RES_hhdet_tes!K49/0.086*1000000/RES_hhdet_num!K$43)</f>
        <v>2119.8452253392525</v>
      </c>
      <c r="L49" s="157">
        <f>IF(RES_hhdet_tes!L49=0,0,RES_hhdet_tes!L49/0.086*1000000/RES_hhdet_num!L$43)</f>
        <v>1831.0038742747186</v>
      </c>
      <c r="M49" s="157">
        <f>IF(RES_hhdet_tes!M49=0,0,RES_hhdet_tes!M49/0.086*1000000/RES_hhdet_num!M$43)</f>
        <v>1854.217893955265</v>
      </c>
      <c r="N49" s="157">
        <f>IF(RES_hhdet_tes!N49=0,0,RES_hhdet_tes!N49/0.086*1000000/RES_hhdet_num!N$43)</f>
        <v>1975.7599238962205</v>
      </c>
      <c r="O49" s="157">
        <f>IF(RES_hhdet_tes!O49=0,0,RES_hhdet_tes!O49/0.086*1000000/RES_hhdet_num!O$43)</f>
        <v>2283.9169687855747</v>
      </c>
      <c r="P49" s="157">
        <f>IF(RES_hhdet_tes!P49=0,0,RES_hhdet_tes!P49/0.086*1000000/RES_hhdet_num!P$43)</f>
        <v>1973.2730807176649</v>
      </c>
      <c r="Q49" s="157">
        <f>IF(RES_hhdet_tes!Q49=0,0,RES_hhdet_tes!Q49/0.086*1000000/RES_hhdet_num!Q$43)</f>
        <v>1976.22588215819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1733.8360586965018</v>
      </c>
      <c r="C50" s="132">
        <f>IF(RES_hhdet_tes!C50=0,0,RES_hhdet_tes!C50/0.086*1000000/RES_hhdet_num!C50)</f>
        <v>1736.1517261039726</v>
      </c>
      <c r="D50" s="132">
        <f>IF(RES_hhdet_tes!D50=0,0,RES_hhdet_tes!D50/0.086*1000000/RES_hhdet_num!D50)</f>
        <v>1730.9378950048385</v>
      </c>
      <c r="E50" s="132">
        <f>IF(RES_hhdet_tes!E50=0,0,RES_hhdet_tes!E50/0.086*1000000/RES_hhdet_num!E50)</f>
        <v>1728.9474061677581</v>
      </c>
      <c r="F50" s="132">
        <f>IF(RES_hhdet_tes!F50=0,0,RES_hhdet_tes!F50/0.086*1000000/RES_hhdet_num!F50)</f>
        <v>1723.725863169798</v>
      </c>
      <c r="G50" s="132">
        <f>IF(RES_hhdet_tes!G50=0,0,RES_hhdet_tes!G50/0.086*1000000/RES_hhdet_num!G50)</f>
        <v>1721.3483587884984</v>
      </c>
      <c r="H50" s="132">
        <f>IF(RES_hhdet_tes!H50=0,0,RES_hhdet_tes!H50/0.086*1000000/RES_hhdet_num!H50)</f>
        <v>1723.7348406275603</v>
      </c>
      <c r="I50" s="132">
        <f>IF(RES_hhdet_tes!I50=0,0,RES_hhdet_tes!I50/0.086*1000000/RES_hhdet_num!I50)</f>
        <v>1729.7370996126467</v>
      </c>
      <c r="J50" s="132">
        <f>IF(RES_hhdet_tes!J50=0,0,RES_hhdet_tes!J50/0.086*1000000/RES_hhdet_num!J50)</f>
        <v>1728.9205514432806</v>
      </c>
      <c r="K50" s="132">
        <f>IF(RES_hhdet_tes!K50=0,0,RES_hhdet_tes!K50/0.086*1000000/RES_hhdet_num!K50)</f>
        <v>2030.7812263068279</v>
      </c>
      <c r="L50" s="132">
        <f>IF(RES_hhdet_tes!L50=0,0,RES_hhdet_tes!L50/0.086*1000000/RES_hhdet_num!L50)</f>
        <v>1813.6628265824272</v>
      </c>
      <c r="M50" s="132">
        <f>IF(RES_hhdet_tes!M50=0,0,RES_hhdet_tes!M50/0.086*1000000/RES_hhdet_num!M50)</f>
        <v>1841.8293080202925</v>
      </c>
      <c r="N50" s="132">
        <f>IF(RES_hhdet_tes!N50=0,0,RES_hhdet_tes!N50/0.086*1000000/RES_hhdet_num!N50)</f>
        <v>1908.8623776566267</v>
      </c>
      <c r="O50" s="132">
        <f>IF(RES_hhdet_tes!O50=0,0,RES_hhdet_tes!O50/0.086*1000000/RES_hhdet_num!O50)</f>
        <v>2225.6742583781565</v>
      </c>
      <c r="P50" s="132">
        <f>IF(RES_hhdet_tes!P50=0,0,RES_hhdet_tes!P50/0.086*1000000/RES_hhdet_num!P50)</f>
        <v>1954.0440482540077</v>
      </c>
      <c r="Q50" s="132">
        <f>IF(RES_hhdet_tes!Q50=0,0,RES_hhdet_tes!Q50/0.086*1000000/RES_hhdet_num!Q50)</f>
        <v>1951.5513682455035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1733.8378821310332</v>
      </c>
      <c r="C51" s="132">
        <f>IF(RES_hhdet_tes!C51=0,0,RES_hhdet_tes!C51/0.086*1000000/RES_hhdet_num!C51)</f>
        <v>1738.6799278315282</v>
      </c>
      <c r="D51" s="132">
        <f>IF(RES_hhdet_tes!D51=0,0,RES_hhdet_tes!D51/0.086*1000000/RES_hhdet_num!D51)</f>
        <v>1744.2070619751159</v>
      </c>
      <c r="E51" s="132">
        <f>IF(RES_hhdet_tes!E51=0,0,RES_hhdet_tes!E51/0.086*1000000/RES_hhdet_num!E51)</f>
        <v>1754.0448142507719</v>
      </c>
      <c r="F51" s="132">
        <f>IF(RES_hhdet_tes!F51=0,0,RES_hhdet_tes!F51/0.086*1000000/RES_hhdet_num!F51)</f>
        <v>1756.9657318416662</v>
      </c>
      <c r="G51" s="132">
        <f>IF(RES_hhdet_tes!G51=0,0,RES_hhdet_tes!G51/0.086*1000000/RES_hhdet_num!G51)</f>
        <v>1759.8673849665556</v>
      </c>
      <c r="H51" s="132">
        <f>IF(RES_hhdet_tes!H51=0,0,RES_hhdet_tes!H51/0.086*1000000/RES_hhdet_num!H51)</f>
        <v>1776.9448480524038</v>
      </c>
      <c r="I51" s="132">
        <f>IF(RES_hhdet_tes!I51=0,0,RES_hhdet_tes!I51/0.086*1000000/RES_hhdet_num!I51)</f>
        <v>1779.5133944909455</v>
      </c>
      <c r="J51" s="132">
        <f>IF(RES_hhdet_tes!J51=0,0,RES_hhdet_tes!J51/0.086*1000000/RES_hhdet_num!J51)</f>
        <v>1787.8339513473131</v>
      </c>
      <c r="K51" s="132">
        <f>IF(RES_hhdet_tes!K51=0,0,RES_hhdet_tes!K51/0.086*1000000/RES_hhdet_num!K51)</f>
        <v>2075.8784683823906</v>
      </c>
      <c r="L51" s="132">
        <f>IF(RES_hhdet_tes!L51=0,0,RES_hhdet_tes!L51/0.086*1000000/RES_hhdet_num!L51)</f>
        <v>1884.4073493984897</v>
      </c>
      <c r="M51" s="132">
        <f>IF(RES_hhdet_tes!M51=0,0,RES_hhdet_tes!M51/0.086*1000000/RES_hhdet_num!M51)</f>
        <v>1909.8375509442042</v>
      </c>
      <c r="N51" s="132">
        <f>IF(RES_hhdet_tes!N51=0,0,RES_hhdet_tes!N51/0.086*1000000/RES_hhdet_num!N51)</f>
        <v>1942.3379049701221</v>
      </c>
      <c r="O51" s="132">
        <f>IF(RES_hhdet_tes!O51=0,0,RES_hhdet_tes!O51/0.086*1000000/RES_hhdet_num!O51)</f>
        <v>2193.0854931173685</v>
      </c>
      <c r="P51" s="132">
        <f>IF(RES_hhdet_tes!P51=0,0,RES_hhdet_tes!P51/0.086*1000000/RES_hhdet_num!P51)</f>
        <v>1940.1557303066174</v>
      </c>
      <c r="Q51" s="132">
        <f>IF(RES_hhdet_tes!Q51=0,0,RES_hhdet_tes!Q51/0.086*1000000/RES_hhdet_num!Q51)</f>
        <v>1931.8035927866733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1387.0688469571917</v>
      </c>
      <c r="C52" s="165">
        <f>IF(RES_hhdet_tes!C52=0,0,RES_hhdet_tes!C52/0.086*1000000/RES_hhdet_num!C51)</f>
        <v>1388.9213808831626</v>
      </c>
      <c r="D52" s="165">
        <f>IF(RES_hhdet_tes!D52=0,0,RES_hhdet_tes!D52/0.086*1000000/RES_hhdet_num!D51)</f>
        <v>1392.9354587715193</v>
      </c>
      <c r="E52" s="165">
        <f>IF(RES_hhdet_tes!E52=0,0,RES_hhdet_tes!E52/0.086*1000000/RES_hhdet_num!E51)</f>
        <v>1401.9174145575626</v>
      </c>
      <c r="F52" s="165">
        <f>IF(RES_hhdet_tes!F52=0,0,RES_hhdet_tes!F52/0.086*1000000/RES_hhdet_num!F51)</f>
        <v>1403.6748493519544</v>
      </c>
      <c r="G52" s="165">
        <f>IF(RES_hhdet_tes!G52=0,0,RES_hhdet_tes!G52/0.086*1000000/RES_hhdet_num!G51)</f>
        <v>1405.2015145009761</v>
      </c>
      <c r="H52" s="165">
        <f>IF(RES_hhdet_tes!H52=0,0,RES_hhdet_tes!H52/0.086*1000000/RES_hhdet_num!H51)</f>
        <v>1420.5094186657043</v>
      </c>
      <c r="I52" s="165">
        <f>IF(RES_hhdet_tes!I52=0,0,RES_hhdet_tes!I52/0.086*1000000/RES_hhdet_num!I51)</f>
        <v>1421.0917400882731</v>
      </c>
      <c r="J52" s="165">
        <f>IF(RES_hhdet_tes!J52=0,0,RES_hhdet_tes!J52/0.086*1000000/RES_hhdet_num!J51)</f>
        <v>1429.8214468372973</v>
      </c>
      <c r="K52" s="165">
        <f>IF(RES_hhdet_tes!K52=0,0,RES_hhdet_tes!K52/0.086*1000000/RES_hhdet_num!K51)</f>
        <v>1703.3772741209862</v>
      </c>
      <c r="L52" s="165">
        <f>IF(RES_hhdet_tes!L52=0,0,RES_hhdet_tes!L52/0.086*1000000/RES_hhdet_num!L51)</f>
        <v>1521.1589490772637</v>
      </c>
      <c r="M52" s="165">
        <f>IF(RES_hhdet_tes!M52=0,0,RES_hhdet_tes!M52/0.086*1000000/RES_hhdet_num!M51)</f>
        <v>1545.2771768413243</v>
      </c>
      <c r="N52" s="165">
        <f>IF(RES_hhdet_tes!N52=0,0,RES_hhdet_tes!N52/0.086*1000000/RES_hhdet_num!N51)</f>
        <v>1576.4698141966589</v>
      </c>
      <c r="O52" s="165">
        <f>IF(RES_hhdet_tes!O52=0,0,RES_hhdet_tes!O52/0.086*1000000/RES_hhdet_num!O51)</f>
        <v>1824.8902459253836</v>
      </c>
      <c r="P52" s="165">
        <f>IF(RES_hhdet_tes!P52=0,0,RES_hhdet_tes!P52/0.086*1000000/RES_hhdet_num!P51)</f>
        <v>1572.8542593915561</v>
      </c>
      <c r="Q52" s="165">
        <f>IF(RES_hhdet_tes!Q52=0,0,RES_hhdet_tes!Q52/0.086*1000000/RES_hhdet_num!Q51)</f>
        <v>1564.1668016042161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346.76903517384142</v>
      </c>
      <c r="C53" s="164">
        <f>IF(RES_hhdet_tes!C53=0,0,RES_hhdet_tes!C53/0.086*1000000/RES_hhdet_num!C51)</f>
        <v>349.75854694836596</v>
      </c>
      <c r="D53" s="164">
        <f>IF(RES_hhdet_tes!D53=0,0,RES_hhdet_tes!D53/0.086*1000000/RES_hhdet_num!D51)</f>
        <v>351.27160320359695</v>
      </c>
      <c r="E53" s="164">
        <f>IF(RES_hhdet_tes!E53=0,0,RES_hhdet_tes!E53/0.086*1000000/RES_hhdet_num!E51)</f>
        <v>352.1273996932091</v>
      </c>
      <c r="F53" s="164">
        <f>IF(RES_hhdet_tes!F53=0,0,RES_hhdet_tes!F53/0.086*1000000/RES_hhdet_num!F51)</f>
        <v>353.29088248971152</v>
      </c>
      <c r="G53" s="164">
        <f>IF(RES_hhdet_tes!G53=0,0,RES_hhdet_tes!G53/0.086*1000000/RES_hhdet_num!G51)</f>
        <v>354.66587046557964</v>
      </c>
      <c r="H53" s="164">
        <f>IF(RES_hhdet_tes!H53=0,0,RES_hhdet_tes!H53/0.086*1000000/RES_hhdet_num!H51)</f>
        <v>356.43542938669992</v>
      </c>
      <c r="I53" s="164">
        <f>IF(RES_hhdet_tes!I53=0,0,RES_hhdet_tes!I53/0.086*1000000/RES_hhdet_num!I51)</f>
        <v>358.4216544026724</v>
      </c>
      <c r="J53" s="164">
        <f>IF(RES_hhdet_tes!J53=0,0,RES_hhdet_tes!J53/0.086*1000000/RES_hhdet_num!J51)</f>
        <v>358.01250451001562</v>
      </c>
      <c r="K53" s="164">
        <f>IF(RES_hhdet_tes!K53=0,0,RES_hhdet_tes!K53/0.086*1000000/RES_hhdet_num!K51)</f>
        <v>372.50119426140463</v>
      </c>
      <c r="L53" s="164">
        <f>IF(RES_hhdet_tes!L53=0,0,RES_hhdet_tes!L53/0.086*1000000/RES_hhdet_num!L51)</f>
        <v>363.24840032122603</v>
      </c>
      <c r="M53" s="164">
        <f>IF(RES_hhdet_tes!M53=0,0,RES_hhdet_tes!M53/0.086*1000000/RES_hhdet_num!M51)</f>
        <v>364.56037410288036</v>
      </c>
      <c r="N53" s="164">
        <f>IF(RES_hhdet_tes!N53=0,0,RES_hhdet_tes!N53/0.086*1000000/RES_hhdet_num!N51)</f>
        <v>365.86809077346288</v>
      </c>
      <c r="O53" s="164">
        <f>IF(RES_hhdet_tes!O53=0,0,RES_hhdet_tes!O53/0.086*1000000/RES_hhdet_num!O51)</f>
        <v>368.19524719198517</v>
      </c>
      <c r="P53" s="164">
        <f>IF(RES_hhdet_tes!P53=0,0,RES_hhdet_tes!P53/0.086*1000000/RES_hhdet_num!P51)</f>
        <v>367.30147091506126</v>
      </c>
      <c r="Q53" s="164">
        <f>IF(RES_hhdet_tes!Q53=0,0,RES_hhdet_tes!Q53/0.086*1000000/RES_hhdet_num!Q51)</f>
        <v>367.63679118245727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1776.3207159429921</v>
      </c>
      <c r="C54" s="162">
        <f>IF(RES_hhdet_tes!C54=0,0,RES_hhdet_tes!C54/0.086*1000000/RES_hhdet_num!C54)</f>
        <v>1758.4663000690721</v>
      </c>
      <c r="D54" s="162">
        <f>IF(RES_hhdet_tes!D54=0,0,RES_hhdet_tes!D54/0.086*1000000/RES_hhdet_num!D54)</f>
        <v>1776.2658856193946</v>
      </c>
      <c r="E54" s="162">
        <f>IF(RES_hhdet_tes!E54=0,0,RES_hhdet_tes!E54/0.086*1000000/RES_hhdet_num!E54)</f>
        <v>1858.9940181977347</v>
      </c>
      <c r="F54" s="162">
        <f>IF(RES_hhdet_tes!F54=0,0,RES_hhdet_tes!F54/0.086*1000000/RES_hhdet_num!F54)</f>
        <v>1941.5966647775758</v>
      </c>
      <c r="G54" s="162">
        <f>IF(RES_hhdet_tes!G54=0,0,RES_hhdet_tes!G54/0.086*1000000/RES_hhdet_num!G54)</f>
        <v>2055.1920113904553</v>
      </c>
      <c r="H54" s="162">
        <f>IF(RES_hhdet_tes!H54=0,0,RES_hhdet_tes!H54/0.086*1000000/RES_hhdet_num!H54)</f>
        <v>2276.7597585770491</v>
      </c>
      <c r="I54" s="162">
        <f>IF(RES_hhdet_tes!I54=0,0,RES_hhdet_tes!I54/0.086*1000000/RES_hhdet_num!I54)</f>
        <v>2236.3875179888428</v>
      </c>
      <c r="J54" s="162">
        <f>IF(RES_hhdet_tes!J54=0,0,RES_hhdet_tes!J54/0.086*1000000/RES_hhdet_num!J54)</f>
        <v>2215.994269115206</v>
      </c>
      <c r="K54" s="162">
        <f>IF(RES_hhdet_tes!K54=0,0,RES_hhdet_tes!K54/0.086*1000000/RES_hhdet_num!K54)</f>
        <v>2452.8037255727681</v>
      </c>
      <c r="L54" s="162">
        <f>IF(RES_hhdet_tes!L54=0,0,RES_hhdet_tes!L54/0.086*1000000/RES_hhdet_num!L54)</f>
        <v>2595.734118362408</v>
      </c>
      <c r="M54" s="162">
        <f>IF(RES_hhdet_tes!M54=0,0,RES_hhdet_tes!M54/0.086*1000000/RES_hhdet_num!M54)</f>
        <v>2588.7704260995415</v>
      </c>
      <c r="N54" s="162">
        <f>IF(RES_hhdet_tes!N54=0,0,RES_hhdet_tes!N54/0.086*1000000/RES_hhdet_num!N54)</f>
        <v>2711.1426504242759</v>
      </c>
      <c r="O54" s="162">
        <f>IF(RES_hhdet_tes!O54=0,0,RES_hhdet_tes!O54/0.086*1000000/RES_hhdet_num!O54)</f>
        <v>2954.6252483703825</v>
      </c>
      <c r="P54" s="162">
        <f>IF(RES_hhdet_tes!P54=0,0,RES_hhdet_tes!P54/0.086*1000000/RES_hhdet_num!P54)</f>
        <v>2898.8775378736768</v>
      </c>
      <c r="Q54" s="162">
        <f>IF(RES_hhdet_tes!Q54=0,0,RES_hhdet_tes!Q54/0.086*1000000/RES_hhdet_num!Q54)</f>
        <v>3173.2660698600885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1767.8256079282332</v>
      </c>
      <c r="C55" s="160">
        <f>IF(RES_hhdet_tes!C55=0,0,RES_hhdet_tes!C55/0.086*1000000/RES_hhdet_num!C55)</f>
        <v>1756.5315870036145</v>
      </c>
      <c r="D55" s="160">
        <f>IF(RES_hhdet_tes!D55=0,0,RES_hhdet_tes!D55/0.086*1000000/RES_hhdet_num!D55)</f>
        <v>1774.5285016670343</v>
      </c>
      <c r="E55" s="160">
        <f>IF(RES_hhdet_tes!E55=0,0,RES_hhdet_tes!E55/0.086*1000000/RES_hhdet_num!E55)</f>
        <v>1850.2381269664559</v>
      </c>
      <c r="F55" s="160">
        <f>IF(RES_hhdet_tes!F55=0,0,RES_hhdet_tes!F55/0.086*1000000/RES_hhdet_num!F55)</f>
        <v>1924.2106854270826</v>
      </c>
      <c r="G55" s="160">
        <f>IF(RES_hhdet_tes!G55=0,0,RES_hhdet_tes!G55/0.086*1000000/RES_hhdet_num!G55)</f>
        <v>2003.6155062281684</v>
      </c>
      <c r="H55" s="160">
        <f>IF(RES_hhdet_tes!H55=0,0,RES_hhdet_tes!H55/0.086*1000000/RES_hhdet_num!H55)</f>
        <v>2178.9713204472628</v>
      </c>
      <c r="I55" s="160">
        <f>IF(RES_hhdet_tes!I55=0,0,RES_hhdet_tes!I55/0.086*1000000/RES_hhdet_num!I55)</f>
        <v>2147.5316687937488</v>
      </c>
      <c r="J55" s="160">
        <f>IF(RES_hhdet_tes!J55=0,0,RES_hhdet_tes!J55/0.086*1000000/RES_hhdet_num!J55)</f>
        <v>2130.8079198021919</v>
      </c>
      <c r="K55" s="160">
        <f>IF(RES_hhdet_tes!K55=0,0,RES_hhdet_tes!K55/0.086*1000000/RES_hhdet_num!K55)</f>
        <v>2337.9375943171676</v>
      </c>
      <c r="L55" s="160">
        <f>IF(RES_hhdet_tes!L55=0,0,RES_hhdet_tes!L55/0.086*1000000/RES_hhdet_num!L55)</f>
        <v>2439.8356950111615</v>
      </c>
      <c r="M55" s="160">
        <f>IF(RES_hhdet_tes!M55=0,0,RES_hhdet_tes!M55/0.086*1000000/RES_hhdet_num!M55)</f>
        <v>2435.5767149824533</v>
      </c>
      <c r="N55" s="160">
        <f>IF(RES_hhdet_tes!N55=0,0,RES_hhdet_tes!N55/0.086*1000000/RES_hhdet_num!N55)</f>
        <v>2538.8724232971772</v>
      </c>
      <c r="O55" s="160">
        <f>IF(RES_hhdet_tes!O55=0,0,RES_hhdet_tes!O55/0.086*1000000/RES_hhdet_num!O55)</f>
        <v>2736.3086209731164</v>
      </c>
      <c r="P55" s="160">
        <f>IF(RES_hhdet_tes!P55=0,0,RES_hhdet_tes!P55/0.086*1000000/RES_hhdet_num!P55)</f>
        <v>2687.015100865196</v>
      </c>
      <c r="Q55" s="160">
        <f>IF(RES_hhdet_tes!Q55=0,0,RES_hhdet_tes!Q55/0.086*1000000/RES_hhdet_num!Q55)</f>
        <v>2906.935690430977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1421.0565727543917</v>
      </c>
      <c r="C56" s="156">
        <f>IF(RES_hhdet_tes!C56=0,0,RES_hhdet_tes!C56/0.086*1000000/RES_hhdet_num!C55)</f>
        <v>1406.7730400552489</v>
      </c>
      <c r="D56" s="156">
        <f>IF(RES_hhdet_tes!D56=0,0,RES_hhdet_tes!D56/0.086*1000000/RES_hhdet_num!D55)</f>
        <v>1423.2568984634374</v>
      </c>
      <c r="E56" s="156">
        <f>IF(RES_hhdet_tes!E56=0,0,RES_hhdet_tes!E56/0.086*1000000/RES_hhdet_num!E55)</f>
        <v>1498.1107272732468</v>
      </c>
      <c r="F56" s="156">
        <f>IF(RES_hhdet_tes!F56=0,0,RES_hhdet_tes!F56/0.086*1000000/RES_hhdet_num!F55)</f>
        <v>1570.9198029373711</v>
      </c>
      <c r="G56" s="156">
        <f>IF(RES_hhdet_tes!G56=0,0,RES_hhdet_tes!G56/0.086*1000000/RES_hhdet_num!G55)</f>
        <v>1648.9496357625894</v>
      </c>
      <c r="H56" s="156">
        <f>IF(RES_hhdet_tes!H56=0,0,RES_hhdet_tes!H56/0.086*1000000/RES_hhdet_num!H55)</f>
        <v>1822.535891060563</v>
      </c>
      <c r="I56" s="156">
        <f>IF(RES_hhdet_tes!I56=0,0,RES_hhdet_tes!I56/0.086*1000000/RES_hhdet_num!I55)</f>
        <v>1789.1100143910762</v>
      </c>
      <c r="J56" s="156">
        <f>IF(RES_hhdet_tes!J56=0,0,RES_hhdet_tes!J56/0.086*1000000/RES_hhdet_num!J55)</f>
        <v>1772.7954152921773</v>
      </c>
      <c r="K56" s="156">
        <f>IF(RES_hhdet_tes!K56=0,0,RES_hhdet_tes!K56/0.086*1000000/RES_hhdet_num!K55)</f>
        <v>1965.436400055763</v>
      </c>
      <c r="L56" s="156">
        <f>IF(RES_hhdet_tes!L56=0,0,RES_hhdet_tes!L56/0.086*1000000/RES_hhdet_num!L55)</f>
        <v>2076.5872946899358</v>
      </c>
      <c r="M56" s="156">
        <f>IF(RES_hhdet_tes!M56=0,0,RES_hhdet_tes!M56/0.086*1000000/RES_hhdet_num!M55)</f>
        <v>2071.0163408795729</v>
      </c>
      <c r="N56" s="156">
        <f>IF(RES_hhdet_tes!N56=0,0,RES_hhdet_tes!N56/0.086*1000000/RES_hhdet_num!N55)</f>
        <v>2173.0043325237143</v>
      </c>
      <c r="O56" s="156">
        <f>IF(RES_hhdet_tes!O56=0,0,RES_hhdet_tes!O56/0.086*1000000/RES_hhdet_num!O55)</f>
        <v>2368.1133737811306</v>
      </c>
      <c r="P56" s="156">
        <f>IF(RES_hhdet_tes!P56=0,0,RES_hhdet_tes!P56/0.086*1000000/RES_hhdet_num!P55)</f>
        <v>2319.7136299501344</v>
      </c>
      <c r="Q56" s="156">
        <f>IF(RES_hhdet_tes!Q56=0,0,RES_hhdet_tes!Q56/0.086*1000000/RES_hhdet_num!Q55)</f>
        <v>2539.2988992485198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346.76903517384142</v>
      </c>
      <c r="C57" s="156">
        <f>IF(RES_hhdet_tes!C57=0,0,RES_hhdet_tes!C57/0.086*1000000/RES_hhdet_num!C55)</f>
        <v>349.7585469483659</v>
      </c>
      <c r="D57" s="156">
        <f>IF(RES_hhdet_tes!D57=0,0,RES_hhdet_tes!D57/0.086*1000000/RES_hhdet_num!D55)</f>
        <v>351.27160320359684</v>
      </c>
      <c r="E57" s="156">
        <f>IF(RES_hhdet_tes!E57=0,0,RES_hhdet_tes!E57/0.086*1000000/RES_hhdet_num!E55)</f>
        <v>352.12739969320899</v>
      </c>
      <c r="F57" s="156">
        <f>IF(RES_hhdet_tes!F57=0,0,RES_hhdet_tes!F57/0.086*1000000/RES_hhdet_num!F55)</f>
        <v>353.29088248971152</v>
      </c>
      <c r="G57" s="156">
        <f>IF(RES_hhdet_tes!G57=0,0,RES_hhdet_tes!G57/0.086*1000000/RES_hhdet_num!G55)</f>
        <v>354.6658704655793</v>
      </c>
      <c r="H57" s="156">
        <f>IF(RES_hhdet_tes!H57=0,0,RES_hhdet_tes!H57/0.086*1000000/RES_hhdet_num!H55)</f>
        <v>356.43542938670004</v>
      </c>
      <c r="I57" s="156">
        <f>IF(RES_hhdet_tes!I57=0,0,RES_hhdet_tes!I57/0.086*1000000/RES_hhdet_num!I55)</f>
        <v>358.42165440267246</v>
      </c>
      <c r="J57" s="156">
        <f>IF(RES_hhdet_tes!J57=0,0,RES_hhdet_tes!J57/0.086*1000000/RES_hhdet_num!J55)</f>
        <v>358.01250451001545</v>
      </c>
      <c r="K57" s="156">
        <f>IF(RES_hhdet_tes!K57=0,0,RES_hhdet_tes!K57/0.086*1000000/RES_hhdet_num!K55)</f>
        <v>372.50119426140458</v>
      </c>
      <c r="L57" s="156">
        <f>IF(RES_hhdet_tes!L57=0,0,RES_hhdet_tes!L57/0.086*1000000/RES_hhdet_num!L55)</f>
        <v>363.24840032122603</v>
      </c>
      <c r="M57" s="156">
        <f>IF(RES_hhdet_tes!M57=0,0,RES_hhdet_tes!M57/0.086*1000000/RES_hhdet_num!M55)</f>
        <v>364.56037410288042</v>
      </c>
      <c r="N57" s="156">
        <f>IF(RES_hhdet_tes!N57=0,0,RES_hhdet_tes!N57/0.086*1000000/RES_hhdet_num!N55)</f>
        <v>365.86809077346294</v>
      </c>
      <c r="O57" s="156">
        <f>IF(RES_hhdet_tes!O57=0,0,RES_hhdet_tes!O57/0.086*1000000/RES_hhdet_num!O55)</f>
        <v>368.19524719198506</v>
      </c>
      <c r="P57" s="156">
        <f>IF(RES_hhdet_tes!P57=0,0,RES_hhdet_tes!P57/0.086*1000000/RES_hhdet_num!P55)</f>
        <v>367.30147091506171</v>
      </c>
      <c r="Q57" s="156">
        <f>IF(RES_hhdet_tes!Q57=0,0,RES_hhdet_tes!Q57/0.086*1000000/RES_hhdet_num!Q55)</f>
        <v>367.63679118245773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714.83451333021321</v>
      </c>
      <c r="C58" s="157">
        <f>IF(RES_hhdet_tes!C58=0,0,RES_hhdet_tes!C58/0.086*1000000/RES_hhdet_num!C$43)</f>
        <v>709.50894745849621</v>
      </c>
      <c r="D58" s="157">
        <f>IF(RES_hhdet_tes!D58=0,0,RES_hhdet_tes!D58/0.086*1000000/RES_hhdet_num!D$43)</f>
        <v>719.73867808743285</v>
      </c>
      <c r="E58" s="157">
        <f>IF(RES_hhdet_tes!E58=0,0,RES_hhdet_tes!E58/0.086*1000000/RES_hhdet_num!E$43)</f>
        <v>748.11182063394062</v>
      </c>
      <c r="F58" s="157">
        <f>IF(RES_hhdet_tes!F58=0,0,RES_hhdet_tes!F58/0.086*1000000/RES_hhdet_num!F$43)</f>
        <v>782.48432314276511</v>
      </c>
      <c r="G58" s="157">
        <f>IF(RES_hhdet_tes!G58=0,0,RES_hhdet_tes!G58/0.086*1000000/RES_hhdet_num!G$43)</f>
        <v>816.64383806248918</v>
      </c>
      <c r="H58" s="157">
        <f>IF(RES_hhdet_tes!H58=0,0,RES_hhdet_tes!H58/0.086*1000000/RES_hhdet_num!H$43)</f>
        <v>835.54749663329801</v>
      </c>
      <c r="I58" s="157">
        <f>IF(RES_hhdet_tes!I58=0,0,RES_hhdet_tes!I58/0.086*1000000/RES_hhdet_num!I$43)</f>
        <v>828.83036110881665</v>
      </c>
      <c r="J58" s="157">
        <f>IF(RES_hhdet_tes!J58=0,0,RES_hhdet_tes!J58/0.086*1000000/RES_hhdet_num!J$43)</f>
        <v>826.24850843803779</v>
      </c>
      <c r="K58" s="157">
        <f>IF(RES_hhdet_tes!K58=0,0,RES_hhdet_tes!K58/0.086*1000000/RES_hhdet_num!K$43)</f>
        <v>920.40265258152476</v>
      </c>
      <c r="L58" s="157">
        <f>IF(RES_hhdet_tes!L58=0,0,RES_hhdet_tes!L58/0.086*1000000/RES_hhdet_num!L$43)</f>
        <v>963.2537596941869</v>
      </c>
      <c r="M58" s="157">
        <f>IF(RES_hhdet_tes!M58=0,0,RES_hhdet_tes!M58/0.086*1000000/RES_hhdet_num!M$43)</f>
        <v>963.71677695024164</v>
      </c>
      <c r="N58" s="157">
        <f>IF(RES_hhdet_tes!N58=0,0,RES_hhdet_tes!N58/0.086*1000000/RES_hhdet_num!N$43)</f>
        <v>1006.0256358846327</v>
      </c>
      <c r="O58" s="157">
        <f>IF(RES_hhdet_tes!O58=0,0,RES_hhdet_tes!O58/0.086*1000000/RES_hhdet_num!O$43)</f>
        <v>1105.0867256846752</v>
      </c>
      <c r="P58" s="157">
        <f>IF(RES_hhdet_tes!P58=0,0,RES_hhdet_tes!P58/0.086*1000000/RES_hhdet_num!P$43)</f>
        <v>1101.1805151566668</v>
      </c>
      <c r="Q58" s="157">
        <f>IF(RES_hhdet_tes!Q58=0,0,RES_hhdet_tes!Q58/0.086*1000000/RES_hhdet_num!Q$43)</f>
        <v>1201.5523180552589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0</v>
      </c>
      <c r="C59" s="156">
        <f>IF(RES_hhdet_tes!C59=0,0,RES_hhdet_tes!C59/0.086*1000000/RES_hhdet_num!C59)</f>
        <v>0</v>
      </c>
      <c r="D59" s="156">
        <f>IF(RES_hhdet_tes!D59=0,0,RES_hhdet_tes!D59/0.086*1000000/RES_hhdet_num!D59)</f>
        <v>461.32701154272968</v>
      </c>
      <c r="E59" s="156">
        <f>IF(RES_hhdet_tes!E59=0,0,RES_hhdet_tes!E59/0.086*1000000/RES_hhdet_num!E59)</f>
        <v>958.95831437397806</v>
      </c>
      <c r="F59" s="156">
        <f>IF(RES_hhdet_tes!F59=0,0,RES_hhdet_tes!F59/0.086*1000000/RES_hhdet_num!F59)</f>
        <v>997.74836333596511</v>
      </c>
      <c r="G59" s="156">
        <f>IF(RES_hhdet_tes!G59=0,0,RES_hhdet_tes!G59/0.086*1000000/RES_hhdet_num!G59)</f>
        <v>745.60580564980933</v>
      </c>
      <c r="H59" s="156">
        <f>IF(RES_hhdet_tes!H59=0,0,RES_hhdet_tes!H59/0.086*1000000/RES_hhdet_num!H59)</f>
        <v>0</v>
      </c>
      <c r="I59" s="156">
        <f>IF(RES_hhdet_tes!I59=0,0,RES_hhdet_tes!I59/0.086*1000000/RES_hhdet_num!I59)</f>
        <v>0</v>
      </c>
      <c r="J59" s="156">
        <f>IF(RES_hhdet_tes!J59=0,0,RES_hhdet_tes!J59/0.086*1000000/RES_hhdet_num!J59)</f>
        <v>0</v>
      </c>
      <c r="K59" s="156">
        <f>IF(RES_hhdet_tes!K59=0,0,RES_hhdet_tes!K59/0.086*1000000/RES_hhdet_num!K59)</f>
        <v>0</v>
      </c>
      <c r="L59" s="156">
        <f>IF(RES_hhdet_tes!L59=0,0,RES_hhdet_tes!L59/0.086*1000000/RES_hhdet_num!L59)</f>
        <v>0</v>
      </c>
      <c r="M59" s="156">
        <f>IF(RES_hhdet_tes!M59=0,0,RES_hhdet_tes!M59/0.086*1000000/RES_hhdet_num!M59)</f>
        <v>0</v>
      </c>
      <c r="N59" s="156">
        <f>IF(RES_hhdet_tes!N59=0,0,RES_hhdet_tes!N59/0.086*1000000/RES_hhdet_num!N59)</f>
        <v>0</v>
      </c>
      <c r="O59" s="156">
        <f>IF(RES_hhdet_tes!O59=0,0,RES_hhdet_tes!O59/0.086*1000000/RES_hhdet_num!O59)</f>
        <v>0</v>
      </c>
      <c r="P59" s="156">
        <f>IF(RES_hhdet_tes!P59=0,0,RES_hhdet_tes!P59/0.086*1000000/RES_hhdet_num!P59)</f>
        <v>0</v>
      </c>
      <c r="Q59" s="156">
        <f>IF(RES_hhdet_tes!Q59=0,0,RES_hhdet_tes!Q59/0.086*1000000/RES_hhdet_num!Q59)</f>
        <v>0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714.83451333021321</v>
      </c>
      <c r="C60" s="57">
        <f>IF(RES_hhdet_tes!C60=0,0,RES_hhdet_tes!C60/0.086*1000000/RES_hhdet_num!C60)</f>
        <v>709.50894745849621</v>
      </c>
      <c r="D60" s="57">
        <f>IF(RES_hhdet_tes!D60=0,0,RES_hhdet_tes!D60/0.086*1000000/RES_hhdet_num!D60)</f>
        <v>720.52539400361206</v>
      </c>
      <c r="E60" s="57">
        <f>IF(RES_hhdet_tes!E60=0,0,RES_hhdet_tes!E60/0.086*1000000/RES_hhdet_num!E60)</f>
        <v>747.49909979579775</v>
      </c>
      <c r="F60" s="57">
        <f>IF(RES_hhdet_tes!F60=0,0,RES_hhdet_tes!F60/0.086*1000000/RES_hhdet_num!F60)</f>
        <v>781.88771016166879</v>
      </c>
      <c r="G60" s="57">
        <f>IF(RES_hhdet_tes!G60=0,0,RES_hhdet_tes!G60/0.086*1000000/RES_hhdet_num!G60)</f>
        <v>816.77654603372503</v>
      </c>
      <c r="H60" s="57">
        <f>IF(RES_hhdet_tes!H60=0,0,RES_hhdet_tes!H60/0.086*1000000/RES_hhdet_num!H60)</f>
        <v>835.54749663329801</v>
      </c>
      <c r="I60" s="57">
        <f>IF(RES_hhdet_tes!I60=0,0,RES_hhdet_tes!I60/0.086*1000000/RES_hhdet_num!I60)</f>
        <v>828.83036110881665</v>
      </c>
      <c r="J60" s="57">
        <f>IF(RES_hhdet_tes!J60=0,0,RES_hhdet_tes!J60/0.086*1000000/RES_hhdet_num!J60)</f>
        <v>826.24850843803779</v>
      </c>
      <c r="K60" s="57">
        <f>IF(RES_hhdet_tes!K60=0,0,RES_hhdet_tes!K60/0.086*1000000/RES_hhdet_num!K60)</f>
        <v>920.40265258152476</v>
      </c>
      <c r="L60" s="57">
        <f>IF(RES_hhdet_tes!L60=0,0,RES_hhdet_tes!L60/0.086*1000000/RES_hhdet_num!L60)</f>
        <v>963.25375969418678</v>
      </c>
      <c r="M60" s="57">
        <f>IF(RES_hhdet_tes!M60=0,0,RES_hhdet_tes!M60/0.086*1000000/RES_hhdet_num!M60)</f>
        <v>963.71677695024164</v>
      </c>
      <c r="N60" s="57">
        <f>IF(RES_hhdet_tes!N60=0,0,RES_hhdet_tes!N60/0.086*1000000/RES_hhdet_num!N60)</f>
        <v>1006.0256358846327</v>
      </c>
      <c r="O60" s="57">
        <f>IF(RES_hhdet_tes!O60=0,0,RES_hhdet_tes!O60/0.086*1000000/RES_hhdet_num!O60)</f>
        <v>1105.0867256846752</v>
      </c>
      <c r="P60" s="57">
        <f>IF(RES_hhdet_tes!P60=0,0,RES_hhdet_tes!P60/0.086*1000000/RES_hhdet_num!P60)</f>
        <v>1101.1805151566668</v>
      </c>
      <c r="Q60" s="57">
        <f>IF(RES_hhdet_tes!Q60=0,0,RES_hhdet_tes!Q60/0.086*1000000/RES_hhdet_num!Q60)</f>
        <v>1201.5523180552589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11892.188284485726</v>
      </c>
      <c r="C62" s="168">
        <f t="shared" ref="C62:Q62" si="9">SUM(C63,C66,C68,C77)</f>
        <v>12508.99112571705</v>
      </c>
      <c r="D62" s="168">
        <f t="shared" si="9"/>
        <v>12243.092244403297</v>
      </c>
      <c r="E62" s="168">
        <f t="shared" si="9"/>
        <v>11994.364685005066</v>
      </c>
      <c r="F62" s="168">
        <f t="shared" si="9"/>
        <v>12229.095149743009</v>
      </c>
      <c r="G62" s="168">
        <f t="shared" si="9"/>
        <v>12699.681093666019</v>
      </c>
      <c r="H62" s="168">
        <f t="shared" si="9"/>
        <v>12480.590247552538</v>
      </c>
      <c r="I62" s="168">
        <f t="shared" si="9"/>
        <v>12028.621861633828</v>
      </c>
      <c r="J62" s="168">
        <f t="shared" si="9"/>
        <v>12533.350486973293</v>
      </c>
      <c r="K62" s="168">
        <f t="shared" si="9"/>
        <v>12823.976910714049</v>
      </c>
      <c r="L62" s="168">
        <f t="shared" si="9"/>
        <v>15193.903166313787</v>
      </c>
      <c r="M62" s="168">
        <f t="shared" si="9"/>
        <v>13581.788072261092</v>
      </c>
      <c r="N62" s="168">
        <f t="shared" si="9"/>
        <v>14734.653258825414</v>
      </c>
      <c r="O62" s="168">
        <f t="shared" si="9"/>
        <v>14022.631277025017</v>
      </c>
      <c r="P62" s="168">
        <f t="shared" si="9"/>
        <v>13229.814032765527</v>
      </c>
      <c r="Q62" s="168">
        <f t="shared" si="9"/>
        <v>13773.870976079204</v>
      </c>
    </row>
    <row r="63" spans="1:17" ht="12.95" customHeight="1" x14ac:dyDescent="0.25">
      <c r="A63" s="158" t="s">
        <v>65</v>
      </c>
      <c r="B63" s="157">
        <f t="shared" ref="B63:Q63" si="10">SUM(B64:B65)</f>
        <v>9437.0053582178116</v>
      </c>
      <c r="C63" s="157">
        <f t="shared" si="10"/>
        <v>10010.72418694107</v>
      </c>
      <c r="D63" s="157">
        <f t="shared" si="10"/>
        <v>9722.7468092590279</v>
      </c>
      <c r="E63" s="157">
        <f t="shared" si="10"/>
        <v>9455.0298154861939</v>
      </c>
      <c r="F63" s="157">
        <f t="shared" si="10"/>
        <v>9661.5958242733395</v>
      </c>
      <c r="G63" s="157">
        <f t="shared" si="10"/>
        <v>10103.70774635664</v>
      </c>
      <c r="H63" s="157">
        <f t="shared" si="10"/>
        <v>9861.9799419497067</v>
      </c>
      <c r="I63" s="157">
        <f t="shared" si="10"/>
        <v>9396.427129932059</v>
      </c>
      <c r="J63" s="157">
        <f t="shared" si="10"/>
        <v>9593.1438418726902</v>
      </c>
      <c r="K63" s="157">
        <f t="shared" si="10"/>
        <v>9989.9265257636889</v>
      </c>
      <c r="L63" s="157">
        <f t="shared" si="10"/>
        <v>12437.231308068705</v>
      </c>
      <c r="M63" s="157">
        <f t="shared" si="10"/>
        <v>10773.642393879094</v>
      </c>
      <c r="N63" s="157">
        <f t="shared" si="10"/>
        <v>11896.648371592644</v>
      </c>
      <c r="O63" s="157">
        <f t="shared" si="10"/>
        <v>11129.969554675261</v>
      </c>
      <c r="P63" s="157">
        <f t="shared" si="10"/>
        <v>10324.621743873427</v>
      </c>
      <c r="Q63" s="157">
        <f t="shared" si="10"/>
        <v>10859.672300727767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9256.8196799621728</v>
      </c>
      <c r="C64" s="156">
        <f>IF(RES_hhdet_tes!C64=0,0,RES_hhdet_tes!C64/0.086*1000000/RES_hhdet_num!C$62)</f>
        <v>9910.7879457252529</v>
      </c>
      <c r="D64" s="156">
        <f>IF(RES_hhdet_tes!D64=0,0,RES_hhdet_tes!D64/0.086*1000000/RES_hhdet_num!D$62)</f>
        <v>9577.2735784051183</v>
      </c>
      <c r="E64" s="156">
        <f>IF(RES_hhdet_tes!E64=0,0,RES_hhdet_tes!E64/0.086*1000000/RES_hhdet_num!E$62)</f>
        <v>9219.5625977362688</v>
      </c>
      <c r="F64" s="156">
        <f>IF(RES_hhdet_tes!F64=0,0,RES_hhdet_tes!F64/0.086*1000000/RES_hhdet_num!F$62)</f>
        <v>9306.3843839281471</v>
      </c>
      <c r="G64" s="156">
        <f>IF(RES_hhdet_tes!G64=0,0,RES_hhdet_tes!G64/0.086*1000000/RES_hhdet_num!G$62)</f>
        <v>9666.9679089895635</v>
      </c>
      <c r="H64" s="156">
        <f>IF(RES_hhdet_tes!H64=0,0,RES_hhdet_tes!H64/0.086*1000000/RES_hhdet_num!H$62)</f>
        <v>9415.0023198950803</v>
      </c>
      <c r="I64" s="156">
        <f>IF(RES_hhdet_tes!I64=0,0,RES_hhdet_tes!I64/0.086*1000000/RES_hhdet_num!I$62)</f>
        <v>9111.6844483349214</v>
      </c>
      <c r="J64" s="156">
        <f>IF(RES_hhdet_tes!J64=0,0,RES_hhdet_tes!J64/0.086*1000000/RES_hhdet_num!J$62)</f>
        <v>9437.898905529104</v>
      </c>
      <c r="K64" s="156">
        <f>IF(RES_hhdet_tes!K64=0,0,RES_hhdet_tes!K64/0.086*1000000/RES_hhdet_num!K$62)</f>
        <v>9685.3118650902688</v>
      </c>
      <c r="L64" s="156">
        <f>IF(RES_hhdet_tes!L64=0,0,RES_hhdet_tes!L64/0.086*1000000/RES_hhdet_num!L$62)</f>
        <v>12077.340600585438</v>
      </c>
      <c r="M64" s="156">
        <f>IF(RES_hhdet_tes!M64=0,0,RES_hhdet_tes!M64/0.086*1000000/RES_hhdet_num!M$62)</f>
        <v>10531.46178259891</v>
      </c>
      <c r="N64" s="156">
        <f>IF(RES_hhdet_tes!N64=0,0,RES_hhdet_tes!N64/0.086*1000000/RES_hhdet_num!N$62)</f>
        <v>11663.923059899082</v>
      </c>
      <c r="O64" s="156">
        <f>IF(RES_hhdet_tes!O64=0,0,RES_hhdet_tes!O64/0.086*1000000/RES_hhdet_num!O$62)</f>
        <v>10668.118163270454</v>
      </c>
      <c r="P64" s="156">
        <f>IF(RES_hhdet_tes!P64=0,0,RES_hhdet_tes!P64/0.086*1000000/RES_hhdet_num!P$62)</f>
        <v>9904.7252074801472</v>
      </c>
      <c r="Q64" s="156">
        <f>IF(RES_hhdet_tes!Q64=0,0,RES_hhdet_tes!Q64/0.086*1000000/RES_hhdet_num!Q$62)</f>
        <v>10243.658860458798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180.1856782556394</v>
      </c>
      <c r="C65" s="156">
        <f>IF(RES_hhdet_tes!C65=0,0,RES_hhdet_tes!C65/0.086*1000000/RES_hhdet_num!C$62)</f>
        <v>99.936241215817915</v>
      </c>
      <c r="D65" s="156">
        <f>IF(RES_hhdet_tes!D65=0,0,RES_hhdet_tes!D65/0.086*1000000/RES_hhdet_num!D$62)</f>
        <v>145.47323085390875</v>
      </c>
      <c r="E65" s="156">
        <f>IF(RES_hhdet_tes!E65=0,0,RES_hhdet_tes!E65/0.086*1000000/RES_hhdet_num!E$62)</f>
        <v>235.46721774992542</v>
      </c>
      <c r="F65" s="156">
        <f>IF(RES_hhdet_tes!F65=0,0,RES_hhdet_tes!F65/0.086*1000000/RES_hhdet_num!F$62)</f>
        <v>355.21144034519182</v>
      </c>
      <c r="G65" s="156">
        <f>IF(RES_hhdet_tes!G65=0,0,RES_hhdet_tes!G65/0.086*1000000/RES_hhdet_num!G$62)</f>
        <v>436.73983736707726</v>
      </c>
      <c r="H65" s="156">
        <f>IF(RES_hhdet_tes!H65=0,0,RES_hhdet_tes!H65/0.086*1000000/RES_hhdet_num!H$62)</f>
        <v>446.97762205462732</v>
      </c>
      <c r="I65" s="156">
        <f>IF(RES_hhdet_tes!I65=0,0,RES_hhdet_tes!I65/0.086*1000000/RES_hhdet_num!I$62)</f>
        <v>284.74268159713785</v>
      </c>
      <c r="J65" s="156">
        <f>IF(RES_hhdet_tes!J65=0,0,RES_hhdet_tes!J65/0.086*1000000/RES_hhdet_num!J$62)</f>
        <v>155.24493634358549</v>
      </c>
      <c r="K65" s="156">
        <f>IF(RES_hhdet_tes!K65=0,0,RES_hhdet_tes!K65/0.086*1000000/RES_hhdet_num!K$62)</f>
        <v>304.61466067342076</v>
      </c>
      <c r="L65" s="156">
        <f>IF(RES_hhdet_tes!L65=0,0,RES_hhdet_tes!L65/0.086*1000000/RES_hhdet_num!L$62)</f>
        <v>359.89070748326793</v>
      </c>
      <c r="M65" s="156">
        <f>IF(RES_hhdet_tes!M65=0,0,RES_hhdet_tes!M65/0.086*1000000/RES_hhdet_num!M$62)</f>
        <v>242.18061128018351</v>
      </c>
      <c r="N65" s="156">
        <f>IF(RES_hhdet_tes!N65=0,0,RES_hhdet_tes!N65/0.086*1000000/RES_hhdet_num!N$62)</f>
        <v>232.72531169356336</v>
      </c>
      <c r="O65" s="156">
        <f>IF(RES_hhdet_tes!O65=0,0,RES_hhdet_tes!O65/0.086*1000000/RES_hhdet_num!O$62)</f>
        <v>461.8513914048068</v>
      </c>
      <c r="P65" s="156">
        <f>IF(RES_hhdet_tes!P65=0,0,RES_hhdet_tes!P65/0.086*1000000/RES_hhdet_num!P$62)</f>
        <v>419.89653639328054</v>
      </c>
      <c r="Q65" s="156">
        <f>IF(RES_hhdet_tes!Q65=0,0,RES_hhdet_tes!Q65/0.086*1000000/RES_hhdet_num!Q$62)</f>
        <v>616.01344026896936</v>
      </c>
    </row>
    <row r="66" spans="1:17" ht="12.95" customHeight="1" x14ac:dyDescent="0.25">
      <c r="A66" s="158" t="s">
        <v>112</v>
      </c>
      <c r="B66" s="157">
        <f t="shared" ref="B66:Q66" si="11">B67</f>
        <v>14.407350817531174</v>
      </c>
      <c r="C66" s="157">
        <f t="shared" si="11"/>
        <v>14.744362863963254</v>
      </c>
      <c r="D66" s="157">
        <f t="shared" si="11"/>
        <v>14.726037634555398</v>
      </c>
      <c r="E66" s="157">
        <f t="shared" si="11"/>
        <v>14.333464733448512</v>
      </c>
      <c r="F66" s="157">
        <f t="shared" si="11"/>
        <v>14.430056796491034</v>
      </c>
      <c r="G66" s="157">
        <f t="shared" si="11"/>
        <v>16.370819333202153</v>
      </c>
      <c r="H66" s="157">
        <f t="shared" si="11"/>
        <v>19.370476730313904</v>
      </c>
      <c r="I66" s="157">
        <f t="shared" si="11"/>
        <v>23.648412217987183</v>
      </c>
      <c r="J66" s="157">
        <f t="shared" si="11"/>
        <v>30.553742450428125</v>
      </c>
      <c r="K66" s="157">
        <f t="shared" si="11"/>
        <v>36.146621294462093</v>
      </c>
      <c r="L66" s="157">
        <f t="shared" si="11"/>
        <v>50.77552601221533</v>
      </c>
      <c r="M66" s="157">
        <f t="shared" si="11"/>
        <v>51.782268000148207</v>
      </c>
      <c r="N66" s="157">
        <f t="shared" si="11"/>
        <v>58.630582467979352</v>
      </c>
      <c r="O66" s="157">
        <f t="shared" si="11"/>
        <v>74.370680944015817</v>
      </c>
      <c r="P66" s="157">
        <f t="shared" si="11"/>
        <v>87.569992152389887</v>
      </c>
      <c r="Q66" s="157">
        <f t="shared" si="11"/>
        <v>108.49560799350235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14.407350817531174</v>
      </c>
      <c r="C67" s="156">
        <f>IF(RES_hhdet_tes!C67=0,0,RES_hhdet_tes!C67/0.086*1000000/RES_hhdet_num!C$62)</f>
        <v>14.744362863963254</v>
      </c>
      <c r="D67" s="156">
        <f>IF(RES_hhdet_tes!D67=0,0,RES_hhdet_tes!D67/0.086*1000000/RES_hhdet_num!D$62)</f>
        <v>14.726037634555398</v>
      </c>
      <c r="E67" s="156">
        <f>IF(RES_hhdet_tes!E67=0,0,RES_hhdet_tes!E67/0.086*1000000/RES_hhdet_num!E$62)</f>
        <v>14.333464733448512</v>
      </c>
      <c r="F67" s="156">
        <f>IF(RES_hhdet_tes!F67=0,0,RES_hhdet_tes!F67/0.086*1000000/RES_hhdet_num!F$62)</f>
        <v>14.430056796491034</v>
      </c>
      <c r="G67" s="156">
        <f>IF(RES_hhdet_tes!G67=0,0,RES_hhdet_tes!G67/0.086*1000000/RES_hhdet_num!G$62)</f>
        <v>16.370819333202153</v>
      </c>
      <c r="H67" s="156">
        <f>IF(RES_hhdet_tes!H67=0,0,RES_hhdet_tes!H67/0.086*1000000/RES_hhdet_num!H$62)</f>
        <v>19.370476730313904</v>
      </c>
      <c r="I67" s="156">
        <f>IF(RES_hhdet_tes!I67=0,0,RES_hhdet_tes!I67/0.086*1000000/RES_hhdet_num!I$62)</f>
        <v>23.648412217987183</v>
      </c>
      <c r="J67" s="156">
        <f>IF(RES_hhdet_tes!J67=0,0,RES_hhdet_tes!J67/0.086*1000000/RES_hhdet_num!J$62)</f>
        <v>30.553742450428125</v>
      </c>
      <c r="K67" s="156">
        <f>IF(RES_hhdet_tes!K67=0,0,RES_hhdet_tes!K67/0.086*1000000/RES_hhdet_num!K$62)</f>
        <v>36.146621294462093</v>
      </c>
      <c r="L67" s="156">
        <f>IF(RES_hhdet_tes!L67=0,0,RES_hhdet_tes!L67/0.086*1000000/RES_hhdet_num!L$62)</f>
        <v>50.77552601221533</v>
      </c>
      <c r="M67" s="156">
        <f>IF(RES_hhdet_tes!M67=0,0,RES_hhdet_tes!M67/0.086*1000000/RES_hhdet_num!M$62)</f>
        <v>51.782268000148207</v>
      </c>
      <c r="N67" s="156">
        <f>IF(RES_hhdet_tes!N67=0,0,RES_hhdet_tes!N67/0.086*1000000/RES_hhdet_num!N$62)</f>
        <v>58.630582467979352</v>
      </c>
      <c r="O67" s="156">
        <f>IF(RES_hhdet_tes!O67=0,0,RES_hhdet_tes!O67/0.086*1000000/RES_hhdet_num!O$62)</f>
        <v>74.370680944015817</v>
      </c>
      <c r="P67" s="156">
        <f>IF(RES_hhdet_tes!P67=0,0,RES_hhdet_tes!P67/0.086*1000000/RES_hhdet_num!P$62)</f>
        <v>87.569992152389887</v>
      </c>
      <c r="Q67" s="156">
        <f>IF(RES_hhdet_tes!Q67=0,0,RES_hhdet_tes!Q67/0.086*1000000/RES_hhdet_num!Q$62)</f>
        <v>108.49560799350235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1739.6899587050518</v>
      </c>
      <c r="C68" s="157">
        <f>IF(RES_hhdet_tes!C68=0,0,RES_hhdet_tes!C68/0.086*1000000/RES_hhdet_num!C$62)</f>
        <v>1776.8249835144441</v>
      </c>
      <c r="D68" s="157">
        <f>IF(RES_hhdet_tes!D68=0,0,RES_hhdet_tes!D68/0.086*1000000/RES_hhdet_num!D$62)</f>
        <v>1792.4239753113359</v>
      </c>
      <c r="E68" s="157">
        <f>IF(RES_hhdet_tes!E68=0,0,RES_hhdet_tes!E68/0.086*1000000/RES_hhdet_num!E$62)</f>
        <v>1805.8520395843127</v>
      </c>
      <c r="F68" s="157">
        <f>IF(RES_hhdet_tes!F68=0,0,RES_hhdet_tes!F68/0.086*1000000/RES_hhdet_num!F$62)</f>
        <v>1824.8063405207931</v>
      </c>
      <c r="G68" s="157">
        <f>IF(RES_hhdet_tes!G68=0,0,RES_hhdet_tes!G68/0.086*1000000/RES_hhdet_num!G$62)</f>
        <v>1844.1640822213026</v>
      </c>
      <c r="H68" s="157">
        <f>IF(RES_hhdet_tes!H68=0,0,RES_hhdet_tes!H68/0.086*1000000/RES_hhdet_num!H$62)</f>
        <v>1859.4278337883743</v>
      </c>
      <c r="I68" s="157">
        <f>IF(RES_hhdet_tes!I68=0,0,RES_hhdet_tes!I68/0.086*1000000/RES_hhdet_num!I$62)</f>
        <v>1864.2192137851587</v>
      </c>
      <c r="J68" s="157">
        <f>IF(RES_hhdet_tes!J68=0,0,RES_hhdet_tes!J68/0.086*1000000/RES_hhdet_num!J$62)</f>
        <v>2078.8422930648926</v>
      </c>
      <c r="K68" s="157">
        <f>IF(RES_hhdet_tes!K68=0,0,RES_hhdet_tes!K68/0.086*1000000/RES_hhdet_num!K$62)</f>
        <v>1982.4923564267806</v>
      </c>
      <c r="L68" s="157">
        <f>IF(RES_hhdet_tes!L68=0,0,RES_hhdet_tes!L68/0.086*1000000/RES_hhdet_num!L$62)</f>
        <v>1945.4605045754427</v>
      </c>
      <c r="M68" s="157">
        <f>IF(RES_hhdet_tes!M68=0,0,RES_hhdet_tes!M68/0.086*1000000/RES_hhdet_num!M$62)</f>
        <v>1989.8713229351522</v>
      </c>
      <c r="N68" s="157">
        <f>IF(RES_hhdet_tes!N68=0,0,RES_hhdet_tes!N68/0.086*1000000/RES_hhdet_num!N$62)</f>
        <v>2002.1773369049656</v>
      </c>
      <c r="O68" s="157">
        <f>IF(RES_hhdet_tes!O68=0,0,RES_hhdet_tes!O68/0.086*1000000/RES_hhdet_num!O$62)</f>
        <v>2022.848844045044</v>
      </c>
      <c r="P68" s="157">
        <f>IF(RES_hhdet_tes!P68=0,0,RES_hhdet_tes!P68/0.086*1000000/RES_hhdet_num!P$62)</f>
        <v>2026.5559622159294</v>
      </c>
      <c r="Q68" s="157">
        <f>IF(RES_hhdet_tes!Q68=0,0,RES_hhdet_tes!Q68/0.086*1000000/RES_hhdet_num!Q$62)</f>
        <v>2026.3413750612442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1733.8427435160329</v>
      </c>
      <c r="C69" s="132">
        <f>IF(RES_hhdet_tes!C69=0,0,RES_hhdet_tes!C69/0.086*1000000/RES_hhdet_num!C69)</f>
        <v>1775.3893795923614</v>
      </c>
      <c r="D69" s="132">
        <f>IF(RES_hhdet_tes!D69=0,0,RES_hhdet_tes!D69/0.086*1000000/RES_hhdet_num!D69)</f>
        <v>1790.4601913677106</v>
      </c>
      <c r="E69" s="132">
        <f>IF(RES_hhdet_tes!E69=0,0,RES_hhdet_tes!E69/0.086*1000000/RES_hhdet_num!E69)</f>
        <v>1787.0799286019746</v>
      </c>
      <c r="F69" s="132">
        <f>IF(RES_hhdet_tes!F69=0,0,RES_hhdet_tes!F69/0.086*1000000/RES_hhdet_num!F69)</f>
        <v>1802.849073208213</v>
      </c>
      <c r="G69" s="132">
        <f>IF(RES_hhdet_tes!G69=0,0,RES_hhdet_tes!G69/0.086*1000000/RES_hhdet_num!G69)</f>
        <v>1810.5840907379506</v>
      </c>
      <c r="H69" s="132">
        <f>IF(RES_hhdet_tes!H69=0,0,RES_hhdet_tes!H69/0.086*1000000/RES_hhdet_num!H69)</f>
        <v>1827.9752046652538</v>
      </c>
      <c r="I69" s="132">
        <f>IF(RES_hhdet_tes!I69=0,0,RES_hhdet_tes!I69/0.086*1000000/RES_hhdet_num!I69)</f>
        <v>1837.0647151509804</v>
      </c>
      <c r="J69" s="132">
        <f>IF(RES_hhdet_tes!J69=0,0,RES_hhdet_tes!J69/0.086*1000000/RES_hhdet_num!J69)</f>
        <v>2057.725797338604</v>
      </c>
      <c r="K69" s="132">
        <f>IF(RES_hhdet_tes!K69=0,0,RES_hhdet_tes!K69/0.086*1000000/RES_hhdet_num!K69)</f>
        <v>1976.7432943177139</v>
      </c>
      <c r="L69" s="132">
        <f>IF(RES_hhdet_tes!L69=0,0,RES_hhdet_tes!L69/0.086*1000000/RES_hhdet_num!L69)</f>
        <v>1941.9540491134803</v>
      </c>
      <c r="M69" s="132">
        <f>IF(RES_hhdet_tes!M69=0,0,RES_hhdet_tes!M69/0.086*1000000/RES_hhdet_num!M69)</f>
        <v>1984.1365731755145</v>
      </c>
      <c r="N69" s="132">
        <f>IF(RES_hhdet_tes!N69=0,0,RES_hhdet_tes!N69/0.086*1000000/RES_hhdet_num!N69)</f>
        <v>1987.967853800282</v>
      </c>
      <c r="O69" s="132">
        <f>IF(RES_hhdet_tes!O69=0,0,RES_hhdet_tes!O69/0.086*1000000/RES_hhdet_num!O69)</f>
        <v>1991.615689016468</v>
      </c>
      <c r="P69" s="132">
        <f>IF(RES_hhdet_tes!P69=0,0,RES_hhdet_tes!P69/0.086*1000000/RES_hhdet_num!P69)</f>
        <v>1980.7168987786233</v>
      </c>
      <c r="Q69" s="132">
        <f>IF(RES_hhdet_tes!Q69=0,0,RES_hhdet_tes!Q69/0.086*1000000/RES_hhdet_num!Q69)</f>
        <v>1973.1505075914995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1733.8432299866604</v>
      </c>
      <c r="C70" s="132">
        <f>IF(RES_hhdet_tes!C70=0,0,RES_hhdet_tes!C70/0.086*1000000/RES_hhdet_num!C70)</f>
        <v>1770.0700506222445</v>
      </c>
      <c r="D70" s="132">
        <f>IF(RES_hhdet_tes!D70=0,0,RES_hhdet_tes!D70/0.086*1000000/RES_hhdet_num!D70)</f>
        <v>1778.4192289324133</v>
      </c>
      <c r="E70" s="132">
        <f>IF(RES_hhdet_tes!E70=0,0,RES_hhdet_tes!E70/0.086*1000000/RES_hhdet_num!E70)</f>
        <v>1774.495378410021</v>
      </c>
      <c r="F70" s="132">
        <f>IF(RES_hhdet_tes!F70=0,0,RES_hhdet_tes!F70/0.086*1000000/RES_hhdet_num!F70)</f>
        <v>1797.7401857792429</v>
      </c>
      <c r="G70" s="132">
        <f>IF(RES_hhdet_tes!G70=0,0,RES_hhdet_tes!G70/0.086*1000000/RES_hhdet_num!G70)</f>
        <v>1831.3676383421057</v>
      </c>
      <c r="H70" s="132">
        <f>IF(RES_hhdet_tes!H70=0,0,RES_hhdet_tes!H70/0.086*1000000/RES_hhdet_num!H70)</f>
        <v>1854.6465733523273</v>
      </c>
      <c r="I70" s="132">
        <f>IF(RES_hhdet_tes!I70=0,0,RES_hhdet_tes!I70/0.086*1000000/RES_hhdet_num!I70)</f>
        <v>1893.9076082448296</v>
      </c>
      <c r="J70" s="132">
        <f>IF(RES_hhdet_tes!J70=0,0,RES_hhdet_tes!J70/0.086*1000000/RES_hhdet_num!J70)</f>
        <v>2077.6454903453741</v>
      </c>
      <c r="K70" s="132">
        <f>IF(RES_hhdet_tes!K70=0,0,RES_hhdet_tes!K70/0.086*1000000/RES_hhdet_num!K70)</f>
        <v>2008.9071334106109</v>
      </c>
      <c r="L70" s="132">
        <f>IF(RES_hhdet_tes!L70=0,0,RES_hhdet_tes!L70/0.086*1000000/RES_hhdet_num!L70)</f>
        <v>1949.2357120040017</v>
      </c>
      <c r="M70" s="132">
        <f>IF(RES_hhdet_tes!M70=0,0,RES_hhdet_tes!M70/0.086*1000000/RES_hhdet_num!M70)</f>
        <v>1957.8274896088321</v>
      </c>
      <c r="N70" s="132">
        <f>IF(RES_hhdet_tes!N70=0,0,RES_hhdet_tes!N70/0.086*1000000/RES_hhdet_num!N70)</f>
        <v>1963.1407573216961</v>
      </c>
      <c r="O70" s="132">
        <f>IF(RES_hhdet_tes!O70=0,0,RES_hhdet_tes!O70/0.086*1000000/RES_hhdet_num!O70)</f>
        <v>1968.6753967344773</v>
      </c>
      <c r="P70" s="132">
        <f>IF(RES_hhdet_tes!P70=0,0,RES_hhdet_tes!P70/0.086*1000000/RES_hhdet_num!P70)</f>
        <v>1960.2709482334878</v>
      </c>
      <c r="Q70" s="132">
        <f>IF(RES_hhdet_tes!Q70=0,0,RES_hhdet_tes!Q70/0.086*1000000/RES_hhdet_num!Q70)</f>
        <v>1954.7818701571991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1387.0741948128186</v>
      </c>
      <c r="C71" s="165">
        <f>IF(RES_hhdet_tes!C71=0,0,RES_hhdet_tes!C71/0.086*1000000/RES_hhdet_num!C70)</f>
        <v>1420.3115036738784</v>
      </c>
      <c r="D71" s="165">
        <f>IF(RES_hhdet_tes!D71=0,0,RES_hhdet_tes!D71/0.086*1000000/RES_hhdet_num!D70)</f>
        <v>1427.1476257288159</v>
      </c>
      <c r="E71" s="165">
        <f>IF(RES_hhdet_tes!E71=0,0,RES_hhdet_tes!E71/0.086*1000000/RES_hhdet_num!E70)</f>
        <v>1422.3679787168119</v>
      </c>
      <c r="F71" s="165">
        <f>IF(RES_hhdet_tes!F71=0,0,RES_hhdet_tes!F71/0.086*1000000/RES_hhdet_num!F70)</f>
        <v>1444.4493032895311</v>
      </c>
      <c r="G71" s="165">
        <f>IF(RES_hhdet_tes!G71=0,0,RES_hhdet_tes!G71/0.086*1000000/RES_hhdet_num!G70)</f>
        <v>1476.7017678765267</v>
      </c>
      <c r="H71" s="165">
        <f>IF(RES_hhdet_tes!H71=0,0,RES_hhdet_tes!H71/0.086*1000000/RES_hhdet_num!H70)</f>
        <v>1498.2111439656269</v>
      </c>
      <c r="I71" s="165">
        <f>IF(RES_hhdet_tes!I71=0,0,RES_hhdet_tes!I71/0.086*1000000/RES_hhdet_num!I70)</f>
        <v>1535.4859538421574</v>
      </c>
      <c r="J71" s="165">
        <f>IF(RES_hhdet_tes!J71=0,0,RES_hhdet_tes!J71/0.086*1000000/RES_hhdet_num!J70)</f>
        <v>1719.632985835359</v>
      </c>
      <c r="K71" s="165">
        <f>IF(RES_hhdet_tes!K71=0,0,RES_hhdet_tes!K71/0.086*1000000/RES_hhdet_num!K70)</f>
        <v>1636.4059391492058</v>
      </c>
      <c r="L71" s="165">
        <f>IF(RES_hhdet_tes!L71=0,0,RES_hhdet_tes!L71/0.086*1000000/RES_hhdet_num!L70)</f>
        <v>1585.9873116827762</v>
      </c>
      <c r="M71" s="165">
        <f>IF(RES_hhdet_tes!M71=0,0,RES_hhdet_tes!M71/0.086*1000000/RES_hhdet_num!M70)</f>
        <v>1593.2671155059516</v>
      </c>
      <c r="N71" s="165">
        <f>IF(RES_hhdet_tes!N71=0,0,RES_hhdet_tes!N71/0.086*1000000/RES_hhdet_num!N70)</f>
        <v>1597.2726665482335</v>
      </c>
      <c r="O71" s="165">
        <f>IF(RES_hhdet_tes!O71=0,0,RES_hhdet_tes!O71/0.086*1000000/RES_hhdet_num!O70)</f>
        <v>1600.4801495424922</v>
      </c>
      <c r="P71" s="165">
        <f>IF(RES_hhdet_tes!P71=0,0,RES_hhdet_tes!P71/0.086*1000000/RES_hhdet_num!P70)</f>
        <v>1592.9694773184267</v>
      </c>
      <c r="Q71" s="165">
        <f>IF(RES_hhdet_tes!Q71=0,0,RES_hhdet_tes!Q71/0.086*1000000/RES_hhdet_num!Q70)</f>
        <v>1587.1450789747423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346.76903517384147</v>
      </c>
      <c r="C72" s="164">
        <f>IF(RES_hhdet_tes!C72=0,0,RES_hhdet_tes!C72/0.086*1000000/RES_hhdet_num!C70)</f>
        <v>349.75854694836602</v>
      </c>
      <c r="D72" s="164">
        <f>IF(RES_hhdet_tes!D72=0,0,RES_hhdet_tes!D72/0.086*1000000/RES_hhdet_num!D70)</f>
        <v>351.27160320359718</v>
      </c>
      <c r="E72" s="164">
        <f>IF(RES_hhdet_tes!E72=0,0,RES_hhdet_tes!E72/0.086*1000000/RES_hhdet_num!E70)</f>
        <v>352.12739969320904</v>
      </c>
      <c r="F72" s="164">
        <f>IF(RES_hhdet_tes!F72=0,0,RES_hhdet_tes!F72/0.086*1000000/RES_hhdet_num!F70)</f>
        <v>353.29088248971152</v>
      </c>
      <c r="G72" s="164">
        <f>IF(RES_hhdet_tes!G72=0,0,RES_hhdet_tes!G72/0.086*1000000/RES_hhdet_num!G70)</f>
        <v>354.66587046557862</v>
      </c>
      <c r="H72" s="164">
        <f>IF(RES_hhdet_tes!H72=0,0,RES_hhdet_tes!H72/0.086*1000000/RES_hhdet_num!H70)</f>
        <v>356.43542938669998</v>
      </c>
      <c r="I72" s="164">
        <f>IF(RES_hhdet_tes!I72=0,0,RES_hhdet_tes!I72/0.086*1000000/RES_hhdet_num!I70)</f>
        <v>358.42165440267235</v>
      </c>
      <c r="J72" s="164">
        <f>IF(RES_hhdet_tes!J72=0,0,RES_hhdet_tes!J72/0.086*1000000/RES_hhdet_num!J70)</f>
        <v>358.0125045100155</v>
      </c>
      <c r="K72" s="164">
        <f>IF(RES_hhdet_tes!K72=0,0,RES_hhdet_tes!K72/0.086*1000000/RES_hhdet_num!K70)</f>
        <v>372.50119426140469</v>
      </c>
      <c r="L72" s="164">
        <f>IF(RES_hhdet_tes!L72=0,0,RES_hhdet_tes!L72/0.086*1000000/RES_hhdet_num!L70)</f>
        <v>363.24840032122597</v>
      </c>
      <c r="M72" s="164">
        <f>IF(RES_hhdet_tes!M72=0,0,RES_hhdet_tes!M72/0.086*1000000/RES_hhdet_num!M70)</f>
        <v>364.56037410288042</v>
      </c>
      <c r="N72" s="164">
        <f>IF(RES_hhdet_tes!N72=0,0,RES_hhdet_tes!N72/0.086*1000000/RES_hhdet_num!N70)</f>
        <v>365.86809077346294</v>
      </c>
      <c r="O72" s="164">
        <f>IF(RES_hhdet_tes!O72=0,0,RES_hhdet_tes!O72/0.086*1000000/RES_hhdet_num!O70)</f>
        <v>368.195247191985</v>
      </c>
      <c r="P72" s="164">
        <f>IF(RES_hhdet_tes!P72=0,0,RES_hhdet_tes!P72/0.086*1000000/RES_hhdet_num!P70)</f>
        <v>367.30147091506109</v>
      </c>
      <c r="Q72" s="164">
        <f>IF(RES_hhdet_tes!Q72=0,0,RES_hhdet_tes!Q72/0.086*1000000/RES_hhdet_num!Q70)</f>
        <v>367.63679118245727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1776.3207159429919</v>
      </c>
      <c r="C73" s="162">
        <f>IF(RES_hhdet_tes!C73=0,0,RES_hhdet_tes!C73/0.086*1000000/RES_hhdet_num!C73)</f>
        <v>1788.2824460549962</v>
      </c>
      <c r="D73" s="162">
        <f>IF(RES_hhdet_tes!D73=0,0,RES_hhdet_tes!D73/0.086*1000000/RES_hhdet_num!D73)</f>
        <v>1810.1977296164741</v>
      </c>
      <c r="E73" s="162">
        <f>IF(RES_hhdet_tes!E73=0,0,RES_hhdet_tes!E73/0.086*1000000/RES_hhdet_num!E73)</f>
        <v>1920.3979818774155</v>
      </c>
      <c r="F73" s="162">
        <f>IF(RES_hhdet_tes!F73=0,0,RES_hhdet_tes!F73/0.086*1000000/RES_hhdet_num!F73)</f>
        <v>2049.6746274387942</v>
      </c>
      <c r="G73" s="162">
        <f>IF(RES_hhdet_tes!G73=0,0,RES_hhdet_tes!G73/0.086*1000000/RES_hhdet_num!G73)</f>
        <v>2180.862656756276</v>
      </c>
      <c r="H73" s="162">
        <f>IF(RES_hhdet_tes!H73=0,0,RES_hhdet_tes!H73/0.086*1000000/RES_hhdet_num!H73)</f>
        <v>2279.6072249072499</v>
      </c>
      <c r="I73" s="162">
        <f>IF(RES_hhdet_tes!I73=0,0,RES_hhdet_tes!I73/0.086*1000000/RES_hhdet_num!I73)</f>
        <v>2250.4707294948967</v>
      </c>
      <c r="J73" s="162">
        <f>IF(RES_hhdet_tes!J73=0,0,RES_hhdet_tes!J73/0.086*1000000/RES_hhdet_num!J73)</f>
        <v>2256.0369313927058</v>
      </c>
      <c r="K73" s="162">
        <f>IF(RES_hhdet_tes!K73=0,0,RES_hhdet_tes!K73/0.086*1000000/RES_hhdet_num!K73)</f>
        <v>2430.1134756571669</v>
      </c>
      <c r="L73" s="162">
        <f>IF(RES_hhdet_tes!L73=0,0,RES_hhdet_tes!L73/0.086*1000000/RES_hhdet_num!L73)</f>
        <v>2567.5431512620976</v>
      </c>
      <c r="M73" s="162">
        <f>IF(RES_hhdet_tes!M73=0,0,RES_hhdet_tes!M73/0.086*1000000/RES_hhdet_num!M73)</f>
        <v>2582.3297714466657</v>
      </c>
      <c r="N73" s="162">
        <f>IF(RES_hhdet_tes!N73=0,0,RES_hhdet_tes!N73/0.086*1000000/RES_hhdet_num!N73)</f>
        <v>2689.9097479817156</v>
      </c>
      <c r="O73" s="162">
        <f>IF(RES_hhdet_tes!O73=0,0,RES_hhdet_tes!O73/0.086*1000000/RES_hhdet_num!O73)</f>
        <v>2943.4144728846081</v>
      </c>
      <c r="P73" s="162">
        <f>IF(RES_hhdet_tes!P73=0,0,RES_hhdet_tes!P73/0.086*1000000/RES_hhdet_num!P73)</f>
        <v>2894.0853214702092</v>
      </c>
      <c r="Q73" s="162">
        <f>IF(RES_hhdet_tes!Q73=0,0,RES_hhdet_tes!Q73/0.086*1000000/RES_hhdet_num!Q73)</f>
        <v>3177.9291021980184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1767.8256079282321</v>
      </c>
      <c r="C74" s="160">
        <f>IF(RES_hhdet_tes!C74=0,0,RES_hhdet_tes!C74/0.086*1000000/RES_hhdet_num!C74)</f>
        <v>1780.3845037923554</v>
      </c>
      <c r="D74" s="160">
        <f>IF(RES_hhdet_tes!D74=0,0,RES_hhdet_tes!D74/0.086*1000000/RES_hhdet_num!D74)</f>
        <v>1795.1525767474086</v>
      </c>
      <c r="E74" s="160">
        <f>IF(RES_hhdet_tes!E74=0,0,RES_hhdet_tes!E74/0.086*1000000/RES_hhdet_num!E74)</f>
        <v>1924.928297614648</v>
      </c>
      <c r="F74" s="160">
        <f>IF(RES_hhdet_tes!F74=0,0,RES_hhdet_tes!F74/0.086*1000000/RES_hhdet_num!F74)</f>
        <v>2055.8410586225527</v>
      </c>
      <c r="G74" s="160">
        <f>IF(RES_hhdet_tes!G74=0,0,RES_hhdet_tes!G74/0.086*1000000/RES_hhdet_num!G74)</f>
        <v>2158.33048741428</v>
      </c>
      <c r="H74" s="160">
        <f>IF(RES_hhdet_tes!H74=0,0,RES_hhdet_tes!H74/0.086*1000000/RES_hhdet_num!H74)</f>
        <v>2188.9544335772671</v>
      </c>
      <c r="I74" s="160">
        <f>IF(RES_hhdet_tes!I74=0,0,RES_hhdet_tes!I74/0.086*1000000/RES_hhdet_num!I74)</f>
        <v>2168.3167698665761</v>
      </c>
      <c r="J74" s="160">
        <f>IF(RES_hhdet_tes!J74=0,0,RES_hhdet_tes!J74/0.086*1000000/RES_hhdet_num!J74)</f>
        <v>2164.4058919507847</v>
      </c>
      <c r="K74" s="160">
        <f>IF(RES_hhdet_tes!K74=0,0,RES_hhdet_tes!K74/0.086*1000000/RES_hhdet_num!K74)</f>
        <v>2316.591974787144</v>
      </c>
      <c r="L74" s="160">
        <f>IF(RES_hhdet_tes!L74=0,0,RES_hhdet_tes!L74/0.086*1000000/RES_hhdet_num!L74)</f>
        <v>2417.2829213309246</v>
      </c>
      <c r="M74" s="160">
        <f>IF(RES_hhdet_tes!M74=0,0,RES_hhdet_tes!M74/0.086*1000000/RES_hhdet_num!M74)</f>
        <v>2447.59123311535</v>
      </c>
      <c r="N74" s="160">
        <f>IF(RES_hhdet_tes!N74=0,0,RES_hhdet_tes!N74/0.086*1000000/RES_hhdet_num!N74)</f>
        <v>2536.1723371936591</v>
      </c>
      <c r="O74" s="160">
        <f>IF(RES_hhdet_tes!O74=0,0,RES_hhdet_tes!O74/0.086*1000000/RES_hhdet_num!O74)</f>
        <v>2740.5886508802059</v>
      </c>
      <c r="P74" s="160">
        <f>IF(RES_hhdet_tes!P74=0,0,RES_hhdet_tes!P74/0.086*1000000/RES_hhdet_num!P74)</f>
        <v>2697.5401437685045</v>
      </c>
      <c r="Q74" s="160">
        <f>IF(RES_hhdet_tes!Q74=0,0,RES_hhdet_tes!Q74/0.086*1000000/RES_hhdet_num!Q74)</f>
        <v>2919.1512322933031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1421.056572754391</v>
      </c>
      <c r="C75" s="156">
        <f>IF(RES_hhdet_tes!C75=0,0,RES_hhdet_tes!C75/0.086*1000000/RES_hhdet_num!C74)</f>
        <v>1430.6259568439896</v>
      </c>
      <c r="D75" s="156">
        <f>IF(RES_hhdet_tes!D75=0,0,RES_hhdet_tes!D75/0.086*1000000/RES_hhdet_num!D74)</f>
        <v>1443.8809735438115</v>
      </c>
      <c r="E75" s="156">
        <f>IF(RES_hhdet_tes!E75=0,0,RES_hhdet_tes!E75/0.086*1000000/RES_hhdet_num!E74)</f>
        <v>1572.8008979214389</v>
      </c>
      <c r="F75" s="156">
        <f>IF(RES_hhdet_tes!F75=0,0,RES_hhdet_tes!F75/0.086*1000000/RES_hhdet_num!F74)</f>
        <v>1702.5501761328412</v>
      </c>
      <c r="G75" s="156">
        <f>IF(RES_hhdet_tes!G75=0,0,RES_hhdet_tes!G75/0.086*1000000/RES_hhdet_num!G74)</f>
        <v>1803.6646169487015</v>
      </c>
      <c r="H75" s="156">
        <f>IF(RES_hhdet_tes!H75=0,0,RES_hhdet_tes!H75/0.086*1000000/RES_hhdet_num!H74)</f>
        <v>1832.5190041905666</v>
      </c>
      <c r="I75" s="156">
        <f>IF(RES_hhdet_tes!I75=0,0,RES_hhdet_tes!I75/0.086*1000000/RES_hhdet_num!I74)</f>
        <v>1809.8951154639035</v>
      </c>
      <c r="J75" s="156">
        <f>IF(RES_hhdet_tes!J75=0,0,RES_hhdet_tes!J75/0.086*1000000/RES_hhdet_num!J74)</f>
        <v>1806.3933874407694</v>
      </c>
      <c r="K75" s="156">
        <f>IF(RES_hhdet_tes!K75=0,0,RES_hhdet_tes!K75/0.086*1000000/RES_hhdet_num!K74)</f>
        <v>1944.0907805257391</v>
      </c>
      <c r="L75" s="156">
        <f>IF(RES_hhdet_tes!L75=0,0,RES_hhdet_tes!L75/0.086*1000000/RES_hhdet_num!L74)</f>
        <v>2054.034521009698</v>
      </c>
      <c r="M75" s="156">
        <f>IF(RES_hhdet_tes!M75=0,0,RES_hhdet_tes!M75/0.086*1000000/RES_hhdet_num!M74)</f>
        <v>2083.0308590124705</v>
      </c>
      <c r="N75" s="156">
        <f>IF(RES_hhdet_tes!N75=0,0,RES_hhdet_tes!N75/0.086*1000000/RES_hhdet_num!N74)</f>
        <v>2170.3042464201958</v>
      </c>
      <c r="O75" s="156">
        <f>IF(RES_hhdet_tes!O75=0,0,RES_hhdet_tes!O75/0.086*1000000/RES_hhdet_num!O74)</f>
        <v>2372.3934036882201</v>
      </c>
      <c r="P75" s="156">
        <f>IF(RES_hhdet_tes!P75=0,0,RES_hhdet_tes!P75/0.086*1000000/RES_hhdet_num!P74)</f>
        <v>2330.2386728534434</v>
      </c>
      <c r="Q75" s="156">
        <f>IF(RES_hhdet_tes!Q75=0,0,RES_hhdet_tes!Q75/0.086*1000000/RES_hhdet_num!Q74)</f>
        <v>2551.5144411108458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346.7690351738413</v>
      </c>
      <c r="C76" s="156">
        <f>IF(RES_hhdet_tes!C76=0,0,RES_hhdet_tes!C76/0.086*1000000/RES_hhdet_num!C74)</f>
        <v>349.7585469483659</v>
      </c>
      <c r="D76" s="156">
        <f>IF(RES_hhdet_tes!D76=0,0,RES_hhdet_tes!D76/0.086*1000000/RES_hhdet_num!D74)</f>
        <v>351.27160320359701</v>
      </c>
      <c r="E76" s="156">
        <f>IF(RES_hhdet_tes!E76=0,0,RES_hhdet_tes!E76/0.086*1000000/RES_hhdet_num!E74)</f>
        <v>352.12739969320904</v>
      </c>
      <c r="F76" s="156">
        <f>IF(RES_hhdet_tes!F76=0,0,RES_hhdet_tes!F76/0.086*1000000/RES_hhdet_num!F74)</f>
        <v>353.29088248971146</v>
      </c>
      <c r="G76" s="156">
        <f>IF(RES_hhdet_tes!G76=0,0,RES_hhdet_tes!G76/0.086*1000000/RES_hhdet_num!G74)</f>
        <v>354.66587046557862</v>
      </c>
      <c r="H76" s="156">
        <f>IF(RES_hhdet_tes!H76=0,0,RES_hhdet_tes!H76/0.086*1000000/RES_hhdet_num!H74)</f>
        <v>356.43542938670009</v>
      </c>
      <c r="I76" s="156">
        <f>IF(RES_hhdet_tes!I76=0,0,RES_hhdet_tes!I76/0.086*1000000/RES_hhdet_num!I74)</f>
        <v>358.4216544026724</v>
      </c>
      <c r="J76" s="156">
        <f>IF(RES_hhdet_tes!J76=0,0,RES_hhdet_tes!J76/0.086*1000000/RES_hhdet_num!J74)</f>
        <v>358.01250451001545</v>
      </c>
      <c r="K76" s="156">
        <f>IF(RES_hhdet_tes!K76=0,0,RES_hhdet_tes!K76/0.086*1000000/RES_hhdet_num!K74)</f>
        <v>372.50119426140475</v>
      </c>
      <c r="L76" s="156">
        <f>IF(RES_hhdet_tes!L76=0,0,RES_hhdet_tes!L76/0.086*1000000/RES_hhdet_num!L74)</f>
        <v>363.24840032122603</v>
      </c>
      <c r="M76" s="156">
        <f>IF(RES_hhdet_tes!M76=0,0,RES_hhdet_tes!M76/0.086*1000000/RES_hhdet_num!M74)</f>
        <v>364.56037410287934</v>
      </c>
      <c r="N76" s="156">
        <f>IF(RES_hhdet_tes!N76=0,0,RES_hhdet_tes!N76/0.086*1000000/RES_hhdet_num!N74)</f>
        <v>365.868090773463</v>
      </c>
      <c r="O76" s="156">
        <f>IF(RES_hhdet_tes!O76=0,0,RES_hhdet_tes!O76/0.086*1000000/RES_hhdet_num!O74)</f>
        <v>368.19524719198563</v>
      </c>
      <c r="P76" s="156">
        <f>IF(RES_hhdet_tes!P76=0,0,RES_hhdet_tes!P76/0.086*1000000/RES_hhdet_num!P74)</f>
        <v>367.30147091506132</v>
      </c>
      <c r="Q76" s="156">
        <f>IF(RES_hhdet_tes!Q76=0,0,RES_hhdet_tes!Q76/0.086*1000000/RES_hhdet_num!Q74)</f>
        <v>367.63679118245739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701.08561674533064</v>
      </c>
      <c r="C77" s="157">
        <f>IF(RES_hhdet_tes!C77=0,0,RES_hhdet_tes!C77/0.086*1000000/RES_hhdet_num!C$62)</f>
        <v>706.69759239757241</v>
      </c>
      <c r="D77" s="157">
        <f>IF(RES_hhdet_tes!D77=0,0,RES_hhdet_tes!D77/0.086*1000000/RES_hhdet_num!D$62)</f>
        <v>713.1954221983774</v>
      </c>
      <c r="E77" s="157">
        <f>IF(RES_hhdet_tes!E77=0,0,RES_hhdet_tes!E77/0.086*1000000/RES_hhdet_num!E$62)</f>
        <v>719.1493652011103</v>
      </c>
      <c r="F77" s="157">
        <f>IF(RES_hhdet_tes!F77=0,0,RES_hhdet_tes!F77/0.086*1000000/RES_hhdet_num!F$62)</f>
        <v>728.26292815238628</v>
      </c>
      <c r="G77" s="157">
        <f>IF(RES_hhdet_tes!G77=0,0,RES_hhdet_tes!G77/0.086*1000000/RES_hhdet_num!G$62)</f>
        <v>735.43844575487321</v>
      </c>
      <c r="H77" s="157">
        <f>IF(RES_hhdet_tes!H77=0,0,RES_hhdet_tes!H77/0.086*1000000/RES_hhdet_num!H$62)</f>
        <v>739.81199508414522</v>
      </c>
      <c r="I77" s="157">
        <f>IF(RES_hhdet_tes!I77=0,0,RES_hhdet_tes!I77/0.086*1000000/RES_hhdet_num!I$62)</f>
        <v>744.32710569862422</v>
      </c>
      <c r="J77" s="157">
        <f>IF(RES_hhdet_tes!J77=0,0,RES_hhdet_tes!J77/0.086*1000000/RES_hhdet_num!J$62)</f>
        <v>830.81060958528315</v>
      </c>
      <c r="K77" s="157">
        <f>IF(RES_hhdet_tes!K77=0,0,RES_hhdet_tes!K77/0.086*1000000/RES_hhdet_num!K$62)</f>
        <v>815.41140722911769</v>
      </c>
      <c r="L77" s="157">
        <f>IF(RES_hhdet_tes!L77=0,0,RES_hhdet_tes!L77/0.086*1000000/RES_hhdet_num!L$62)</f>
        <v>760.43582765742121</v>
      </c>
      <c r="M77" s="157">
        <f>IF(RES_hhdet_tes!M77=0,0,RES_hhdet_tes!M77/0.086*1000000/RES_hhdet_num!M$62)</f>
        <v>766.49208744669727</v>
      </c>
      <c r="N77" s="157">
        <f>IF(RES_hhdet_tes!N77=0,0,RES_hhdet_tes!N77/0.086*1000000/RES_hhdet_num!N$62)</f>
        <v>777.19696785982524</v>
      </c>
      <c r="O77" s="157">
        <f>IF(RES_hhdet_tes!O77=0,0,RES_hhdet_tes!O77/0.086*1000000/RES_hhdet_num!O$62)</f>
        <v>795.44219736069738</v>
      </c>
      <c r="P77" s="157">
        <f>IF(RES_hhdet_tes!P77=0,0,RES_hhdet_tes!P77/0.086*1000000/RES_hhdet_num!P$62)</f>
        <v>791.06633452378014</v>
      </c>
      <c r="Q77" s="157">
        <f>IF(RES_hhdet_tes!Q77=0,0,RES_hhdet_tes!Q77/0.086*1000000/RES_hhdet_num!Q$62)</f>
        <v>779.36169229669258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697.73816767156222</v>
      </c>
      <c r="C78" s="156">
        <f>IF(RES_hhdet_tes!C78=0,0,RES_hhdet_tes!C78/0.086*1000000/RES_hhdet_num!C78)</f>
        <v>706.07249351072494</v>
      </c>
      <c r="D78" s="156">
        <f>IF(RES_hhdet_tes!D78=0,0,RES_hhdet_tes!D78/0.086*1000000/RES_hhdet_num!D78)</f>
        <v>711.79920877243387</v>
      </c>
      <c r="E78" s="156">
        <f>IF(RES_hhdet_tes!E78=0,0,RES_hhdet_tes!E78/0.086*1000000/RES_hhdet_num!E78)</f>
        <v>713.09602929092819</v>
      </c>
      <c r="F78" s="156">
        <f>IF(RES_hhdet_tes!F78=0,0,RES_hhdet_tes!F78/0.086*1000000/RES_hhdet_num!F78)</f>
        <v>721.58180296815476</v>
      </c>
      <c r="G78" s="156">
        <f>IF(RES_hhdet_tes!G78=0,0,RES_hhdet_tes!G78/0.086*1000000/RES_hhdet_num!G78)</f>
        <v>726.23364839580722</v>
      </c>
      <c r="H78" s="156">
        <f>IF(RES_hhdet_tes!H78=0,0,RES_hhdet_tes!H78/0.086*1000000/RES_hhdet_num!H78)</f>
        <v>731.28110880748807</v>
      </c>
      <c r="I78" s="156">
        <f>IF(RES_hhdet_tes!I78=0,0,RES_hhdet_tes!I78/0.086*1000000/RES_hhdet_num!I78)</f>
        <v>739.11039035460294</v>
      </c>
      <c r="J78" s="156">
        <f>IF(RES_hhdet_tes!J78=0,0,RES_hhdet_tes!J78/0.086*1000000/RES_hhdet_num!J78)</f>
        <v>831.45980937236345</v>
      </c>
      <c r="K78" s="156">
        <f>IF(RES_hhdet_tes!K78=0,0,RES_hhdet_tes!K78/0.086*1000000/RES_hhdet_num!K78)</f>
        <v>809.38033636047123</v>
      </c>
      <c r="L78" s="156">
        <f>IF(RES_hhdet_tes!L78=0,0,RES_hhdet_tes!L78/0.086*1000000/RES_hhdet_num!L78)</f>
        <v>757.35864660947414</v>
      </c>
      <c r="M78" s="156">
        <f>IF(RES_hhdet_tes!M78=0,0,RES_hhdet_tes!M78/0.086*1000000/RES_hhdet_num!M78)</f>
        <v>764.38181036595222</v>
      </c>
      <c r="N78" s="156">
        <f>IF(RES_hhdet_tes!N78=0,0,RES_hhdet_tes!N78/0.086*1000000/RES_hhdet_num!N78)</f>
        <v>768.298235102528</v>
      </c>
      <c r="O78" s="156">
        <f>IF(RES_hhdet_tes!O78=0,0,RES_hhdet_tes!O78/0.086*1000000/RES_hhdet_num!O78)</f>
        <v>772.11208517447881</v>
      </c>
      <c r="P78" s="156">
        <f>IF(RES_hhdet_tes!P78=0,0,RES_hhdet_tes!P78/0.086*1000000/RES_hhdet_num!P78)</f>
        <v>776.14526941897429</v>
      </c>
      <c r="Q78" s="156">
        <f>IF(RES_hhdet_tes!Q78=0,0,RES_hhdet_tes!Q78/0.086*1000000/RES_hhdet_num!Q78)</f>
        <v>768.59773755998367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714.83451333021333</v>
      </c>
      <c r="C79" s="57">
        <f>IF(RES_hhdet_tes!C79=0,0,RES_hhdet_tes!C79/0.086*1000000/RES_hhdet_num!C79)</f>
        <v>709.50894745849598</v>
      </c>
      <c r="D79" s="57">
        <f>IF(RES_hhdet_tes!D79=0,0,RES_hhdet_tes!D79/0.086*1000000/RES_hhdet_num!D79)</f>
        <v>720.52539400361195</v>
      </c>
      <c r="E79" s="57">
        <f>IF(RES_hhdet_tes!E79=0,0,RES_hhdet_tes!E79/0.086*1000000/RES_hhdet_num!E79)</f>
        <v>747.49909979579786</v>
      </c>
      <c r="F79" s="57">
        <f>IF(RES_hhdet_tes!F79=0,0,RES_hhdet_tes!F79/0.086*1000000/RES_hhdet_num!F79)</f>
        <v>781.88771016166913</v>
      </c>
      <c r="G79" s="57">
        <f>IF(RES_hhdet_tes!G79=0,0,RES_hhdet_tes!G79/0.086*1000000/RES_hhdet_num!G79)</f>
        <v>816.77654603372537</v>
      </c>
      <c r="H79" s="57">
        <f>IF(RES_hhdet_tes!H79=0,0,RES_hhdet_tes!H79/0.086*1000000/RES_hhdet_num!H79)</f>
        <v>835.5474966332979</v>
      </c>
      <c r="I79" s="57">
        <f>IF(RES_hhdet_tes!I79=0,0,RES_hhdet_tes!I79/0.086*1000000/RES_hhdet_num!I79)</f>
        <v>828.83036110881653</v>
      </c>
      <c r="J79" s="57">
        <f>IF(RES_hhdet_tes!J79=0,0,RES_hhdet_tes!J79/0.086*1000000/RES_hhdet_num!J79)</f>
        <v>826.2485084380379</v>
      </c>
      <c r="K79" s="57">
        <f>IF(RES_hhdet_tes!K79=0,0,RES_hhdet_tes!K79/0.086*1000000/RES_hhdet_num!K79)</f>
        <v>920.40265258152453</v>
      </c>
      <c r="L79" s="57">
        <f>IF(RES_hhdet_tes!L79=0,0,RES_hhdet_tes!L79/0.086*1000000/RES_hhdet_num!L79)</f>
        <v>963.25375969418678</v>
      </c>
      <c r="M79" s="57">
        <f>IF(RES_hhdet_tes!M79=0,0,RES_hhdet_tes!M79/0.086*1000000/RES_hhdet_num!M79)</f>
        <v>963.71677695024209</v>
      </c>
      <c r="N79" s="57">
        <f>IF(RES_hhdet_tes!N79=0,0,RES_hhdet_tes!N79/0.086*1000000/RES_hhdet_num!N79)</f>
        <v>1006.0256358846327</v>
      </c>
      <c r="O79" s="57">
        <f>IF(RES_hhdet_tes!O79=0,0,RES_hhdet_tes!O79/0.086*1000000/RES_hhdet_num!O79)</f>
        <v>1105.0867256846748</v>
      </c>
      <c r="P79" s="57">
        <f>IF(RES_hhdet_tes!P79=0,0,RES_hhdet_tes!P79/0.086*1000000/RES_hhdet_num!P79)</f>
        <v>1101.1805151566664</v>
      </c>
      <c r="Q79" s="57">
        <f>IF(RES_hhdet_tes!Q79=0,0,RES_hhdet_tes!Q79/0.086*1000000/RES_hhdet_num!Q79)</f>
        <v>1201.5523180552591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11801.043290468071</v>
      </c>
      <c r="C81" s="168">
        <f t="shared" ref="C81:Q81" si="12">SUM(C82,C85,C87,C100)</f>
        <v>12283.996745525801</v>
      </c>
      <c r="D81" s="168">
        <f t="shared" si="12"/>
        <v>12111.822514672254</v>
      </c>
      <c r="E81" s="168">
        <f t="shared" si="12"/>
        <v>12279.425967617888</v>
      </c>
      <c r="F81" s="168">
        <f t="shared" si="12"/>
        <v>12001.387805579601</v>
      </c>
      <c r="G81" s="168">
        <f t="shared" si="12"/>
        <v>12846.382873287928</v>
      </c>
      <c r="H81" s="168">
        <f t="shared" si="12"/>
        <v>12352.885958840787</v>
      </c>
      <c r="I81" s="168">
        <f t="shared" si="12"/>
        <v>12137.478216290214</v>
      </c>
      <c r="J81" s="168">
        <f t="shared" si="12"/>
        <v>12217.145915470104</v>
      </c>
      <c r="K81" s="168">
        <f t="shared" si="12"/>
        <v>12657.901872871473</v>
      </c>
      <c r="L81" s="168">
        <f t="shared" si="12"/>
        <v>15332.48226941776</v>
      </c>
      <c r="M81" s="168">
        <f t="shared" si="12"/>
        <v>14022.292571498616</v>
      </c>
      <c r="N81" s="168">
        <f t="shared" si="12"/>
        <v>15296.533438890767</v>
      </c>
      <c r="O81" s="168">
        <f t="shared" si="12"/>
        <v>14348.464009566205</v>
      </c>
      <c r="P81" s="168">
        <f t="shared" si="12"/>
        <v>13521.839974778351</v>
      </c>
      <c r="Q81" s="168">
        <f t="shared" si="12"/>
        <v>14025.425753018499</v>
      </c>
    </row>
    <row r="82" spans="1:17" ht="12.95" customHeight="1" x14ac:dyDescent="0.25">
      <c r="A82" s="158" t="s">
        <v>65</v>
      </c>
      <c r="B82" s="157">
        <f t="shared" ref="B82:Q82" si="13">SUM(B83:B84)</f>
        <v>9328.9040238902853</v>
      </c>
      <c r="C82" s="157">
        <f t="shared" si="13"/>
        <v>9819.1935689457496</v>
      </c>
      <c r="D82" s="157">
        <f t="shared" si="13"/>
        <v>9608.4001762286334</v>
      </c>
      <c r="E82" s="157">
        <f t="shared" si="13"/>
        <v>9721.4549177439785</v>
      </c>
      <c r="F82" s="157">
        <f t="shared" si="13"/>
        <v>9377.6063834125835</v>
      </c>
      <c r="G82" s="157">
        <f t="shared" si="13"/>
        <v>10154.035281855386</v>
      </c>
      <c r="H82" s="157">
        <f t="shared" si="13"/>
        <v>9616.7550298390652</v>
      </c>
      <c r="I82" s="157">
        <f t="shared" si="13"/>
        <v>9391.7885873908799</v>
      </c>
      <c r="J82" s="157">
        <f t="shared" si="13"/>
        <v>9466.3159459254566</v>
      </c>
      <c r="K82" s="157">
        <f t="shared" si="13"/>
        <v>9746.7407477533761</v>
      </c>
      <c r="L82" s="157">
        <f t="shared" si="13"/>
        <v>12297.865643619354</v>
      </c>
      <c r="M82" s="157">
        <f t="shared" si="13"/>
        <v>11007.115260576542</v>
      </c>
      <c r="N82" s="157">
        <f t="shared" si="13"/>
        <v>12223.606789230242</v>
      </c>
      <c r="O82" s="157">
        <f t="shared" si="13"/>
        <v>11177.240171648762</v>
      </c>
      <c r="P82" s="157">
        <f t="shared" si="13"/>
        <v>10325.451183554946</v>
      </c>
      <c r="Q82" s="157">
        <f t="shared" si="13"/>
        <v>10724.893712883981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9256.8296747677468</v>
      </c>
      <c r="C83" s="156">
        <f>IF(RES_hhdet_tes!C83=0,0,RES_hhdet_tes!C83/0.086*1000000/RES_hhdet_num!C$81)</f>
        <v>9779.7476148191272</v>
      </c>
      <c r="D83" s="156">
        <f>IF(RES_hhdet_tes!D83=0,0,RES_hhdet_tes!D83/0.086*1000000/RES_hhdet_num!D$81)</f>
        <v>9550.3743175553827</v>
      </c>
      <c r="E83" s="156">
        <f>IF(RES_hhdet_tes!E83=0,0,RES_hhdet_tes!E83/0.086*1000000/RES_hhdet_num!E$81)</f>
        <v>9623.1450396142573</v>
      </c>
      <c r="F83" s="156">
        <f>IF(RES_hhdet_tes!F83=0,0,RES_hhdet_tes!F83/0.086*1000000/RES_hhdet_num!F$81)</f>
        <v>9236.5874274517482</v>
      </c>
      <c r="G83" s="156">
        <f>IF(RES_hhdet_tes!G83=0,0,RES_hhdet_tes!G83/0.086*1000000/RES_hhdet_num!G$81)</f>
        <v>9973.7945506969299</v>
      </c>
      <c r="H83" s="156">
        <f>IF(RES_hhdet_tes!H83=0,0,RES_hhdet_tes!H83/0.086*1000000/RES_hhdet_num!H$81)</f>
        <v>9437.5360648304741</v>
      </c>
      <c r="I83" s="156">
        <f>IF(RES_hhdet_tes!I83=0,0,RES_hhdet_tes!I83/0.086*1000000/RES_hhdet_num!I$81)</f>
        <v>9275.839557563877</v>
      </c>
      <c r="J83" s="156">
        <f>IF(RES_hhdet_tes!J83=0,0,RES_hhdet_tes!J83/0.086*1000000/RES_hhdet_num!J$81)</f>
        <v>9404.4381312277674</v>
      </c>
      <c r="K83" s="156">
        <f>IF(RES_hhdet_tes!K83=0,0,RES_hhdet_tes!K83/0.086*1000000/RES_hhdet_num!K$81)</f>
        <v>9625.6455147620509</v>
      </c>
      <c r="L83" s="156">
        <f>IF(RES_hhdet_tes!L83=0,0,RES_hhdet_tes!L83/0.086*1000000/RES_hhdet_num!L$81)</f>
        <v>12153.007447008053</v>
      </c>
      <c r="M83" s="156">
        <f>IF(RES_hhdet_tes!M83=0,0,RES_hhdet_tes!M83/0.086*1000000/RES_hhdet_num!M$81)</f>
        <v>10906.790604033453</v>
      </c>
      <c r="N83" s="156">
        <f>IF(RES_hhdet_tes!N83=0,0,RES_hhdet_tes!N83/0.086*1000000/RES_hhdet_num!N$81)</f>
        <v>12126.82225202227</v>
      </c>
      <c r="O83" s="156">
        <f>IF(RES_hhdet_tes!O83=0,0,RES_hhdet_tes!O83/0.086*1000000/RES_hhdet_num!O$81)</f>
        <v>10986.97789850562</v>
      </c>
      <c r="P83" s="156">
        <f>IF(RES_hhdet_tes!P83=0,0,RES_hhdet_tes!P83/0.086*1000000/RES_hhdet_num!P$81)</f>
        <v>10153.277758268352</v>
      </c>
      <c r="Q83" s="156">
        <f>IF(RES_hhdet_tes!Q83=0,0,RES_hhdet_tes!Q83/0.086*1000000/RES_hhdet_num!Q$81)</f>
        <v>10472.972331904708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72.074349122538905</v>
      </c>
      <c r="C84" s="156">
        <f>IF(RES_hhdet_tes!C84=0,0,RES_hhdet_tes!C84/0.086*1000000/RES_hhdet_num!C$81)</f>
        <v>39.445954126621693</v>
      </c>
      <c r="D84" s="156">
        <f>IF(RES_hhdet_tes!D84=0,0,RES_hhdet_tes!D84/0.086*1000000/RES_hhdet_num!D$81)</f>
        <v>58.025858673250333</v>
      </c>
      <c r="E84" s="156">
        <f>IF(RES_hhdet_tes!E84=0,0,RES_hhdet_tes!E84/0.086*1000000/RES_hhdet_num!E$81)</f>
        <v>98.309878129720943</v>
      </c>
      <c r="F84" s="156">
        <f>IF(RES_hhdet_tes!F84=0,0,RES_hhdet_tes!F84/0.086*1000000/RES_hhdet_num!F$81)</f>
        <v>141.01895596083551</v>
      </c>
      <c r="G84" s="156">
        <f>IF(RES_hhdet_tes!G84=0,0,RES_hhdet_tes!G84/0.086*1000000/RES_hhdet_num!G$81)</f>
        <v>180.2407311584559</v>
      </c>
      <c r="H84" s="156">
        <f>IF(RES_hhdet_tes!H84=0,0,RES_hhdet_tes!H84/0.086*1000000/RES_hhdet_num!H$81)</f>
        <v>179.2189650085916</v>
      </c>
      <c r="I84" s="156">
        <f>IF(RES_hhdet_tes!I84=0,0,RES_hhdet_tes!I84/0.086*1000000/RES_hhdet_num!I$81)</f>
        <v>115.94902982700228</v>
      </c>
      <c r="J84" s="156">
        <f>IF(RES_hhdet_tes!J84=0,0,RES_hhdet_tes!J84/0.086*1000000/RES_hhdet_num!J$81)</f>
        <v>61.877814697689551</v>
      </c>
      <c r="K84" s="156">
        <f>IF(RES_hhdet_tes!K84=0,0,RES_hhdet_tes!K84/0.086*1000000/RES_hhdet_num!K$81)</f>
        <v>121.0952329913251</v>
      </c>
      <c r="L84" s="156">
        <f>IF(RES_hhdet_tes!L84=0,0,RES_hhdet_tes!L84/0.086*1000000/RES_hhdet_num!L$81)</f>
        <v>144.85819661130154</v>
      </c>
      <c r="M84" s="156">
        <f>IF(RES_hhdet_tes!M84=0,0,RES_hhdet_tes!M84/0.086*1000000/RES_hhdet_num!M$81)</f>
        <v>100.32465654308993</v>
      </c>
      <c r="N84" s="156">
        <f>IF(RES_hhdet_tes!N84=0,0,RES_hhdet_tes!N84/0.086*1000000/RES_hhdet_num!N$81)</f>
        <v>96.78453720797242</v>
      </c>
      <c r="O84" s="156">
        <f>IF(RES_hhdet_tes!O84=0,0,RES_hhdet_tes!O84/0.086*1000000/RES_hhdet_num!O$81)</f>
        <v>190.26227314314153</v>
      </c>
      <c r="P84" s="156">
        <f>IF(RES_hhdet_tes!P84=0,0,RES_hhdet_tes!P84/0.086*1000000/RES_hhdet_num!P$81)</f>
        <v>172.17342528659381</v>
      </c>
      <c r="Q84" s="156">
        <f>IF(RES_hhdet_tes!Q84=0,0,RES_hhdet_tes!Q84/0.086*1000000/RES_hhdet_num!Q$81)</f>
        <v>251.9213809792721</v>
      </c>
    </row>
    <row r="85" spans="1:17" ht="12.95" customHeight="1" x14ac:dyDescent="0.25">
      <c r="A85" s="158" t="s">
        <v>112</v>
      </c>
      <c r="B85" s="157">
        <f t="shared" ref="B85:Q85" si="14">B86</f>
        <v>14.413216336255049</v>
      </c>
      <c r="C85" s="157">
        <f t="shared" si="14"/>
        <v>14.746609095645088</v>
      </c>
      <c r="D85" s="157">
        <f t="shared" si="14"/>
        <v>14.716251593357363</v>
      </c>
      <c r="E85" s="157">
        <f t="shared" si="14"/>
        <v>14.345722989833982</v>
      </c>
      <c r="F85" s="157">
        <f t="shared" si="14"/>
        <v>14.440312460622952</v>
      </c>
      <c r="G85" s="157">
        <f t="shared" si="14"/>
        <v>16.376052763486506</v>
      </c>
      <c r="H85" s="157">
        <f t="shared" si="14"/>
        <v>19.361690842490006</v>
      </c>
      <c r="I85" s="157">
        <f t="shared" si="14"/>
        <v>23.635426011212548</v>
      </c>
      <c r="J85" s="157">
        <f t="shared" si="14"/>
        <v>30.559327616755965</v>
      </c>
      <c r="K85" s="157">
        <f t="shared" si="14"/>
        <v>36.143828028574674</v>
      </c>
      <c r="L85" s="157">
        <f t="shared" si="14"/>
        <v>50.778510226835429</v>
      </c>
      <c r="M85" s="157">
        <f t="shared" si="14"/>
        <v>51.775828008452265</v>
      </c>
      <c r="N85" s="157">
        <f t="shared" si="14"/>
        <v>58.618390984471944</v>
      </c>
      <c r="O85" s="157">
        <f t="shared" si="14"/>
        <v>74.360693127671681</v>
      </c>
      <c r="P85" s="157">
        <f t="shared" si="14"/>
        <v>87.569755462278167</v>
      </c>
      <c r="Q85" s="157">
        <f t="shared" si="14"/>
        <v>108.49656323498829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14.413216336255049</v>
      </c>
      <c r="C86" s="156">
        <f>IF(RES_hhdet_tes!C86=0,0,RES_hhdet_tes!C86/0.086*1000000/RES_hhdet_num!C$81)</f>
        <v>14.746609095645088</v>
      </c>
      <c r="D86" s="156">
        <f>IF(RES_hhdet_tes!D86=0,0,RES_hhdet_tes!D86/0.086*1000000/RES_hhdet_num!D$81)</f>
        <v>14.716251593357363</v>
      </c>
      <c r="E86" s="156">
        <f>IF(RES_hhdet_tes!E86=0,0,RES_hhdet_tes!E86/0.086*1000000/RES_hhdet_num!E$81)</f>
        <v>14.345722989833982</v>
      </c>
      <c r="F86" s="156">
        <f>IF(RES_hhdet_tes!F86=0,0,RES_hhdet_tes!F86/0.086*1000000/RES_hhdet_num!F$81)</f>
        <v>14.440312460622952</v>
      </c>
      <c r="G86" s="156">
        <f>IF(RES_hhdet_tes!G86=0,0,RES_hhdet_tes!G86/0.086*1000000/RES_hhdet_num!G$81)</f>
        <v>16.376052763486506</v>
      </c>
      <c r="H86" s="156">
        <f>IF(RES_hhdet_tes!H86=0,0,RES_hhdet_tes!H86/0.086*1000000/RES_hhdet_num!H$81)</f>
        <v>19.361690842490006</v>
      </c>
      <c r="I86" s="156">
        <f>IF(RES_hhdet_tes!I86=0,0,RES_hhdet_tes!I86/0.086*1000000/RES_hhdet_num!I$81)</f>
        <v>23.635426011212548</v>
      </c>
      <c r="J86" s="156">
        <f>IF(RES_hhdet_tes!J86=0,0,RES_hhdet_tes!J86/0.086*1000000/RES_hhdet_num!J$81)</f>
        <v>30.559327616755965</v>
      </c>
      <c r="K86" s="156">
        <f>IF(RES_hhdet_tes!K86=0,0,RES_hhdet_tes!K86/0.086*1000000/RES_hhdet_num!K$81)</f>
        <v>36.143828028574674</v>
      </c>
      <c r="L86" s="156">
        <f>IF(RES_hhdet_tes!L86=0,0,RES_hhdet_tes!L86/0.086*1000000/RES_hhdet_num!L$81)</f>
        <v>50.778510226835429</v>
      </c>
      <c r="M86" s="156">
        <f>IF(RES_hhdet_tes!M86=0,0,RES_hhdet_tes!M86/0.086*1000000/RES_hhdet_num!M$81)</f>
        <v>51.775828008452265</v>
      </c>
      <c r="N86" s="156">
        <f>IF(RES_hhdet_tes!N86=0,0,RES_hhdet_tes!N86/0.086*1000000/RES_hhdet_num!N$81)</f>
        <v>58.618390984471944</v>
      </c>
      <c r="O86" s="156">
        <f>IF(RES_hhdet_tes!O86=0,0,RES_hhdet_tes!O86/0.086*1000000/RES_hhdet_num!O$81)</f>
        <v>74.360693127671681</v>
      </c>
      <c r="P86" s="156">
        <f>IF(RES_hhdet_tes!P86=0,0,RES_hhdet_tes!P86/0.086*1000000/RES_hhdet_num!P$81)</f>
        <v>87.569755462278167</v>
      </c>
      <c r="Q86" s="156">
        <f>IF(RES_hhdet_tes!Q86=0,0,RES_hhdet_tes!Q86/0.086*1000000/RES_hhdet_num!Q$81)</f>
        <v>108.49656323498829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1742.8915369113158</v>
      </c>
      <c r="C87" s="157">
        <f>IF(RES_hhdet_tes!C87=0,0,RES_hhdet_tes!C87/0.086*1000000/RES_hhdet_num!C$81)</f>
        <v>1740.5476200259081</v>
      </c>
      <c r="D87" s="157">
        <f>IF(RES_hhdet_tes!D87=0,0,RES_hhdet_tes!D87/0.086*1000000/RES_hhdet_num!D$81)</f>
        <v>1768.9671859023131</v>
      </c>
      <c r="E87" s="157">
        <f>IF(RES_hhdet_tes!E87=0,0,RES_hhdet_tes!E87/0.086*1000000/RES_hhdet_num!E$81)</f>
        <v>1795.5139028830649</v>
      </c>
      <c r="F87" s="157">
        <f>IF(RES_hhdet_tes!F87=0,0,RES_hhdet_tes!F87/0.086*1000000/RES_hhdet_num!F$81)</f>
        <v>1826.8573594823854</v>
      </c>
      <c r="G87" s="157">
        <f>IF(RES_hhdet_tes!G87=0,0,RES_hhdet_tes!G87/0.086*1000000/RES_hhdet_num!G$81)</f>
        <v>1859.3276843247299</v>
      </c>
      <c r="H87" s="157">
        <f>IF(RES_hhdet_tes!H87=0,0,RES_hhdet_tes!H87/0.086*1000000/RES_hhdet_num!H$81)</f>
        <v>1881.2217415259331</v>
      </c>
      <c r="I87" s="157">
        <f>IF(RES_hhdet_tes!I87=0,0,RES_hhdet_tes!I87/0.086*1000000/RES_hhdet_num!I$81)</f>
        <v>1893.2238417793055</v>
      </c>
      <c r="J87" s="157">
        <f>IF(RES_hhdet_tes!J87=0,0,RES_hhdet_tes!J87/0.086*1000000/RES_hhdet_num!J$81)</f>
        <v>1894.0221334898538</v>
      </c>
      <c r="K87" s="157">
        <f>IF(RES_hhdet_tes!K87=0,0,RES_hhdet_tes!K87/0.086*1000000/RES_hhdet_num!K$81)</f>
        <v>1954.6146445079985</v>
      </c>
      <c r="L87" s="157">
        <f>IF(RES_hhdet_tes!L87=0,0,RES_hhdet_tes!L87/0.086*1000000/RES_hhdet_num!L$81)</f>
        <v>2020.5843558773854</v>
      </c>
      <c r="M87" s="157">
        <f>IF(RES_hhdet_tes!M87=0,0,RES_hhdet_tes!M87/0.086*1000000/RES_hhdet_num!M$81)</f>
        <v>1999.6847059633776</v>
      </c>
      <c r="N87" s="157">
        <f>IF(RES_hhdet_tes!N87=0,0,RES_hhdet_tes!N87/0.086*1000000/RES_hhdet_num!N$81)</f>
        <v>2008.2826227914206</v>
      </c>
      <c r="O87" s="157">
        <f>IF(RES_hhdet_tes!O87=0,0,RES_hhdet_tes!O87/0.086*1000000/RES_hhdet_num!O$81)</f>
        <v>1991.7764191050958</v>
      </c>
      <c r="P87" s="157">
        <f>IF(RES_hhdet_tes!P87=0,0,RES_hhdet_tes!P87/0.086*1000000/RES_hhdet_num!P$81)</f>
        <v>2007.638520604459</v>
      </c>
      <c r="Q87" s="157">
        <f>IF(RES_hhdet_tes!Q87=0,0,RES_hhdet_tes!Q87/0.086*1000000/RES_hhdet_num!Q$81)</f>
        <v>1990.4831588442707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1733.8325139725762</v>
      </c>
      <c r="C88" s="132">
        <f>IF(RES_hhdet_tes!C88=0,0,RES_hhdet_tes!C88/0.086*1000000/RES_hhdet_num!C88)</f>
        <v>1736.152683872308</v>
      </c>
      <c r="D88" s="132">
        <f>IF(RES_hhdet_tes!D88=0,0,RES_hhdet_tes!D88/0.086*1000000/RES_hhdet_num!D88)</f>
        <v>1763.1610410245073</v>
      </c>
      <c r="E88" s="132">
        <f>IF(RES_hhdet_tes!E88=0,0,RES_hhdet_tes!E88/0.086*1000000/RES_hhdet_num!E88)</f>
        <v>1775.7968804717823</v>
      </c>
      <c r="F88" s="132">
        <f>IF(RES_hhdet_tes!F88=0,0,RES_hhdet_tes!F88/0.086*1000000/RES_hhdet_num!F88)</f>
        <v>1792.6743300518197</v>
      </c>
      <c r="G88" s="132">
        <f>IF(RES_hhdet_tes!G88=0,0,RES_hhdet_tes!G88/0.086*1000000/RES_hhdet_num!G88)</f>
        <v>1813.7281227714238</v>
      </c>
      <c r="H88" s="132">
        <f>IF(RES_hhdet_tes!H88=0,0,RES_hhdet_tes!H88/0.086*1000000/RES_hhdet_num!H88)</f>
        <v>1828.5906362877222</v>
      </c>
      <c r="I88" s="132">
        <f>IF(RES_hhdet_tes!I88=0,0,RES_hhdet_tes!I88/0.086*1000000/RES_hhdet_num!I88)</f>
        <v>1849.1952183541871</v>
      </c>
      <c r="J88" s="132">
        <f>IF(RES_hhdet_tes!J88=0,0,RES_hhdet_tes!J88/0.086*1000000/RES_hhdet_num!J88)</f>
        <v>1854.020931744499</v>
      </c>
      <c r="K88" s="132">
        <f>IF(RES_hhdet_tes!K88=0,0,RES_hhdet_tes!K88/0.086*1000000/RES_hhdet_num!K88)</f>
        <v>1916.4224528158334</v>
      </c>
      <c r="L88" s="132">
        <f>IF(RES_hhdet_tes!L88=0,0,RES_hhdet_tes!L88/0.086*1000000/RES_hhdet_num!L88)</f>
        <v>1962.6449138551966</v>
      </c>
      <c r="M88" s="132">
        <f>IF(RES_hhdet_tes!M88=0,0,RES_hhdet_tes!M88/0.086*1000000/RES_hhdet_num!M88)</f>
        <v>1969.0923963147925</v>
      </c>
      <c r="N88" s="132">
        <f>IF(RES_hhdet_tes!N88=0,0,RES_hhdet_tes!N88/0.086*1000000/RES_hhdet_num!N88)</f>
        <v>1983.6347541102753</v>
      </c>
      <c r="O88" s="132">
        <f>IF(RES_hhdet_tes!O88=0,0,RES_hhdet_tes!O88/0.086*1000000/RES_hhdet_num!O88)</f>
        <v>1982.2460403169566</v>
      </c>
      <c r="P88" s="132">
        <f>IF(RES_hhdet_tes!P88=0,0,RES_hhdet_tes!P88/0.086*1000000/RES_hhdet_num!P88)</f>
        <v>2001.376966101642</v>
      </c>
      <c r="Q88" s="132">
        <f>IF(RES_hhdet_tes!Q88=0,0,RES_hhdet_tes!Q88/0.086*1000000/RES_hhdet_num!Q88)</f>
        <v>1967.5547205192906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1733.8350463518962</v>
      </c>
      <c r="C89" s="132">
        <f>IF(RES_hhdet_tes!C89=0,0,RES_hhdet_tes!C89/0.086*1000000/RES_hhdet_num!C89)</f>
        <v>1738.680694046202</v>
      </c>
      <c r="D89" s="132">
        <f>IF(RES_hhdet_tes!D89=0,0,RES_hhdet_tes!D89/0.086*1000000/RES_hhdet_num!D89)</f>
        <v>1796.3304135064786</v>
      </c>
      <c r="E89" s="132">
        <f>IF(RES_hhdet_tes!E89=0,0,RES_hhdet_tes!E89/0.086*1000000/RES_hhdet_num!E89)</f>
        <v>1826.0853268145427</v>
      </c>
      <c r="F89" s="132">
        <f>IF(RES_hhdet_tes!F89=0,0,RES_hhdet_tes!F89/0.086*1000000/RES_hhdet_num!F89)</f>
        <v>1845.7311479530993</v>
      </c>
      <c r="G89" s="132">
        <f>IF(RES_hhdet_tes!G89=0,0,RES_hhdet_tes!G89/0.086*1000000/RES_hhdet_num!G89)</f>
        <v>1892.5789617529749</v>
      </c>
      <c r="H89" s="132">
        <f>IF(RES_hhdet_tes!H89=0,0,RES_hhdet_tes!H89/0.086*1000000/RES_hhdet_num!H89)</f>
        <v>1907.9804127248772</v>
      </c>
      <c r="I89" s="132">
        <f>IF(RES_hhdet_tes!I89=0,0,RES_hhdet_tes!I89/0.086*1000000/RES_hhdet_num!I89)</f>
        <v>1951.5723800102592</v>
      </c>
      <c r="J89" s="132">
        <f>IF(RES_hhdet_tes!J89=0,0,RES_hhdet_tes!J89/0.086*1000000/RES_hhdet_num!J89)</f>
        <v>1945.1559052105536</v>
      </c>
      <c r="K89" s="132">
        <f>IF(RES_hhdet_tes!K89=0,0,RES_hhdet_tes!K89/0.086*1000000/RES_hhdet_num!K89)</f>
        <v>2002.0385378399142</v>
      </c>
      <c r="L89" s="132">
        <f>IF(RES_hhdet_tes!L89=0,0,RES_hhdet_tes!L89/0.086*1000000/RES_hhdet_num!L89)</f>
        <v>1998.7222479706222</v>
      </c>
      <c r="M89" s="132">
        <f>IF(RES_hhdet_tes!M89=0,0,RES_hhdet_tes!M89/0.086*1000000/RES_hhdet_num!M89)</f>
        <v>1984.4641969367106</v>
      </c>
      <c r="N89" s="132">
        <f>IF(RES_hhdet_tes!N89=0,0,RES_hhdet_tes!N89/0.086*1000000/RES_hhdet_num!N89)</f>
        <v>1984.5033738474726</v>
      </c>
      <c r="O89" s="132">
        <f>IF(RES_hhdet_tes!O89=0,0,RES_hhdet_tes!O89/0.086*1000000/RES_hhdet_num!O89)</f>
        <v>1970.4077796579252</v>
      </c>
      <c r="P89" s="132">
        <f>IF(RES_hhdet_tes!P89=0,0,RES_hhdet_tes!P89/0.086*1000000/RES_hhdet_num!P89)</f>
        <v>1984.9297373464342</v>
      </c>
      <c r="Q89" s="132">
        <f>IF(RES_hhdet_tes!Q89=0,0,RES_hhdet_tes!Q89/0.086*1000000/RES_hhdet_num!Q89)</f>
        <v>1956.5543724408044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1387.0660111780544</v>
      </c>
      <c r="C90" s="165">
        <f>IF(RES_hhdet_tes!C90=0,0,RES_hhdet_tes!C90/0.086*1000000/RES_hhdet_num!C89)</f>
        <v>1388.9221470978364</v>
      </c>
      <c r="D90" s="165">
        <f>IF(RES_hhdet_tes!D90=0,0,RES_hhdet_tes!D90/0.086*1000000/RES_hhdet_num!D89)</f>
        <v>1445.0588103028817</v>
      </c>
      <c r="E90" s="165">
        <f>IF(RES_hhdet_tes!E90=0,0,RES_hhdet_tes!E90/0.086*1000000/RES_hhdet_num!E89)</f>
        <v>1473.9579271213336</v>
      </c>
      <c r="F90" s="165">
        <f>IF(RES_hhdet_tes!F90=0,0,RES_hhdet_tes!F90/0.086*1000000/RES_hhdet_num!F89)</f>
        <v>1492.4402654633877</v>
      </c>
      <c r="G90" s="165">
        <f>IF(RES_hhdet_tes!G90=0,0,RES_hhdet_tes!G90/0.086*1000000/RES_hhdet_num!G89)</f>
        <v>1537.9130912873957</v>
      </c>
      <c r="H90" s="165">
        <f>IF(RES_hhdet_tes!H90=0,0,RES_hhdet_tes!H90/0.086*1000000/RES_hhdet_num!H89)</f>
        <v>1551.544983338177</v>
      </c>
      <c r="I90" s="165">
        <f>IF(RES_hhdet_tes!I90=0,0,RES_hhdet_tes!I90/0.086*1000000/RES_hhdet_num!I89)</f>
        <v>1593.1507256075868</v>
      </c>
      <c r="J90" s="165">
        <f>IF(RES_hhdet_tes!J90=0,0,RES_hhdet_tes!J90/0.086*1000000/RES_hhdet_num!J89)</f>
        <v>1587.1434007005382</v>
      </c>
      <c r="K90" s="165">
        <f>IF(RES_hhdet_tes!K90=0,0,RES_hhdet_tes!K90/0.086*1000000/RES_hhdet_num!K89)</f>
        <v>1629.5373435785093</v>
      </c>
      <c r="L90" s="165">
        <f>IF(RES_hhdet_tes!L90=0,0,RES_hhdet_tes!L90/0.086*1000000/RES_hhdet_num!L89)</f>
        <v>1635.4738476493967</v>
      </c>
      <c r="M90" s="165">
        <f>IF(RES_hhdet_tes!M90=0,0,RES_hhdet_tes!M90/0.086*1000000/RES_hhdet_num!M89)</f>
        <v>1619.9038228338302</v>
      </c>
      <c r="N90" s="165">
        <f>IF(RES_hhdet_tes!N90=0,0,RES_hhdet_tes!N90/0.086*1000000/RES_hhdet_num!N89)</f>
        <v>1618.6352830740097</v>
      </c>
      <c r="O90" s="165">
        <f>IF(RES_hhdet_tes!O90=0,0,RES_hhdet_tes!O90/0.086*1000000/RES_hhdet_num!O89)</f>
        <v>1602.2125324659403</v>
      </c>
      <c r="P90" s="165">
        <f>IF(RES_hhdet_tes!P90=0,0,RES_hhdet_tes!P90/0.086*1000000/RES_hhdet_num!P89)</f>
        <v>1617.628266431373</v>
      </c>
      <c r="Q90" s="165">
        <f>IF(RES_hhdet_tes!Q90=0,0,RES_hhdet_tes!Q90/0.086*1000000/RES_hhdet_num!Q89)</f>
        <v>1588.9175812583474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346.76903517384153</v>
      </c>
      <c r="C91" s="164">
        <f>IF(RES_hhdet_tes!C91=0,0,RES_hhdet_tes!C91/0.086*1000000/RES_hhdet_num!C89)</f>
        <v>349.75854694836585</v>
      </c>
      <c r="D91" s="164">
        <f>IF(RES_hhdet_tes!D91=0,0,RES_hhdet_tes!D91/0.086*1000000/RES_hhdet_num!D89)</f>
        <v>351.27160320359701</v>
      </c>
      <c r="E91" s="164">
        <f>IF(RES_hhdet_tes!E91=0,0,RES_hhdet_tes!E91/0.086*1000000/RES_hhdet_num!E89)</f>
        <v>352.12739969320904</v>
      </c>
      <c r="F91" s="164">
        <f>IF(RES_hhdet_tes!F91=0,0,RES_hhdet_tes!F91/0.086*1000000/RES_hhdet_num!F89)</f>
        <v>353.29088248971146</v>
      </c>
      <c r="G91" s="164">
        <f>IF(RES_hhdet_tes!G91=0,0,RES_hhdet_tes!G91/0.086*1000000/RES_hhdet_num!G89)</f>
        <v>354.66587046557868</v>
      </c>
      <c r="H91" s="164">
        <f>IF(RES_hhdet_tes!H91=0,0,RES_hhdet_tes!H91/0.086*1000000/RES_hhdet_num!H89)</f>
        <v>356.43542938669998</v>
      </c>
      <c r="I91" s="164">
        <f>IF(RES_hhdet_tes!I91=0,0,RES_hhdet_tes!I91/0.086*1000000/RES_hhdet_num!I89)</f>
        <v>358.42165440267235</v>
      </c>
      <c r="J91" s="164">
        <f>IF(RES_hhdet_tes!J91=0,0,RES_hhdet_tes!J91/0.086*1000000/RES_hhdet_num!J89)</f>
        <v>358.01250451001545</v>
      </c>
      <c r="K91" s="164">
        <f>IF(RES_hhdet_tes!K91=0,0,RES_hhdet_tes!K91/0.086*1000000/RES_hhdet_num!K89)</f>
        <v>372.50119426140469</v>
      </c>
      <c r="L91" s="164">
        <f>IF(RES_hhdet_tes!L91=0,0,RES_hhdet_tes!L91/0.086*1000000/RES_hhdet_num!L89)</f>
        <v>363.24840032122586</v>
      </c>
      <c r="M91" s="164">
        <f>IF(RES_hhdet_tes!M91=0,0,RES_hhdet_tes!M91/0.086*1000000/RES_hhdet_num!M89)</f>
        <v>364.56037410288047</v>
      </c>
      <c r="N91" s="164">
        <f>IF(RES_hhdet_tes!N91=0,0,RES_hhdet_tes!N91/0.086*1000000/RES_hhdet_num!N89)</f>
        <v>365.86809077346294</v>
      </c>
      <c r="O91" s="164">
        <f>IF(RES_hhdet_tes!O91=0,0,RES_hhdet_tes!O91/0.086*1000000/RES_hhdet_num!O89)</f>
        <v>368.19524719198517</v>
      </c>
      <c r="P91" s="164">
        <f>IF(RES_hhdet_tes!P91=0,0,RES_hhdet_tes!P91/0.086*1000000/RES_hhdet_num!P89)</f>
        <v>367.30147091506132</v>
      </c>
      <c r="Q91" s="164">
        <f>IF(RES_hhdet_tes!Q91=0,0,RES_hhdet_tes!Q91/0.086*1000000/RES_hhdet_num!Q89)</f>
        <v>367.63679118245727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0</v>
      </c>
      <c r="C92" s="162">
        <f>IF(RES_hhdet_tes!C92=0,0,RES_hhdet_tes!C92/0.086*1000000/RES_hhdet_num!C92)</f>
        <v>0</v>
      </c>
      <c r="D92" s="162">
        <f>IF(RES_hhdet_tes!D92=0,0,RES_hhdet_tes!D92/0.086*1000000/RES_hhdet_num!D92)</f>
        <v>0</v>
      </c>
      <c r="E92" s="162">
        <f>IF(RES_hhdet_tes!E92=0,0,RES_hhdet_tes!E92/0.086*1000000/RES_hhdet_num!E92)</f>
        <v>0</v>
      </c>
      <c r="F92" s="162">
        <f>IF(RES_hhdet_tes!F92=0,0,RES_hhdet_tes!F92/0.086*1000000/RES_hhdet_num!F92)</f>
        <v>0</v>
      </c>
      <c r="G92" s="162">
        <f>IF(RES_hhdet_tes!G92=0,0,RES_hhdet_tes!G92/0.086*1000000/RES_hhdet_num!G92)</f>
        <v>0</v>
      </c>
      <c r="H92" s="162">
        <f>IF(RES_hhdet_tes!H92=0,0,RES_hhdet_tes!H92/0.086*1000000/RES_hhdet_num!H92)</f>
        <v>0</v>
      </c>
      <c r="I92" s="162">
        <f>IF(RES_hhdet_tes!I92=0,0,RES_hhdet_tes!I92/0.086*1000000/RES_hhdet_num!I92)</f>
        <v>0</v>
      </c>
      <c r="J92" s="162">
        <f>IF(RES_hhdet_tes!J92=0,0,RES_hhdet_tes!J92/0.086*1000000/RES_hhdet_num!J92)</f>
        <v>0</v>
      </c>
      <c r="K92" s="162">
        <f>IF(RES_hhdet_tes!K92=0,0,RES_hhdet_tes!K92/0.086*1000000/RES_hhdet_num!K92)</f>
        <v>0</v>
      </c>
      <c r="L92" s="162">
        <f>IF(RES_hhdet_tes!L92=0,0,RES_hhdet_tes!L92/0.086*1000000/RES_hhdet_num!L92)</f>
        <v>0</v>
      </c>
      <c r="M92" s="162">
        <f>IF(RES_hhdet_tes!M92=0,0,RES_hhdet_tes!M92/0.086*1000000/RES_hhdet_num!M92)</f>
        <v>0</v>
      </c>
      <c r="N92" s="162">
        <f>IF(RES_hhdet_tes!N92=0,0,RES_hhdet_tes!N92/0.086*1000000/RES_hhdet_num!N92)</f>
        <v>0</v>
      </c>
      <c r="O92" s="162">
        <f>IF(RES_hhdet_tes!O92=0,0,RES_hhdet_tes!O92/0.086*1000000/RES_hhdet_num!O92)</f>
        <v>0</v>
      </c>
      <c r="P92" s="162">
        <f>IF(RES_hhdet_tes!P92=0,0,RES_hhdet_tes!P92/0.086*1000000/RES_hhdet_num!P92)</f>
        <v>0</v>
      </c>
      <c r="Q92" s="162">
        <f>IF(RES_hhdet_tes!Q92=0,0,RES_hhdet_tes!Q92/0.086*1000000/RES_hhdet_num!Q92)</f>
        <v>0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0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0</v>
      </c>
      <c r="Q93" s="160">
        <f>IF(RES_hhdet_tes!Q93=0,0,RES_hhdet_tes!Q93/0.086*1000000/RES_hhdet_num!Q93)</f>
        <v>0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0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0</v>
      </c>
      <c r="Q94" s="156">
        <f>IF(RES_hhdet_tes!Q94=0,0,RES_hhdet_tes!Q94/0.086*1000000/RES_hhdet_num!Q93)</f>
        <v>0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0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0</v>
      </c>
      <c r="Q95" s="156">
        <f>IF(RES_hhdet_tes!Q95=0,0,RES_hhdet_tes!Q95/0.086*1000000/RES_hhdet_num!Q93)</f>
        <v>0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1776.3207159429919</v>
      </c>
      <c r="C96" s="162">
        <f>IF(RES_hhdet_tes!C96=0,0,RES_hhdet_tes!C96/0.086*1000000/RES_hhdet_num!C96)</f>
        <v>1758.4663000690721</v>
      </c>
      <c r="D96" s="162">
        <f>IF(RES_hhdet_tes!D96=0,0,RES_hhdet_tes!D96/0.086*1000000/RES_hhdet_num!D96)</f>
        <v>1790.4986733271755</v>
      </c>
      <c r="E96" s="162">
        <f>IF(RES_hhdet_tes!E96=0,0,RES_hhdet_tes!E96/0.086*1000000/RES_hhdet_num!E96)</f>
        <v>1881.1468909159476</v>
      </c>
      <c r="F96" s="162">
        <f>IF(RES_hhdet_tes!F96=0,0,RES_hhdet_tes!F96/0.086*1000000/RES_hhdet_num!F96)</f>
        <v>1987.6515020825595</v>
      </c>
      <c r="G96" s="162">
        <f>IF(RES_hhdet_tes!G96=0,0,RES_hhdet_tes!G96/0.086*1000000/RES_hhdet_num!G96)</f>
        <v>2104.2929726053048</v>
      </c>
      <c r="H96" s="162">
        <f>IF(RES_hhdet_tes!H96=0,0,RES_hhdet_tes!H96/0.086*1000000/RES_hhdet_num!H96)</f>
        <v>2180.9234605365818</v>
      </c>
      <c r="I96" s="162">
        <f>IF(RES_hhdet_tes!I96=0,0,RES_hhdet_tes!I96/0.086*1000000/RES_hhdet_num!I96)</f>
        <v>2221.0147251644376</v>
      </c>
      <c r="J96" s="162">
        <f>IF(RES_hhdet_tes!J96=0,0,RES_hhdet_tes!J96/0.086*1000000/RES_hhdet_num!J96)</f>
        <v>2224.348063359726</v>
      </c>
      <c r="K96" s="162">
        <f>IF(RES_hhdet_tes!K96=0,0,RES_hhdet_tes!K96/0.086*1000000/RES_hhdet_num!K96)</f>
        <v>2402.8007331971035</v>
      </c>
      <c r="L96" s="162">
        <f>IF(RES_hhdet_tes!L96=0,0,RES_hhdet_tes!L96/0.086*1000000/RES_hhdet_num!L96)</f>
        <v>2549.1559186650743</v>
      </c>
      <c r="M96" s="162">
        <f>IF(RES_hhdet_tes!M96=0,0,RES_hhdet_tes!M96/0.086*1000000/RES_hhdet_num!M96)</f>
        <v>2598.0370995249536</v>
      </c>
      <c r="N96" s="162">
        <f>IF(RES_hhdet_tes!N96=0,0,RES_hhdet_tes!N96/0.086*1000000/RES_hhdet_num!N96)</f>
        <v>2705.9063627560404</v>
      </c>
      <c r="O96" s="162">
        <f>IF(RES_hhdet_tes!O96=0,0,RES_hhdet_tes!O96/0.086*1000000/RES_hhdet_num!O96)</f>
        <v>2948.8392244952447</v>
      </c>
      <c r="P96" s="162">
        <f>IF(RES_hhdet_tes!P96=0,0,RES_hhdet_tes!P96/0.086*1000000/RES_hhdet_num!P96)</f>
        <v>2886.5251660610315</v>
      </c>
      <c r="Q96" s="162">
        <f>IF(RES_hhdet_tes!Q96=0,0,RES_hhdet_tes!Q96/0.086*1000000/RES_hhdet_num!Q96)</f>
        <v>3181.9390595318837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1767.825607928233</v>
      </c>
      <c r="C97" s="160">
        <f>IF(RES_hhdet_tes!C97=0,0,RES_hhdet_tes!C97/0.086*1000000/RES_hhdet_num!C97)</f>
        <v>1756.5315870036147</v>
      </c>
      <c r="D97" s="160">
        <f>IF(RES_hhdet_tes!D97=0,0,RES_hhdet_tes!D97/0.086*1000000/RES_hhdet_num!D97)</f>
        <v>1798.2891311261392</v>
      </c>
      <c r="E97" s="160">
        <f>IF(RES_hhdet_tes!E97=0,0,RES_hhdet_tes!E97/0.086*1000000/RES_hhdet_num!E97)</f>
        <v>1887.8779846507434</v>
      </c>
      <c r="F97" s="160">
        <f>IF(RES_hhdet_tes!F97=0,0,RES_hhdet_tes!F97/0.086*1000000/RES_hhdet_num!F97)</f>
        <v>1976.056450192104</v>
      </c>
      <c r="G97" s="160">
        <f>IF(RES_hhdet_tes!G97=0,0,RES_hhdet_tes!G97/0.086*1000000/RES_hhdet_num!G97)</f>
        <v>2076.7217604486768</v>
      </c>
      <c r="H97" s="160">
        <f>IF(RES_hhdet_tes!H97=0,0,RES_hhdet_tes!H97/0.086*1000000/RES_hhdet_num!H97)</f>
        <v>2144.5376380824655</v>
      </c>
      <c r="I97" s="160">
        <f>IF(RES_hhdet_tes!I97=0,0,RES_hhdet_tes!I97/0.086*1000000/RES_hhdet_num!I97)</f>
        <v>2129.265818475551</v>
      </c>
      <c r="J97" s="160">
        <f>IF(RES_hhdet_tes!J97=0,0,RES_hhdet_tes!J97/0.086*1000000/RES_hhdet_num!J97)</f>
        <v>2138.9089846102352</v>
      </c>
      <c r="K97" s="160">
        <f>IF(RES_hhdet_tes!K97=0,0,RES_hhdet_tes!K97/0.086*1000000/RES_hhdet_num!K97)</f>
        <v>2298.6183314494165</v>
      </c>
      <c r="L97" s="160">
        <f>IF(RES_hhdet_tes!L97=0,0,RES_hhdet_tes!L97/0.086*1000000/RES_hhdet_num!L97)</f>
        <v>2418.3648219711495</v>
      </c>
      <c r="M97" s="160">
        <f>IF(RES_hhdet_tes!M97=0,0,RES_hhdet_tes!M97/0.086*1000000/RES_hhdet_num!M97)</f>
        <v>2451.3148487486419</v>
      </c>
      <c r="N97" s="160">
        <f>IF(RES_hhdet_tes!N97=0,0,RES_hhdet_tes!N97/0.086*1000000/RES_hhdet_num!N97)</f>
        <v>2530.9750616302185</v>
      </c>
      <c r="O97" s="160">
        <f>IF(RES_hhdet_tes!O97=0,0,RES_hhdet_tes!O97/0.086*1000000/RES_hhdet_num!O97)</f>
        <v>2727.2666267881859</v>
      </c>
      <c r="P97" s="160">
        <f>IF(RES_hhdet_tes!P97=0,0,RES_hhdet_tes!P97/0.086*1000000/RES_hhdet_num!P97)</f>
        <v>2676.5216037638847</v>
      </c>
      <c r="Q97" s="160">
        <f>IF(RES_hhdet_tes!Q97=0,0,RES_hhdet_tes!Q97/0.086*1000000/RES_hhdet_num!Q97)</f>
        <v>2927.2228022022164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1421.0565727543917</v>
      </c>
      <c r="C98" s="156">
        <f>IF(RES_hhdet_tes!C98=0,0,RES_hhdet_tes!C98/0.086*1000000/RES_hhdet_num!C97)</f>
        <v>1406.7730400552489</v>
      </c>
      <c r="D98" s="156">
        <f>IF(RES_hhdet_tes!D98=0,0,RES_hhdet_tes!D98/0.086*1000000/RES_hhdet_num!D97)</f>
        <v>1447.0175279225425</v>
      </c>
      <c r="E98" s="156">
        <f>IF(RES_hhdet_tes!E98=0,0,RES_hhdet_tes!E98/0.086*1000000/RES_hhdet_num!E97)</f>
        <v>1535.7505849575373</v>
      </c>
      <c r="F98" s="156">
        <f>IF(RES_hhdet_tes!F98=0,0,RES_hhdet_tes!F98/0.086*1000000/RES_hhdet_num!F97)</f>
        <v>1622.7655677023931</v>
      </c>
      <c r="G98" s="156">
        <f>IF(RES_hhdet_tes!G98=0,0,RES_hhdet_tes!G98/0.086*1000000/RES_hhdet_num!G97)</f>
        <v>1722.0558899830983</v>
      </c>
      <c r="H98" s="156">
        <f>IF(RES_hhdet_tes!H98=0,0,RES_hhdet_tes!H98/0.086*1000000/RES_hhdet_num!H97)</f>
        <v>1788.1022086957651</v>
      </c>
      <c r="I98" s="156">
        <f>IF(RES_hhdet_tes!I98=0,0,RES_hhdet_tes!I98/0.086*1000000/RES_hhdet_num!I97)</f>
        <v>1770.8441640728786</v>
      </c>
      <c r="J98" s="156">
        <f>IF(RES_hhdet_tes!J98=0,0,RES_hhdet_tes!J98/0.086*1000000/RES_hhdet_num!J97)</f>
        <v>1780.8964801002194</v>
      </c>
      <c r="K98" s="156">
        <f>IF(RES_hhdet_tes!K98=0,0,RES_hhdet_tes!K98/0.086*1000000/RES_hhdet_num!K97)</f>
        <v>1926.1171371880116</v>
      </c>
      <c r="L98" s="156">
        <f>IF(RES_hhdet_tes!L98=0,0,RES_hhdet_tes!L98/0.086*1000000/RES_hhdet_num!L97)</f>
        <v>2055.1164216499233</v>
      </c>
      <c r="M98" s="156">
        <f>IF(RES_hhdet_tes!M98=0,0,RES_hhdet_tes!M98/0.086*1000000/RES_hhdet_num!M97)</f>
        <v>2086.7544746457615</v>
      </c>
      <c r="N98" s="156">
        <f>IF(RES_hhdet_tes!N98=0,0,RES_hhdet_tes!N98/0.086*1000000/RES_hhdet_num!N97)</f>
        <v>2165.1069708567561</v>
      </c>
      <c r="O98" s="156">
        <f>IF(RES_hhdet_tes!O98=0,0,RES_hhdet_tes!O98/0.086*1000000/RES_hhdet_num!O97)</f>
        <v>2359.071379596201</v>
      </c>
      <c r="P98" s="156">
        <f>IF(RES_hhdet_tes!P98=0,0,RES_hhdet_tes!P98/0.086*1000000/RES_hhdet_num!P97)</f>
        <v>2309.2201328488231</v>
      </c>
      <c r="Q98" s="156">
        <f>IF(RES_hhdet_tes!Q98=0,0,RES_hhdet_tes!Q98/0.086*1000000/RES_hhdet_num!Q97)</f>
        <v>2559.5860110197591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346.76903517384147</v>
      </c>
      <c r="C99" s="156">
        <f>IF(RES_hhdet_tes!C99=0,0,RES_hhdet_tes!C99/0.086*1000000/RES_hhdet_num!C97)</f>
        <v>349.75854694836585</v>
      </c>
      <c r="D99" s="156">
        <f>IF(RES_hhdet_tes!D99=0,0,RES_hhdet_tes!D99/0.086*1000000/RES_hhdet_num!D97)</f>
        <v>351.2716032035969</v>
      </c>
      <c r="E99" s="156">
        <f>IF(RES_hhdet_tes!E99=0,0,RES_hhdet_tes!E99/0.086*1000000/RES_hhdet_num!E97)</f>
        <v>352.12739969320654</v>
      </c>
      <c r="F99" s="156">
        <f>IF(RES_hhdet_tes!F99=0,0,RES_hhdet_tes!F99/0.086*1000000/RES_hhdet_num!F97)</f>
        <v>353.29088248971095</v>
      </c>
      <c r="G99" s="156">
        <f>IF(RES_hhdet_tes!G99=0,0,RES_hhdet_tes!G99/0.086*1000000/RES_hhdet_num!G97)</f>
        <v>354.66587046557851</v>
      </c>
      <c r="H99" s="156">
        <f>IF(RES_hhdet_tes!H99=0,0,RES_hhdet_tes!H99/0.086*1000000/RES_hhdet_num!H97)</f>
        <v>356.43542938670015</v>
      </c>
      <c r="I99" s="156">
        <f>IF(RES_hhdet_tes!I99=0,0,RES_hhdet_tes!I99/0.086*1000000/RES_hhdet_num!I97)</f>
        <v>358.42165440267235</v>
      </c>
      <c r="J99" s="156">
        <f>IF(RES_hhdet_tes!J99=0,0,RES_hhdet_tes!J99/0.086*1000000/RES_hhdet_num!J97)</f>
        <v>358.01250451001545</v>
      </c>
      <c r="K99" s="156">
        <f>IF(RES_hhdet_tes!K99=0,0,RES_hhdet_tes!K99/0.086*1000000/RES_hhdet_num!K97)</f>
        <v>372.50119426140469</v>
      </c>
      <c r="L99" s="156">
        <f>IF(RES_hhdet_tes!L99=0,0,RES_hhdet_tes!L99/0.086*1000000/RES_hhdet_num!L97)</f>
        <v>363.24840032122626</v>
      </c>
      <c r="M99" s="156">
        <f>IF(RES_hhdet_tes!M99=0,0,RES_hhdet_tes!M99/0.086*1000000/RES_hhdet_num!M97)</f>
        <v>364.56037410288042</v>
      </c>
      <c r="N99" s="156">
        <f>IF(RES_hhdet_tes!N99=0,0,RES_hhdet_tes!N99/0.086*1000000/RES_hhdet_num!N97)</f>
        <v>365.86809077346271</v>
      </c>
      <c r="O99" s="156">
        <f>IF(RES_hhdet_tes!O99=0,0,RES_hhdet_tes!O99/0.086*1000000/RES_hhdet_num!O97)</f>
        <v>368.19524719198506</v>
      </c>
      <c r="P99" s="156">
        <f>IF(RES_hhdet_tes!P99=0,0,RES_hhdet_tes!P99/0.086*1000000/RES_hhdet_num!P97)</f>
        <v>367.3014709150612</v>
      </c>
      <c r="Q99" s="156">
        <f>IF(RES_hhdet_tes!Q99=0,0,RES_hhdet_tes!Q99/0.086*1000000/RES_hhdet_num!Q97)</f>
        <v>367.63679118245739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714.83451333021333</v>
      </c>
      <c r="C100" s="157">
        <f>IF(RES_hhdet_tes!C100=0,0,RES_hhdet_tes!C100/0.086*1000000/RES_hhdet_num!C$81)</f>
        <v>709.50894745849621</v>
      </c>
      <c r="D100" s="157">
        <f>IF(RES_hhdet_tes!D100=0,0,RES_hhdet_tes!D100/0.086*1000000/RES_hhdet_num!D$81)</f>
        <v>719.73890094795115</v>
      </c>
      <c r="E100" s="157">
        <f>IF(RES_hhdet_tes!E100=0,0,RES_hhdet_tes!E100/0.086*1000000/RES_hhdet_num!E$81)</f>
        <v>748.1114240010105</v>
      </c>
      <c r="F100" s="157">
        <f>IF(RES_hhdet_tes!F100=0,0,RES_hhdet_tes!F100/0.086*1000000/RES_hhdet_num!F$81)</f>
        <v>782.48375022400978</v>
      </c>
      <c r="G100" s="157">
        <f>IF(RES_hhdet_tes!G100=0,0,RES_hhdet_tes!G100/0.086*1000000/RES_hhdet_num!G$81)</f>
        <v>816.64385434432654</v>
      </c>
      <c r="H100" s="157">
        <f>IF(RES_hhdet_tes!H100=0,0,RES_hhdet_tes!H100/0.086*1000000/RES_hhdet_num!H$81)</f>
        <v>835.54749663329835</v>
      </c>
      <c r="I100" s="157">
        <f>IF(RES_hhdet_tes!I100=0,0,RES_hhdet_tes!I100/0.086*1000000/RES_hhdet_num!I$81)</f>
        <v>828.83036110881642</v>
      </c>
      <c r="J100" s="157">
        <f>IF(RES_hhdet_tes!J100=0,0,RES_hhdet_tes!J100/0.086*1000000/RES_hhdet_num!J$81)</f>
        <v>826.24850843803756</v>
      </c>
      <c r="K100" s="157">
        <f>IF(RES_hhdet_tes!K100=0,0,RES_hhdet_tes!K100/0.086*1000000/RES_hhdet_num!K$81)</f>
        <v>920.4026525815251</v>
      </c>
      <c r="L100" s="157">
        <f>IF(RES_hhdet_tes!L100=0,0,RES_hhdet_tes!L100/0.086*1000000/RES_hhdet_num!L$81)</f>
        <v>963.25375969418656</v>
      </c>
      <c r="M100" s="157">
        <f>IF(RES_hhdet_tes!M100=0,0,RES_hhdet_tes!M100/0.086*1000000/RES_hhdet_num!M$81)</f>
        <v>963.71677695024255</v>
      </c>
      <c r="N100" s="157">
        <f>IF(RES_hhdet_tes!N100=0,0,RES_hhdet_tes!N100/0.086*1000000/RES_hhdet_num!N$81)</f>
        <v>1006.0256358846328</v>
      </c>
      <c r="O100" s="157">
        <f>IF(RES_hhdet_tes!O100=0,0,RES_hhdet_tes!O100/0.086*1000000/RES_hhdet_num!O$81)</f>
        <v>1105.0867256846755</v>
      </c>
      <c r="P100" s="157">
        <f>IF(RES_hhdet_tes!P100=0,0,RES_hhdet_tes!P100/0.086*1000000/RES_hhdet_num!P$81)</f>
        <v>1101.1805151566668</v>
      </c>
      <c r="Q100" s="157">
        <f>IF(RES_hhdet_tes!Q100=0,0,RES_hhdet_tes!Q100/0.086*1000000/RES_hhdet_num!Q$81)</f>
        <v>1201.5523180552598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0</v>
      </c>
      <c r="C102" s="156">
        <f>IF(RES_hhdet_tes!C102=0,0,RES_hhdet_tes!C102/0.086*1000000/RES_hhdet_num!C102)</f>
        <v>0</v>
      </c>
      <c r="D102" s="156">
        <f>IF(RES_hhdet_tes!D102=0,0,RES_hhdet_tes!D102/0.086*1000000/RES_hhdet_num!D102)</f>
        <v>461.32701154272883</v>
      </c>
      <c r="E102" s="156">
        <f>IF(RES_hhdet_tes!E102=0,0,RES_hhdet_tes!E102/0.086*1000000/RES_hhdet_num!E102)</f>
        <v>958.95831437397874</v>
      </c>
      <c r="F102" s="156">
        <f>IF(RES_hhdet_tes!F102=0,0,RES_hhdet_tes!F102/0.086*1000000/RES_hhdet_num!F102)</f>
        <v>997.74836333596488</v>
      </c>
      <c r="G102" s="156">
        <f>IF(RES_hhdet_tes!G102=0,0,RES_hhdet_tes!G102/0.086*1000000/RES_hhdet_num!G102)</f>
        <v>745.6058056498091</v>
      </c>
      <c r="H102" s="156">
        <f>IF(RES_hhdet_tes!H102=0,0,RES_hhdet_tes!H102/0.086*1000000/RES_hhdet_num!H102)</f>
        <v>0</v>
      </c>
      <c r="I102" s="156">
        <f>IF(RES_hhdet_tes!I102=0,0,RES_hhdet_tes!I102/0.086*1000000/RES_hhdet_num!I102)</f>
        <v>0</v>
      </c>
      <c r="J102" s="156">
        <f>IF(RES_hhdet_tes!J102=0,0,RES_hhdet_tes!J102/0.086*1000000/RES_hhdet_num!J102)</f>
        <v>0</v>
      </c>
      <c r="K102" s="156">
        <f>IF(RES_hhdet_tes!K102=0,0,RES_hhdet_tes!K102/0.086*1000000/RES_hhdet_num!K102)</f>
        <v>0</v>
      </c>
      <c r="L102" s="156">
        <f>IF(RES_hhdet_tes!L102=0,0,RES_hhdet_tes!L102/0.086*1000000/RES_hhdet_num!L102)</f>
        <v>0</v>
      </c>
      <c r="M102" s="156">
        <f>IF(RES_hhdet_tes!M102=0,0,RES_hhdet_tes!M102/0.086*1000000/RES_hhdet_num!M102)</f>
        <v>0</v>
      </c>
      <c r="N102" s="156">
        <f>IF(RES_hhdet_tes!N102=0,0,RES_hhdet_tes!N102/0.086*1000000/RES_hhdet_num!N102)</f>
        <v>0</v>
      </c>
      <c r="O102" s="156">
        <f>IF(RES_hhdet_tes!O102=0,0,RES_hhdet_tes!O102/0.086*1000000/RES_hhdet_num!O102)</f>
        <v>0</v>
      </c>
      <c r="P102" s="156">
        <f>IF(RES_hhdet_tes!P102=0,0,RES_hhdet_tes!P102/0.086*1000000/RES_hhdet_num!P102)</f>
        <v>0</v>
      </c>
      <c r="Q102" s="156">
        <f>IF(RES_hhdet_tes!Q102=0,0,RES_hhdet_tes!Q102/0.086*1000000/RES_hhdet_num!Q102)</f>
        <v>0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714.83451333021333</v>
      </c>
      <c r="C103" s="57">
        <f>IF(RES_hhdet_tes!C103=0,0,RES_hhdet_tes!C103/0.086*1000000/RES_hhdet_num!C103)</f>
        <v>709.50894745849621</v>
      </c>
      <c r="D103" s="57">
        <f>IF(RES_hhdet_tes!D103=0,0,RES_hhdet_tes!D103/0.086*1000000/RES_hhdet_num!D103)</f>
        <v>720.52539400361184</v>
      </c>
      <c r="E103" s="57">
        <f>IF(RES_hhdet_tes!E103=0,0,RES_hhdet_tes!E103/0.086*1000000/RES_hhdet_num!E103)</f>
        <v>747.4990997957982</v>
      </c>
      <c r="F103" s="57">
        <f>IF(RES_hhdet_tes!F103=0,0,RES_hhdet_tes!F103/0.086*1000000/RES_hhdet_num!F103)</f>
        <v>781.88771016166902</v>
      </c>
      <c r="G103" s="57">
        <f>IF(RES_hhdet_tes!G103=0,0,RES_hhdet_tes!G103/0.086*1000000/RES_hhdet_num!G103)</f>
        <v>816.77654603372503</v>
      </c>
      <c r="H103" s="57">
        <f>IF(RES_hhdet_tes!H103=0,0,RES_hhdet_tes!H103/0.086*1000000/RES_hhdet_num!H103)</f>
        <v>835.54749663329835</v>
      </c>
      <c r="I103" s="57">
        <f>IF(RES_hhdet_tes!I103=0,0,RES_hhdet_tes!I103/0.086*1000000/RES_hhdet_num!I103)</f>
        <v>828.83036110881642</v>
      </c>
      <c r="J103" s="57">
        <f>IF(RES_hhdet_tes!J103=0,0,RES_hhdet_tes!J103/0.086*1000000/RES_hhdet_num!J103)</f>
        <v>826.24850843803756</v>
      </c>
      <c r="K103" s="57">
        <f>IF(RES_hhdet_tes!K103=0,0,RES_hhdet_tes!K103/0.086*1000000/RES_hhdet_num!K103)</f>
        <v>920.40265258152476</v>
      </c>
      <c r="L103" s="57">
        <f>IF(RES_hhdet_tes!L103=0,0,RES_hhdet_tes!L103/0.086*1000000/RES_hhdet_num!L103)</f>
        <v>963.25375969418656</v>
      </c>
      <c r="M103" s="57">
        <f>IF(RES_hhdet_tes!M103=0,0,RES_hhdet_tes!M103/0.086*1000000/RES_hhdet_num!M103)</f>
        <v>963.71677695024232</v>
      </c>
      <c r="N103" s="57">
        <f>IF(RES_hhdet_tes!N103=0,0,RES_hhdet_tes!N103/0.086*1000000/RES_hhdet_num!N103)</f>
        <v>1006.0256358846328</v>
      </c>
      <c r="O103" s="57">
        <f>IF(RES_hhdet_tes!O103=0,0,RES_hhdet_tes!O103/0.086*1000000/RES_hhdet_num!O103)</f>
        <v>1105.0867256846752</v>
      </c>
      <c r="P103" s="57">
        <f>IF(RES_hhdet_tes!P103=0,0,RES_hhdet_tes!P103/0.086*1000000/RES_hhdet_num!P103)</f>
        <v>1101.1805151566666</v>
      </c>
      <c r="Q103" s="57">
        <f>IF(RES_hhdet_tes!Q103=0,0,RES_hhdet_tes!Q103/0.086*1000000/RES_hhdet_num!Q103)</f>
        <v>1201.5523180552595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11758.530811156319</v>
      </c>
      <c r="C124" s="168">
        <f t="shared" ref="C124:Q124" si="18">SUM(C125,C128,C130,C139)</f>
        <v>12310.062093335497</v>
      </c>
      <c r="D124" s="168">
        <f t="shared" si="18"/>
        <v>11967.799832395243</v>
      </c>
      <c r="E124" s="168">
        <f t="shared" si="18"/>
        <v>12002.176819100698</v>
      </c>
      <c r="F124" s="168">
        <f t="shared" si="18"/>
        <v>11588.215096596919</v>
      </c>
      <c r="G124" s="168">
        <f t="shared" si="18"/>
        <v>12080.222600848059</v>
      </c>
      <c r="H124" s="168">
        <f t="shared" si="18"/>
        <v>11858.097523974542</v>
      </c>
      <c r="I124" s="168">
        <f t="shared" si="18"/>
        <v>11430.648694071147</v>
      </c>
      <c r="J124" s="168">
        <f t="shared" si="18"/>
        <v>11439.528947713054</v>
      </c>
      <c r="K124" s="168">
        <f t="shared" si="18"/>
        <v>11853.580323088914</v>
      </c>
      <c r="L124" s="168">
        <f t="shared" si="18"/>
        <v>14028.093695542604</v>
      </c>
      <c r="M124" s="168">
        <f t="shared" si="18"/>
        <v>12615.972921707857</v>
      </c>
      <c r="N124" s="168">
        <f t="shared" si="18"/>
        <v>13820.471112943085</v>
      </c>
      <c r="O124" s="168">
        <f t="shared" si="18"/>
        <v>13191.724158846571</v>
      </c>
      <c r="P124" s="168">
        <f t="shared" si="18"/>
        <v>12486.922924559276</v>
      </c>
      <c r="Q124" s="168">
        <f t="shared" si="18"/>
        <v>13193.076301085408</v>
      </c>
    </row>
    <row r="125" spans="1:17" ht="12.95" customHeight="1" x14ac:dyDescent="0.25">
      <c r="A125" s="158" t="s">
        <v>65</v>
      </c>
      <c r="B125" s="157">
        <f t="shared" ref="B125:Q125" si="19">SUM(B126:B127)</f>
        <v>9292.8671122080814</v>
      </c>
      <c r="C125" s="157">
        <f t="shared" si="19"/>
        <v>9836.872682686364</v>
      </c>
      <c r="D125" s="157">
        <f t="shared" si="19"/>
        <v>9478.8636383956909</v>
      </c>
      <c r="E125" s="157">
        <f t="shared" si="19"/>
        <v>9480.9586303602227</v>
      </c>
      <c r="F125" s="157">
        <f t="shared" si="19"/>
        <v>9022.5857525217398</v>
      </c>
      <c r="G125" s="157">
        <f t="shared" si="19"/>
        <v>9481.3793852664112</v>
      </c>
      <c r="H125" s="157">
        <f t="shared" si="19"/>
        <v>9228.6026986168745</v>
      </c>
      <c r="I125" s="157">
        <f t="shared" si="19"/>
        <v>8807.6053401787958</v>
      </c>
      <c r="J125" s="157">
        <f t="shared" si="19"/>
        <v>8819.1165782884564</v>
      </c>
      <c r="K125" s="157">
        <f t="shared" si="19"/>
        <v>9039.7508850348058</v>
      </c>
      <c r="L125" s="157">
        <f t="shared" si="19"/>
        <v>11236.33673925969</v>
      </c>
      <c r="M125" s="157">
        <f t="shared" si="19"/>
        <v>9811.4238714062376</v>
      </c>
      <c r="N125" s="157">
        <f t="shared" si="19"/>
        <v>10953.471856359189</v>
      </c>
      <c r="O125" s="157">
        <f t="shared" si="19"/>
        <v>10192.190892904457</v>
      </c>
      <c r="P125" s="157">
        <f t="shared" si="19"/>
        <v>9476.1108264169034</v>
      </c>
      <c r="Q125" s="157">
        <f t="shared" si="19"/>
        <v>10044.105523491287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9256.8299366273823</v>
      </c>
      <c r="C126" s="156">
        <f>IF(RES_hhdet_tes!C126=0,0,RES_hhdet_tes!C126/0.086*1000000/RES_hhdet_num!C$124)</f>
        <v>9817.0744280279905</v>
      </c>
      <c r="D126" s="156">
        <f>IF(RES_hhdet_tes!D126=0,0,RES_hhdet_tes!D126/0.086*1000000/RES_hhdet_num!D$124)</f>
        <v>9450.1551632245355</v>
      </c>
      <c r="E126" s="156">
        <f>IF(RES_hhdet_tes!E126=0,0,RES_hhdet_tes!E126/0.086*1000000/RES_hhdet_num!E$124)</f>
        <v>9432.7760941714041</v>
      </c>
      <c r="F126" s="156">
        <f>IF(RES_hhdet_tes!F126=0,0,RES_hhdet_tes!F126/0.086*1000000/RES_hhdet_num!F$124)</f>
        <v>8954.2316977710525</v>
      </c>
      <c r="G126" s="156">
        <f>IF(RES_hhdet_tes!G126=0,0,RES_hhdet_tes!G126/0.086*1000000/RES_hhdet_num!G$124)</f>
        <v>9396.4755100345519</v>
      </c>
      <c r="H126" s="156">
        <f>IF(RES_hhdet_tes!H126=0,0,RES_hhdet_tes!H126/0.086*1000000/RES_hhdet_num!H$124)</f>
        <v>9141.8012208865221</v>
      </c>
      <c r="I126" s="156">
        <f>IF(RES_hhdet_tes!I126=0,0,RES_hhdet_tes!I126/0.086*1000000/RES_hhdet_num!I$124)</f>
        <v>8752.8992314882362</v>
      </c>
      <c r="J126" s="156">
        <f>IF(RES_hhdet_tes!J126=0,0,RES_hhdet_tes!J126/0.086*1000000/RES_hhdet_num!J$124)</f>
        <v>8790.1984089774942</v>
      </c>
      <c r="K126" s="156">
        <f>IF(RES_hhdet_tes!K126=0,0,RES_hhdet_tes!K126/0.086*1000000/RES_hhdet_num!K$124)</f>
        <v>8983.2441271799435</v>
      </c>
      <c r="L126" s="156">
        <f>IF(RES_hhdet_tes!L126=0,0,RES_hhdet_tes!L126/0.086*1000000/RES_hhdet_num!L$124)</f>
        <v>11169.767522261447</v>
      </c>
      <c r="M126" s="156">
        <f>IF(RES_hhdet_tes!M126=0,0,RES_hhdet_tes!M126/0.086*1000000/RES_hhdet_num!M$124)</f>
        <v>9766.5059213073855</v>
      </c>
      <c r="N126" s="156">
        <f>IF(RES_hhdet_tes!N126=0,0,RES_hhdet_tes!N126/0.086*1000000/RES_hhdet_num!N$124)</f>
        <v>10909.935592474791</v>
      </c>
      <c r="O126" s="156">
        <f>IF(RES_hhdet_tes!O126=0,0,RES_hhdet_tes!O126/0.086*1000000/RES_hhdet_num!O$124)</f>
        <v>10104.698999373411</v>
      </c>
      <c r="P126" s="156">
        <f>IF(RES_hhdet_tes!P126=0,0,RES_hhdet_tes!P126/0.086*1000000/RES_hhdet_num!P$124)</f>
        <v>9396.441113320232</v>
      </c>
      <c r="Q126" s="156">
        <f>IF(RES_hhdet_tes!Q126=0,0,RES_hhdet_tes!Q126/0.086*1000000/RES_hhdet_num!Q$124)</f>
        <v>9924.738558494284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36.037175580698531</v>
      </c>
      <c r="C127" s="156">
        <f>IF(RES_hhdet_tes!C127=0,0,RES_hhdet_tes!C127/0.086*1000000/RES_hhdet_num!C$124)</f>
        <v>19.798254658373676</v>
      </c>
      <c r="D127" s="156">
        <f>IF(RES_hhdet_tes!D127=0,0,RES_hhdet_tes!D127/0.086*1000000/RES_hhdet_num!D$124)</f>
        <v>28.708475171155197</v>
      </c>
      <c r="E127" s="156">
        <f>IF(RES_hhdet_tes!E127=0,0,RES_hhdet_tes!E127/0.086*1000000/RES_hhdet_num!E$124)</f>
        <v>48.182536188818979</v>
      </c>
      <c r="F127" s="156">
        <f>IF(RES_hhdet_tes!F127=0,0,RES_hhdet_tes!F127/0.086*1000000/RES_hhdet_num!F$124)</f>
        <v>68.354054750687268</v>
      </c>
      <c r="G127" s="156">
        <f>IF(RES_hhdet_tes!G127=0,0,RES_hhdet_tes!G127/0.086*1000000/RES_hhdet_num!G$124)</f>
        <v>84.903875231859857</v>
      </c>
      <c r="H127" s="156">
        <f>IF(RES_hhdet_tes!H127=0,0,RES_hhdet_tes!H127/0.086*1000000/RES_hhdet_num!H$124)</f>
        <v>86.801477730352474</v>
      </c>
      <c r="I127" s="156">
        <f>IF(RES_hhdet_tes!I127=0,0,RES_hhdet_tes!I127/0.086*1000000/RES_hhdet_num!I$124)</f>
        <v>54.706108690560214</v>
      </c>
      <c r="J127" s="156">
        <f>IF(RES_hhdet_tes!J127=0,0,RES_hhdet_tes!J127/0.086*1000000/RES_hhdet_num!J$124)</f>
        <v>28.918169310962622</v>
      </c>
      <c r="K127" s="156">
        <f>IF(RES_hhdet_tes!K127=0,0,RES_hhdet_tes!K127/0.086*1000000/RES_hhdet_num!K$124)</f>
        <v>56.506757854862613</v>
      </c>
      <c r="L127" s="156">
        <f>IF(RES_hhdet_tes!L127=0,0,RES_hhdet_tes!L127/0.086*1000000/RES_hhdet_num!L$124)</f>
        <v>66.569216998242794</v>
      </c>
      <c r="M127" s="156">
        <f>IF(RES_hhdet_tes!M127=0,0,RES_hhdet_tes!M127/0.086*1000000/RES_hhdet_num!M$124)</f>
        <v>44.9179500988526</v>
      </c>
      <c r="N127" s="156">
        <f>IF(RES_hhdet_tes!N127=0,0,RES_hhdet_tes!N127/0.086*1000000/RES_hhdet_num!N$124)</f>
        <v>43.536263884397854</v>
      </c>
      <c r="O127" s="156">
        <f>IF(RES_hhdet_tes!O127=0,0,RES_hhdet_tes!O127/0.086*1000000/RES_hhdet_num!O$124)</f>
        <v>87.491893531045775</v>
      </c>
      <c r="P127" s="156">
        <f>IF(RES_hhdet_tes!P127=0,0,RES_hhdet_tes!P127/0.086*1000000/RES_hhdet_num!P$124)</f>
        <v>79.669713096671941</v>
      </c>
      <c r="Q127" s="156">
        <f>IF(RES_hhdet_tes!Q127=0,0,RES_hhdet_tes!Q127/0.086*1000000/RES_hhdet_num!Q$124)</f>
        <v>119.36696499700348</v>
      </c>
    </row>
    <row r="128" spans="1:17" ht="12.95" customHeight="1" x14ac:dyDescent="0.25">
      <c r="A128" s="158" t="s">
        <v>112</v>
      </c>
      <c r="B128" s="157">
        <f t="shared" ref="B128:Q128" si="20">B129</f>
        <v>14.412055119283867</v>
      </c>
      <c r="C128" s="157">
        <f t="shared" si="20"/>
        <v>14.747506845782762</v>
      </c>
      <c r="D128" s="157">
        <f t="shared" si="20"/>
        <v>14.715516019909082</v>
      </c>
      <c r="E128" s="157">
        <f t="shared" si="20"/>
        <v>14.345076590216797</v>
      </c>
      <c r="F128" s="157">
        <f t="shared" si="20"/>
        <v>14.438932364802792</v>
      </c>
      <c r="G128" s="157">
        <f t="shared" si="20"/>
        <v>16.376257439497959</v>
      </c>
      <c r="H128" s="157">
        <f t="shared" si="20"/>
        <v>19.361012209824054</v>
      </c>
      <c r="I128" s="157">
        <f t="shared" si="20"/>
        <v>23.635935347972662</v>
      </c>
      <c r="J128" s="157">
        <f t="shared" si="20"/>
        <v>30.559901392748476</v>
      </c>
      <c r="K128" s="157">
        <f t="shared" si="20"/>
        <v>36.142892911360271</v>
      </c>
      <c r="L128" s="157">
        <f t="shared" si="20"/>
        <v>50.777667975069399</v>
      </c>
      <c r="M128" s="157">
        <f t="shared" si="20"/>
        <v>51.775092401587621</v>
      </c>
      <c r="N128" s="157">
        <f t="shared" si="20"/>
        <v>58.617623904897727</v>
      </c>
      <c r="O128" s="157">
        <f t="shared" si="20"/>
        <v>74.360162459685981</v>
      </c>
      <c r="P128" s="157">
        <f t="shared" si="20"/>
        <v>87.569919421897296</v>
      </c>
      <c r="Q128" s="157">
        <f t="shared" si="20"/>
        <v>108.49642354307696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14.412055119283867</v>
      </c>
      <c r="C129" s="156">
        <f>IF(RES_hhdet_tes!C129=0,0,RES_hhdet_tes!C129/0.086*1000000/RES_hhdet_num!C$124)</f>
        <v>14.747506845782762</v>
      </c>
      <c r="D129" s="156">
        <f>IF(RES_hhdet_tes!D129=0,0,RES_hhdet_tes!D129/0.086*1000000/RES_hhdet_num!D$124)</f>
        <v>14.715516019909082</v>
      </c>
      <c r="E129" s="156">
        <f>IF(RES_hhdet_tes!E129=0,0,RES_hhdet_tes!E129/0.086*1000000/RES_hhdet_num!E$124)</f>
        <v>14.345076590216797</v>
      </c>
      <c r="F129" s="156">
        <f>IF(RES_hhdet_tes!F129=0,0,RES_hhdet_tes!F129/0.086*1000000/RES_hhdet_num!F$124)</f>
        <v>14.438932364802792</v>
      </c>
      <c r="G129" s="156">
        <f>IF(RES_hhdet_tes!G129=0,0,RES_hhdet_tes!G129/0.086*1000000/RES_hhdet_num!G$124)</f>
        <v>16.376257439497959</v>
      </c>
      <c r="H129" s="156">
        <f>IF(RES_hhdet_tes!H129=0,0,RES_hhdet_tes!H129/0.086*1000000/RES_hhdet_num!H$124)</f>
        <v>19.361012209824054</v>
      </c>
      <c r="I129" s="156">
        <f>IF(RES_hhdet_tes!I129=0,0,RES_hhdet_tes!I129/0.086*1000000/RES_hhdet_num!I$124)</f>
        <v>23.635935347972662</v>
      </c>
      <c r="J129" s="156">
        <f>IF(RES_hhdet_tes!J129=0,0,RES_hhdet_tes!J129/0.086*1000000/RES_hhdet_num!J$124)</f>
        <v>30.559901392748476</v>
      </c>
      <c r="K129" s="156">
        <f>IF(RES_hhdet_tes!K129=0,0,RES_hhdet_tes!K129/0.086*1000000/RES_hhdet_num!K$124)</f>
        <v>36.142892911360271</v>
      </c>
      <c r="L129" s="156">
        <f>IF(RES_hhdet_tes!L129=0,0,RES_hhdet_tes!L129/0.086*1000000/RES_hhdet_num!L$124)</f>
        <v>50.777667975069399</v>
      </c>
      <c r="M129" s="156">
        <f>IF(RES_hhdet_tes!M129=0,0,RES_hhdet_tes!M129/0.086*1000000/RES_hhdet_num!M$124)</f>
        <v>51.775092401587621</v>
      </c>
      <c r="N129" s="156">
        <f>IF(RES_hhdet_tes!N129=0,0,RES_hhdet_tes!N129/0.086*1000000/RES_hhdet_num!N$124)</f>
        <v>58.617623904897727</v>
      </c>
      <c r="O129" s="156">
        <f>IF(RES_hhdet_tes!O129=0,0,RES_hhdet_tes!O129/0.086*1000000/RES_hhdet_num!O$124)</f>
        <v>74.360162459685981</v>
      </c>
      <c r="P129" s="156">
        <f>IF(RES_hhdet_tes!P129=0,0,RES_hhdet_tes!P129/0.086*1000000/RES_hhdet_num!P$124)</f>
        <v>87.569919421897296</v>
      </c>
      <c r="Q129" s="156">
        <f>IF(RES_hhdet_tes!Q129=0,0,RES_hhdet_tes!Q129/0.086*1000000/RES_hhdet_num!Q$124)</f>
        <v>108.49642354307696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1736.4171304987392</v>
      </c>
      <c r="C130" s="157">
        <f>IF(RES_hhdet_tes!C130=0,0,RES_hhdet_tes!C130/0.086*1000000/RES_hhdet_num!C$124)</f>
        <v>1748.9329563448532</v>
      </c>
      <c r="D130" s="157">
        <f>IF(RES_hhdet_tes!D130=0,0,RES_hhdet_tes!D130/0.086*1000000/RES_hhdet_num!D$124)</f>
        <v>1754.4819098393764</v>
      </c>
      <c r="E130" s="157">
        <f>IF(RES_hhdet_tes!E130=0,0,RES_hhdet_tes!E130/0.086*1000000/RES_hhdet_num!E$124)</f>
        <v>1758.7613676346859</v>
      </c>
      <c r="F130" s="157">
        <f>IF(RES_hhdet_tes!F130=0,0,RES_hhdet_tes!F130/0.086*1000000/RES_hhdet_num!F$124)</f>
        <v>1768.7064046589683</v>
      </c>
      <c r="G130" s="157">
        <f>IF(RES_hhdet_tes!G130=0,0,RES_hhdet_tes!G130/0.086*1000000/RES_hhdet_num!G$124)</f>
        <v>1765.8231913416482</v>
      </c>
      <c r="H130" s="157">
        <f>IF(RES_hhdet_tes!H130=0,0,RES_hhdet_tes!H130/0.086*1000000/RES_hhdet_num!H$124)</f>
        <v>1774.5863165145468</v>
      </c>
      <c r="I130" s="157">
        <f>IF(RES_hhdet_tes!I130=0,0,RES_hhdet_tes!I130/0.086*1000000/RES_hhdet_num!I$124)</f>
        <v>1770.5770574355631</v>
      </c>
      <c r="J130" s="157">
        <f>IF(RES_hhdet_tes!J130=0,0,RES_hhdet_tes!J130/0.086*1000000/RES_hhdet_num!J$124)</f>
        <v>1763.6039595938121</v>
      </c>
      <c r="K130" s="157">
        <f>IF(RES_hhdet_tes!K130=0,0,RES_hhdet_tes!K130/0.086*1000000/RES_hhdet_num!K$124)</f>
        <v>1857.2838925612234</v>
      </c>
      <c r="L130" s="157">
        <f>IF(RES_hhdet_tes!L130=0,0,RES_hhdet_tes!L130/0.086*1000000/RES_hhdet_num!L$124)</f>
        <v>1777.725528613659</v>
      </c>
      <c r="M130" s="157">
        <f>IF(RES_hhdet_tes!M130=0,0,RES_hhdet_tes!M130/0.086*1000000/RES_hhdet_num!M$124)</f>
        <v>1789.0571809497912</v>
      </c>
      <c r="N130" s="157">
        <f>IF(RES_hhdet_tes!N130=0,0,RES_hhdet_tes!N130/0.086*1000000/RES_hhdet_num!N$124)</f>
        <v>1802.3559967943665</v>
      </c>
      <c r="O130" s="157">
        <f>IF(RES_hhdet_tes!O130=0,0,RES_hhdet_tes!O130/0.086*1000000/RES_hhdet_num!O$124)</f>
        <v>1820.0863777977522</v>
      </c>
      <c r="P130" s="157">
        <f>IF(RES_hhdet_tes!P130=0,0,RES_hhdet_tes!P130/0.086*1000000/RES_hhdet_num!P$124)</f>
        <v>1822.0616635638064</v>
      </c>
      <c r="Q130" s="157">
        <f>IF(RES_hhdet_tes!Q130=0,0,RES_hhdet_tes!Q130/0.086*1000000/RES_hhdet_num!Q$124)</f>
        <v>1838.9220359957849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1733.8348946360788</v>
      </c>
      <c r="C131" s="132">
        <f>IF(RES_hhdet_tes!C131=0,0,RES_hhdet_tes!C131/0.086*1000000/RES_hhdet_num!C131)</f>
        <v>1745.2751949890858</v>
      </c>
      <c r="D131" s="132">
        <f>IF(RES_hhdet_tes!D131=0,0,RES_hhdet_tes!D131/0.086*1000000/RES_hhdet_num!D131)</f>
        <v>1748.2739877393051</v>
      </c>
      <c r="E131" s="132">
        <f>IF(RES_hhdet_tes!E131=0,0,RES_hhdet_tes!E131/0.086*1000000/RES_hhdet_num!E131)</f>
        <v>1747.5904180177808</v>
      </c>
      <c r="F131" s="132">
        <f>IF(RES_hhdet_tes!F131=0,0,RES_hhdet_tes!F131/0.086*1000000/RES_hhdet_num!F131)</f>
        <v>1752.67356432624</v>
      </c>
      <c r="G131" s="132">
        <f>IF(RES_hhdet_tes!G131=0,0,RES_hhdet_tes!G131/0.086*1000000/RES_hhdet_num!G131)</f>
        <v>1746.8794458912653</v>
      </c>
      <c r="H131" s="132">
        <f>IF(RES_hhdet_tes!H131=0,0,RES_hhdet_tes!H131/0.086*1000000/RES_hhdet_num!H131)</f>
        <v>1758.6047487825849</v>
      </c>
      <c r="I131" s="132">
        <f>IF(RES_hhdet_tes!I131=0,0,RES_hhdet_tes!I131/0.086*1000000/RES_hhdet_num!I131)</f>
        <v>1764.7375556863756</v>
      </c>
      <c r="J131" s="132">
        <f>IF(RES_hhdet_tes!J131=0,0,RES_hhdet_tes!J131/0.086*1000000/RES_hhdet_num!J131)</f>
        <v>1758.106583457316</v>
      </c>
      <c r="K131" s="132">
        <f>IF(RES_hhdet_tes!K131=0,0,RES_hhdet_tes!K131/0.086*1000000/RES_hhdet_num!K131)</f>
        <v>1847.2745041385385</v>
      </c>
      <c r="L131" s="132">
        <f>IF(RES_hhdet_tes!L131=0,0,RES_hhdet_tes!L131/0.086*1000000/RES_hhdet_num!L131)</f>
        <v>1770.9877822760639</v>
      </c>
      <c r="M131" s="132">
        <f>IF(RES_hhdet_tes!M131=0,0,RES_hhdet_tes!M131/0.086*1000000/RES_hhdet_num!M131)</f>
        <v>1782.9398561344008</v>
      </c>
      <c r="N131" s="132">
        <f>IF(RES_hhdet_tes!N131=0,0,RES_hhdet_tes!N131/0.086*1000000/RES_hhdet_num!N131)</f>
        <v>1791.3106242762428</v>
      </c>
      <c r="O131" s="132">
        <f>IF(RES_hhdet_tes!O131=0,0,RES_hhdet_tes!O131/0.086*1000000/RES_hhdet_num!O131)</f>
        <v>1805.941267683917</v>
      </c>
      <c r="P131" s="132">
        <f>IF(RES_hhdet_tes!P131=0,0,RES_hhdet_tes!P131/0.086*1000000/RES_hhdet_num!P131)</f>
        <v>1802.6478666244598</v>
      </c>
      <c r="Q131" s="132">
        <f>IF(RES_hhdet_tes!Q131=0,0,RES_hhdet_tes!Q131/0.086*1000000/RES_hhdet_num!Q131)</f>
        <v>1805.4755104433909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1733.8369508826963</v>
      </c>
      <c r="C132" s="132">
        <f>IF(RES_hhdet_tes!C132=0,0,RES_hhdet_tes!C132/0.086*1000000/RES_hhdet_num!C132)</f>
        <v>1745.9787029396207</v>
      </c>
      <c r="D132" s="132">
        <f>IF(RES_hhdet_tes!D132=0,0,RES_hhdet_tes!D132/0.086*1000000/RES_hhdet_num!D132)</f>
        <v>1753.6347474987649</v>
      </c>
      <c r="E132" s="132">
        <f>IF(RES_hhdet_tes!E132=0,0,RES_hhdet_tes!E132/0.086*1000000/RES_hhdet_num!E132)</f>
        <v>1756.7569373793467</v>
      </c>
      <c r="F132" s="132">
        <f>IF(RES_hhdet_tes!F132=0,0,RES_hhdet_tes!F132/0.086*1000000/RES_hhdet_num!F132)</f>
        <v>1763.5871955217451</v>
      </c>
      <c r="G132" s="132">
        <f>IF(RES_hhdet_tes!G132=0,0,RES_hhdet_tes!G132/0.086*1000000/RES_hhdet_num!G132)</f>
        <v>1764.2268280804126</v>
      </c>
      <c r="H132" s="132">
        <f>IF(RES_hhdet_tes!H132=0,0,RES_hhdet_tes!H132/0.086*1000000/RES_hhdet_num!H132)</f>
        <v>1776.4123999813503</v>
      </c>
      <c r="I132" s="132">
        <f>IF(RES_hhdet_tes!I132=0,0,RES_hhdet_tes!I132/0.086*1000000/RES_hhdet_num!I132)</f>
        <v>1790.5540911253458</v>
      </c>
      <c r="J132" s="132">
        <f>IF(RES_hhdet_tes!J132=0,0,RES_hhdet_tes!J132/0.086*1000000/RES_hhdet_num!J132)</f>
        <v>1785.2089766559975</v>
      </c>
      <c r="K132" s="132">
        <f>IF(RES_hhdet_tes!K132=0,0,RES_hhdet_tes!K132/0.086*1000000/RES_hhdet_num!K132)</f>
        <v>1871.0287094265875</v>
      </c>
      <c r="L132" s="132">
        <f>IF(RES_hhdet_tes!L132=0,0,RES_hhdet_tes!L132/0.086*1000000/RES_hhdet_num!L132)</f>
        <v>1800.6971619812023</v>
      </c>
      <c r="M132" s="132">
        <f>IF(RES_hhdet_tes!M132=0,0,RES_hhdet_tes!M132/0.086*1000000/RES_hhdet_num!M132)</f>
        <v>1808.5519073224684</v>
      </c>
      <c r="N132" s="132">
        <f>IF(RES_hhdet_tes!N132=0,0,RES_hhdet_tes!N132/0.086*1000000/RES_hhdet_num!N132)</f>
        <v>1815.4756494344631</v>
      </c>
      <c r="O132" s="132">
        <f>IF(RES_hhdet_tes!O132=0,0,RES_hhdet_tes!O132/0.086*1000000/RES_hhdet_num!O132)</f>
        <v>1828.7709879355152</v>
      </c>
      <c r="P132" s="132">
        <f>IF(RES_hhdet_tes!P132=0,0,RES_hhdet_tes!P132/0.086*1000000/RES_hhdet_num!P132)</f>
        <v>1824.2909422826774</v>
      </c>
      <c r="Q132" s="132">
        <f>IF(RES_hhdet_tes!Q132=0,0,RES_hhdet_tes!Q132/0.086*1000000/RES_hhdet_num!Q132)</f>
        <v>1825.6168384908453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1387.0679157088548</v>
      </c>
      <c r="C133" s="165">
        <f>IF(RES_hhdet_tes!C133=0,0,RES_hhdet_tes!C133/0.086*1000000/RES_hhdet_num!C132)</f>
        <v>1396.2201559912548</v>
      </c>
      <c r="D133" s="165">
        <f>IF(RES_hhdet_tes!D133=0,0,RES_hhdet_tes!D133/0.086*1000000/RES_hhdet_num!D132)</f>
        <v>1402.363144295168</v>
      </c>
      <c r="E133" s="165">
        <f>IF(RES_hhdet_tes!E133=0,0,RES_hhdet_tes!E133/0.086*1000000/RES_hhdet_num!E132)</f>
        <v>1404.6295376861381</v>
      </c>
      <c r="F133" s="165">
        <f>IF(RES_hhdet_tes!F133=0,0,RES_hhdet_tes!F133/0.086*1000000/RES_hhdet_num!F132)</f>
        <v>1410.2963130320334</v>
      </c>
      <c r="G133" s="165">
        <f>IF(RES_hhdet_tes!G133=0,0,RES_hhdet_tes!G133/0.086*1000000/RES_hhdet_num!G132)</f>
        <v>1409.560957614834</v>
      </c>
      <c r="H133" s="165">
        <f>IF(RES_hhdet_tes!H133=0,0,RES_hhdet_tes!H133/0.086*1000000/RES_hhdet_num!H132)</f>
        <v>1419.9769705946505</v>
      </c>
      <c r="I133" s="165">
        <f>IF(RES_hhdet_tes!I133=0,0,RES_hhdet_tes!I133/0.086*1000000/RES_hhdet_num!I132)</f>
        <v>1432.1324367226737</v>
      </c>
      <c r="J133" s="165">
        <f>IF(RES_hhdet_tes!J133=0,0,RES_hhdet_tes!J133/0.086*1000000/RES_hhdet_num!J132)</f>
        <v>1427.1964721459817</v>
      </c>
      <c r="K133" s="165">
        <f>IF(RES_hhdet_tes!K133=0,0,RES_hhdet_tes!K133/0.086*1000000/RES_hhdet_num!K132)</f>
        <v>1498.5275151651831</v>
      </c>
      <c r="L133" s="165">
        <f>IF(RES_hhdet_tes!L133=0,0,RES_hhdet_tes!L133/0.086*1000000/RES_hhdet_num!L132)</f>
        <v>1437.4487616599761</v>
      </c>
      <c r="M133" s="165">
        <f>IF(RES_hhdet_tes!M133=0,0,RES_hhdet_tes!M133/0.086*1000000/RES_hhdet_num!M132)</f>
        <v>1443.9915332195883</v>
      </c>
      <c r="N133" s="165">
        <f>IF(RES_hhdet_tes!N133=0,0,RES_hhdet_tes!N133/0.086*1000000/RES_hhdet_num!N132)</f>
        <v>1449.6075586610004</v>
      </c>
      <c r="O133" s="165">
        <f>IF(RES_hhdet_tes!O133=0,0,RES_hhdet_tes!O133/0.086*1000000/RES_hhdet_num!O132)</f>
        <v>1460.5757407435299</v>
      </c>
      <c r="P133" s="165">
        <f>IF(RES_hhdet_tes!P133=0,0,RES_hhdet_tes!P133/0.086*1000000/RES_hhdet_num!P132)</f>
        <v>1456.9894713676165</v>
      </c>
      <c r="Q133" s="165">
        <f>IF(RES_hhdet_tes!Q133=0,0,RES_hhdet_tes!Q133/0.086*1000000/RES_hhdet_num!Q132)</f>
        <v>1457.9800473083881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346.76903517384142</v>
      </c>
      <c r="C134" s="164">
        <f>IF(RES_hhdet_tes!C134=0,0,RES_hhdet_tes!C134/0.086*1000000/RES_hhdet_num!C132)</f>
        <v>349.75854694836568</v>
      </c>
      <c r="D134" s="164">
        <f>IF(RES_hhdet_tes!D134=0,0,RES_hhdet_tes!D134/0.086*1000000/RES_hhdet_num!D132)</f>
        <v>351.27160320359701</v>
      </c>
      <c r="E134" s="164">
        <f>IF(RES_hhdet_tes!E134=0,0,RES_hhdet_tes!E134/0.086*1000000/RES_hhdet_num!E132)</f>
        <v>352.12739969320882</v>
      </c>
      <c r="F134" s="164">
        <f>IF(RES_hhdet_tes!F134=0,0,RES_hhdet_tes!F134/0.086*1000000/RES_hhdet_num!F132)</f>
        <v>353.29088248971158</v>
      </c>
      <c r="G134" s="164">
        <f>IF(RES_hhdet_tes!G134=0,0,RES_hhdet_tes!G134/0.086*1000000/RES_hhdet_num!G132)</f>
        <v>354.66587046557851</v>
      </c>
      <c r="H134" s="164">
        <f>IF(RES_hhdet_tes!H134=0,0,RES_hhdet_tes!H134/0.086*1000000/RES_hhdet_num!H132)</f>
        <v>356.43542938669981</v>
      </c>
      <c r="I134" s="164">
        <f>IF(RES_hhdet_tes!I134=0,0,RES_hhdet_tes!I134/0.086*1000000/RES_hhdet_num!I132)</f>
        <v>358.42165440267235</v>
      </c>
      <c r="J134" s="164">
        <f>IF(RES_hhdet_tes!J134=0,0,RES_hhdet_tes!J134/0.086*1000000/RES_hhdet_num!J132)</f>
        <v>358.01250451001556</v>
      </c>
      <c r="K134" s="164">
        <f>IF(RES_hhdet_tes!K134=0,0,RES_hhdet_tes!K134/0.086*1000000/RES_hhdet_num!K132)</f>
        <v>372.50119426140463</v>
      </c>
      <c r="L134" s="164">
        <f>IF(RES_hhdet_tes!L134=0,0,RES_hhdet_tes!L134/0.086*1000000/RES_hhdet_num!L132)</f>
        <v>363.24840032122614</v>
      </c>
      <c r="M134" s="164">
        <f>IF(RES_hhdet_tes!M134=0,0,RES_hhdet_tes!M134/0.086*1000000/RES_hhdet_num!M132)</f>
        <v>364.5603741028803</v>
      </c>
      <c r="N134" s="164">
        <f>IF(RES_hhdet_tes!N134=0,0,RES_hhdet_tes!N134/0.086*1000000/RES_hhdet_num!N132)</f>
        <v>365.86809077346288</v>
      </c>
      <c r="O134" s="164">
        <f>IF(RES_hhdet_tes!O134=0,0,RES_hhdet_tes!O134/0.086*1000000/RES_hhdet_num!O132)</f>
        <v>368.19524719198495</v>
      </c>
      <c r="P134" s="164">
        <f>IF(RES_hhdet_tes!P134=0,0,RES_hhdet_tes!P134/0.086*1000000/RES_hhdet_num!P132)</f>
        <v>367.30147091506126</v>
      </c>
      <c r="Q134" s="164">
        <f>IF(RES_hhdet_tes!Q134=0,0,RES_hhdet_tes!Q134/0.086*1000000/RES_hhdet_num!Q132)</f>
        <v>367.63679118245727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1776.3207159429917</v>
      </c>
      <c r="C135" s="162">
        <f>IF(RES_hhdet_tes!C135=0,0,RES_hhdet_tes!C135/0.086*1000000/RES_hhdet_num!C135)</f>
        <v>1809.7688172461437</v>
      </c>
      <c r="D135" s="162">
        <f>IF(RES_hhdet_tes!D135=0,0,RES_hhdet_tes!D135/0.086*1000000/RES_hhdet_num!D135)</f>
        <v>1864.6694380055937</v>
      </c>
      <c r="E135" s="162">
        <f>IF(RES_hhdet_tes!E135=0,0,RES_hhdet_tes!E135/0.086*1000000/RES_hhdet_num!E135)</f>
        <v>1978.1568598398765</v>
      </c>
      <c r="F135" s="162">
        <f>IF(RES_hhdet_tes!F135=0,0,RES_hhdet_tes!F135/0.086*1000000/RES_hhdet_num!F135)</f>
        <v>2088.252286402078</v>
      </c>
      <c r="G135" s="162">
        <f>IF(RES_hhdet_tes!G135=0,0,RES_hhdet_tes!G135/0.086*1000000/RES_hhdet_num!G135)</f>
        <v>2247.2660318756411</v>
      </c>
      <c r="H135" s="162">
        <f>IF(RES_hhdet_tes!H135=0,0,RES_hhdet_tes!H135/0.086*1000000/RES_hhdet_num!H135)</f>
        <v>2288.4186420001024</v>
      </c>
      <c r="I135" s="162">
        <f>IF(RES_hhdet_tes!I135=0,0,RES_hhdet_tes!I135/0.086*1000000/RES_hhdet_num!I135)</f>
        <v>2273.0282140445784</v>
      </c>
      <c r="J135" s="162">
        <f>IF(RES_hhdet_tes!J135=0,0,RES_hhdet_tes!J135/0.086*1000000/RES_hhdet_num!J135)</f>
        <v>2253.5932753623556</v>
      </c>
      <c r="K135" s="162">
        <f>IF(RES_hhdet_tes!K135=0,0,RES_hhdet_tes!K135/0.086*1000000/RES_hhdet_num!K135)</f>
        <v>2449.1517689646421</v>
      </c>
      <c r="L135" s="162">
        <f>IF(RES_hhdet_tes!L135=0,0,RES_hhdet_tes!L135/0.086*1000000/RES_hhdet_num!L135)</f>
        <v>2603.7864986055974</v>
      </c>
      <c r="M135" s="162">
        <f>IF(RES_hhdet_tes!M135=0,0,RES_hhdet_tes!M135/0.086*1000000/RES_hhdet_num!M135)</f>
        <v>2598.7445825491304</v>
      </c>
      <c r="N135" s="162">
        <f>IF(RES_hhdet_tes!N135=0,0,RES_hhdet_tes!N135/0.086*1000000/RES_hhdet_num!N135)</f>
        <v>2712.8824070331857</v>
      </c>
      <c r="O135" s="162">
        <f>IF(RES_hhdet_tes!O135=0,0,RES_hhdet_tes!O135/0.086*1000000/RES_hhdet_num!O135)</f>
        <v>2968.7687753541713</v>
      </c>
      <c r="P135" s="162">
        <f>IF(RES_hhdet_tes!P135=0,0,RES_hhdet_tes!P135/0.086*1000000/RES_hhdet_num!P135)</f>
        <v>2910.689716644994</v>
      </c>
      <c r="Q135" s="162">
        <f>IF(RES_hhdet_tes!Q135=0,0,RES_hhdet_tes!Q135/0.086*1000000/RES_hhdet_num!Q135)</f>
        <v>3189.8722303967334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1767.825607928233</v>
      </c>
      <c r="C136" s="160">
        <f>IF(RES_hhdet_tes!C136=0,0,RES_hhdet_tes!C136/0.086*1000000/RES_hhdet_num!C136)</f>
        <v>1797.5736007452722</v>
      </c>
      <c r="D136" s="160">
        <f>IF(RES_hhdet_tes!D136=0,0,RES_hhdet_tes!D136/0.086*1000000/RES_hhdet_num!D136)</f>
        <v>1851.619238296377</v>
      </c>
      <c r="E136" s="160">
        <f>IF(RES_hhdet_tes!E136=0,0,RES_hhdet_tes!E136/0.086*1000000/RES_hhdet_num!E136)</f>
        <v>1939.6988680509805</v>
      </c>
      <c r="F136" s="160">
        <f>IF(RES_hhdet_tes!F136=0,0,RES_hhdet_tes!F136/0.086*1000000/RES_hhdet_num!F136)</f>
        <v>2039.9040789706637</v>
      </c>
      <c r="G136" s="160">
        <f>IF(RES_hhdet_tes!G136=0,0,RES_hhdet_tes!G136/0.086*1000000/RES_hhdet_num!G136)</f>
        <v>2138.3389933519943</v>
      </c>
      <c r="H136" s="160">
        <f>IF(RES_hhdet_tes!H136=0,0,RES_hhdet_tes!H136/0.086*1000000/RES_hhdet_num!H136)</f>
        <v>2186.9742436529909</v>
      </c>
      <c r="I136" s="160">
        <f>IF(RES_hhdet_tes!I136=0,0,RES_hhdet_tes!I136/0.086*1000000/RES_hhdet_num!I136)</f>
        <v>2175.4061995810525</v>
      </c>
      <c r="J136" s="160">
        <f>IF(RES_hhdet_tes!J136=0,0,RES_hhdet_tes!J136/0.086*1000000/RES_hhdet_num!J136)</f>
        <v>2160.8871247998995</v>
      </c>
      <c r="K136" s="160">
        <f>IF(RES_hhdet_tes!K136=0,0,RES_hhdet_tes!K136/0.086*1000000/RES_hhdet_num!K136)</f>
        <v>2337.9375943171717</v>
      </c>
      <c r="L136" s="160">
        <f>IF(RES_hhdet_tes!L136=0,0,RES_hhdet_tes!L136/0.086*1000000/RES_hhdet_num!L136)</f>
        <v>2446.2775992057168</v>
      </c>
      <c r="M136" s="160">
        <f>IF(RES_hhdet_tes!M136=0,0,RES_hhdet_tes!M136/0.086*1000000/RES_hhdet_num!M136)</f>
        <v>2443.0870738550416</v>
      </c>
      <c r="N136" s="160">
        <f>IF(RES_hhdet_tes!N136=0,0,RES_hhdet_tes!N136/0.086*1000000/RES_hhdet_num!N136)</f>
        <v>2538.8724232971772</v>
      </c>
      <c r="O136" s="160">
        <f>IF(RES_hhdet_tes!O136=0,0,RES_hhdet_tes!O136/0.086*1000000/RES_hhdet_num!O136)</f>
        <v>2743.642691022354</v>
      </c>
      <c r="P136" s="160">
        <f>IF(RES_hhdet_tes!P136=0,0,RES_hhdet_tes!P136/0.086*1000000/RES_hhdet_num!P136)</f>
        <v>2698.0833846253963</v>
      </c>
      <c r="Q136" s="160">
        <f>IF(RES_hhdet_tes!Q136=0,0,RES_hhdet_tes!Q136/0.086*1000000/RES_hhdet_num!Q136)</f>
        <v>2924.100983110844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1421.0565727543915</v>
      </c>
      <c r="C137" s="156">
        <f>IF(RES_hhdet_tes!C137=0,0,RES_hhdet_tes!C137/0.086*1000000/RES_hhdet_num!C136)</f>
        <v>1447.8150537969066</v>
      </c>
      <c r="D137" s="156">
        <f>IF(RES_hhdet_tes!D137=0,0,RES_hhdet_tes!D137/0.086*1000000/RES_hhdet_num!D136)</f>
        <v>1500.3476350927799</v>
      </c>
      <c r="E137" s="156">
        <f>IF(RES_hhdet_tes!E137=0,0,RES_hhdet_tes!E137/0.086*1000000/RES_hhdet_num!E136)</f>
        <v>1587.5714683577712</v>
      </c>
      <c r="F137" s="156">
        <f>IF(RES_hhdet_tes!F137=0,0,RES_hhdet_tes!F137/0.086*1000000/RES_hhdet_num!F136)</f>
        <v>1686.6131964809522</v>
      </c>
      <c r="G137" s="156">
        <f>IF(RES_hhdet_tes!G137=0,0,RES_hhdet_tes!G137/0.086*1000000/RES_hhdet_num!G136)</f>
        <v>1783.6731228864157</v>
      </c>
      <c r="H137" s="156">
        <f>IF(RES_hhdet_tes!H137=0,0,RES_hhdet_tes!H137/0.086*1000000/RES_hhdet_num!H136)</f>
        <v>1830.538814266291</v>
      </c>
      <c r="I137" s="156">
        <f>IF(RES_hhdet_tes!I137=0,0,RES_hhdet_tes!I137/0.086*1000000/RES_hhdet_num!I136)</f>
        <v>1816.9845451783797</v>
      </c>
      <c r="J137" s="156">
        <f>IF(RES_hhdet_tes!J137=0,0,RES_hhdet_tes!J137/0.086*1000000/RES_hhdet_num!J136)</f>
        <v>1802.8746202898844</v>
      </c>
      <c r="K137" s="156">
        <f>IF(RES_hhdet_tes!K137=0,0,RES_hhdet_tes!K137/0.086*1000000/RES_hhdet_num!K136)</f>
        <v>1965.4364000557669</v>
      </c>
      <c r="L137" s="156">
        <f>IF(RES_hhdet_tes!L137=0,0,RES_hhdet_tes!L137/0.086*1000000/RES_hhdet_num!L136)</f>
        <v>2083.0291988844906</v>
      </c>
      <c r="M137" s="156">
        <f>IF(RES_hhdet_tes!M137=0,0,RES_hhdet_tes!M137/0.086*1000000/RES_hhdet_num!M136)</f>
        <v>2078.5266997521612</v>
      </c>
      <c r="N137" s="156">
        <f>IF(RES_hhdet_tes!N137=0,0,RES_hhdet_tes!N137/0.086*1000000/RES_hhdet_num!N136)</f>
        <v>2173.0043325237143</v>
      </c>
      <c r="O137" s="156">
        <f>IF(RES_hhdet_tes!O137=0,0,RES_hhdet_tes!O137/0.086*1000000/RES_hhdet_num!O136)</f>
        <v>2375.4474438303691</v>
      </c>
      <c r="P137" s="156">
        <f>IF(RES_hhdet_tes!P137=0,0,RES_hhdet_tes!P137/0.086*1000000/RES_hhdet_num!P136)</f>
        <v>2330.7819137103343</v>
      </c>
      <c r="Q137" s="156">
        <f>IF(RES_hhdet_tes!Q137=0,0,RES_hhdet_tes!Q137/0.086*1000000/RES_hhdet_num!Q136)</f>
        <v>2556.4641919283868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346.76903517384147</v>
      </c>
      <c r="C138" s="156">
        <f>IF(RES_hhdet_tes!C138=0,0,RES_hhdet_tes!C138/0.086*1000000/RES_hhdet_num!C136)</f>
        <v>349.75854694836573</v>
      </c>
      <c r="D138" s="156">
        <f>IF(RES_hhdet_tes!D138=0,0,RES_hhdet_tes!D138/0.086*1000000/RES_hhdet_num!D136)</f>
        <v>351.27160320359701</v>
      </c>
      <c r="E138" s="156">
        <f>IF(RES_hhdet_tes!E138=0,0,RES_hhdet_tes!E138/0.086*1000000/RES_hhdet_num!E136)</f>
        <v>352.12739969320904</v>
      </c>
      <c r="F138" s="156">
        <f>IF(RES_hhdet_tes!F138=0,0,RES_hhdet_tes!F138/0.086*1000000/RES_hhdet_num!F136)</f>
        <v>353.29088248971152</v>
      </c>
      <c r="G138" s="156">
        <f>IF(RES_hhdet_tes!G138=0,0,RES_hhdet_tes!G138/0.086*1000000/RES_hhdet_num!G136)</f>
        <v>354.66587046557851</v>
      </c>
      <c r="H138" s="156">
        <f>IF(RES_hhdet_tes!H138=0,0,RES_hhdet_tes!H138/0.086*1000000/RES_hhdet_num!H136)</f>
        <v>356.43542938670004</v>
      </c>
      <c r="I138" s="156">
        <f>IF(RES_hhdet_tes!I138=0,0,RES_hhdet_tes!I138/0.086*1000000/RES_hhdet_num!I136)</f>
        <v>358.42165440267229</v>
      </c>
      <c r="J138" s="156">
        <f>IF(RES_hhdet_tes!J138=0,0,RES_hhdet_tes!J138/0.086*1000000/RES_hhdet_num!J136)</f>
        <v>358.01250451001556</v>
      </c>
      <c r="K138" s="156">
        <f>IF(RES_hhdet_tes!K138=0,0,RES_hhdet_tes!K138/0.086*1000000/RES_hhdet_num!K136)</f>
        <v>372.50119426140475</v>
      </c>
      <c r="L138" s="156">
        <f>IF(RES_hhdet_tes!L138=0,0,RES_hhdet_tes!L138/0.086*1000000/RES_hhdet_num!L136)</f>
        <v>363.24840032122603</v>
      </c>
      <c r="M138" s="156">
        <f>IF(RES_hhdet_tes!M138=0,0,RES_hhdet_tes!M138/0.086*1000000/RES_hhdet_num!M136)</f>
        <v>364.56037410288042</v>
      </c>
      <c r="N138" s="156">
        <f>IF(RES_hhdet_tes!N138=0,0,RES_hhdet_tes!N138/0.086*1000000/RES_hhdet_num!N136)</f>
        <v>365.86809077346282</v>
      </c>
      <c r="O138" s="156">
        <f>IF(RES_hhdet_tes!O138=0,0,RES_hhdet_tes!O138/0.086*1000000/RES_hhdet_num!O136)</f>
        <v>368.19524719198489</v>
      </c>
      <c r="P138" s="156">
        <f>IF(RES_hhdet_tes!P138=0,0,RES_hhdet_tes!P138/0.086*1000000/RES_hhdet_num!P136)</f>
        <v>367.30147091506132</v>
      </c>
      <c r="Q138" s="156">
        <f>IF(RES_hhdet_tes!Q138=0,0,RES_hhdet_tes!Q138/0.086*1000000/RES_hhdet_num!Q136)</f>
        <v>367.63679118245733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714.83451333021333</v>
      </c>
      <c r="C139" s="157">
        <f>IF(RES_hhdet_tes!C139=0,0,RES_hhdet_tes!C139/0.086*1000000/RES_hhdet_num!C$124)</f>
        <v>709.50894745849598</v>
      </c>
      <c r="D139" s="157">
        <f>IF(RES_hhdet_tes!D139=0,0,RES_hhdet_tes!D139/0.086*1000000/RES_hhdet_num!D$124)</f>
        <v>719.73876814026755</v>
      </c>
      <c r="E139" s="157">
        <f>IF(RES_hhdet_tes!E139=0,0,RES_hhdet_tes!E139/0.086*1000000/RES_hhdet_num!E$124)</f>
        <v>748.11174451557258</v>
      </c>
      <c r="F139" s="157">
        <f>IF(RES_hhdet_tes!F139=0,0,RES_hhdet_tes!F139/0.086*1000000/RES_hhdet_num!F$124)</f>
        <v>782.48400705141</v>
      </c>
      <c r="G139" s="157">
        <f>IF(RES_hhdet_tes!G139=0,0,RES_hhdet_tes!G139/0.086*1000000/RES_hhdet_num!G$124)</f>
        <v>816.64376680050168</v>
      </c>
      <c r="H139" s="157">
        <f>IF(RES_hhdet_tes!H139=0,0,RES_hhdet_tes!H139/0.086*1000000/RES_hhdet_num!H$124)</f>
        <v>835.54749663329767</v>
      </c>
      <c r="I139" s="157">
        <f>IF(RES_hhdet_tes!I139=0,0,RES_hhdet_tes!I139/0.086*1000000/RES_hhdet_num!I$124)</f>
        <v>828.83036110881676</v>
      </c>
      <c r="J139" s="157">
        <f>IF(RES_hhdet_tes!J139=0,0,RES_hhdet_tes!J139/0.086*1000000/RES_hhdet_num!J$124)</f>
        <v>826.24850843803767</v>
      </c>
      <c r="K139" s="157">
        <f>IF(RES_hhdet_tes!K139=0,0,RES_hhdet_tes!K139/0.086*1000000/RES_hhdet_num!K$124)</f>
        <v>920.40265258152431</v>
      </c>
      <c r="L139" s="157">
        <f>IF(RES_hhdet_tes!L139=0,0,RES_hhdet_tes!L139/0.086*1000000/RES_hhdet_num!L$124)</f>
        <v>963.25375969418656</v>
      </c>
      <c r="M139" s="157">
        <f>IF(RES_hhdet_tes!M139=0,0,RES_hhdet_tes!M139/0.086*1000000/RES_hhdet_num!M$124)</f>
        <v>963.71677695024209</v>
      </c>
      <c r="N139" s="157">
        <f>IF(RES_hhdet_tes!N139=0,0,RES_hhdet_tes!N139/0.086*1000000/RES_hhdet_num!N$124)</f>
        <v>1006.0256358846328</v>
      </c>
      <c r="O139" s="157">
        <f>IF(RES_hhdet_tes!O139=0,0,RES_hhdet_tes!O139/0.086*1000000/RES_hhdet_num!O$124)</f>
        <v>1105.0867256846755</v>
      </c>
      <c r="P139" s="157">
        <f>IF(RES_hhdet_tes!P139=0,0,RES_hhdet_tes!P139/0.086*1000000/RES_hhdet_num!P$124)</f>
        <v>1101.1805151566671</v>
      </c>
      <c r="Q139" s="157">
        <f>IF(RES_hhdet_tes!Q139=0,0,RES_hhdet_tes!Q139/0.086*1000000/RES_hhdet_num!Q$124)</f>
        <v>1201.5523180552598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0</v>
      </c>
      <c r="C140" s="156">
        <f>IF(RES_hhdet_tes!C140=0,0,RES_hhdet_tes!C140/0.086*1000000/RES_hhdet_num!C140)</f>
        <v>0</v>
      </c>
      <c r="D140" s="156">
        <f>IF(RES_hhdet_tes!D140=0,0,RES_hhdet_tes!D140/0.086*1000000/RES_hhdet_num!D140)</f>
        <v>461.32701154272974</v>
      </c>
      <c r="E140" s="156">
        <f>IF(RES_hhdet_tes!E140=0,0,RES_hhdet_tes!E140/0.086*1000000/RES_hhdet_num!E140)</f>
        <v>958.95831437397794</v>
      </c>
      <c r="F140" s="156">
        <f>IF(RES_hhdet_tes!F140=0,0,RES_hhdet_tes!F140/0.086*1000000/RES_hhdet_num!F140)</f>
        <v>997.74836333596522</v>
      </c>
      <c r="G140" s="156">
        <f>IF(RES_hhdet_tes!G140=0,0,RES_hhdet_tes!G140/0.086*1000000/RES_hhdet_num!G140)</f>
        <v>745.60580564980876</v>
      </c>
      <c r="H140" s="156">
        <f>IF(RES_hhdet_tes!H140=0,0,RES_hhdet_tes!H140/0.086*1000000/RES_hhdet_num!H140)</f>
        <v>0</v>
      </c>
      <c r="I140" s="156">
        <f>IF(RES_hhdet_tes!I140=0,0,RES_hhdet_tes!I140/0.086*1000000/RES_hhdet_num!I140)</f>
        <v>0</v>
      </c>
      <c r="J140" s="156">
        <f>IF(RES_hhdet_tes!J140=0,0,RES_hhdet_tes!J140/0.086*1000000/RES_hhdet_num!J140)</f>
        <v>0</v>
      </c>
      <c r="K140" s="156">
        <f>IF(RES_hhdet_tes!K140=0,0,RES_hhdet_tes!K140/0.086*1000000/RES_hhdet_num!K140)</f>
        <v>0</v>
      </c>
      <c r="L140" s="156">
        <f>IF(RES_hhdet_tes!L140=0,0,RES_hhdet_tes!L140/0.086*1000000/RES_hhdet_num!L140)</f>
        <v>0</v>
      </c>
      <c r="M140" s="156">
        <f>IF(RES_hhdet_tes!M140=0,0,RES_hhdet_tes!M140/0.086*1000000/RES_hhdet_num!M140)</f>
        <v>0</v>
      </c>
      <c r="N140" s="156">
        <f>IF(RES_hhdet_tes!N140=0,0,RES_hhdet_tes!N140/0.086*1000000/RES_hhdet_num!N140)</f>
        <v>0</v>
      </c>
      <c r="O140" s="156">
        <f>IF(RES_hhdet_tes!O140=0,0,RES_hhdet_tes!O140/0.086*1000000/RES_hhdet_num!O140)</f>
        <v>0</v>
      </c>
      <c r="P140" s="156">
        <f>IF(RES_hhdet_tes!P140=0,0,RES_hhdet_tes!P140/0.086*1000000/RES_hhdet_num!P140)</f>
        <v>0</v>
      </c>
      <c r="Q140" s="156">
        <f>IF(RES_hhdet_tes!Q140=0,0,RES_hhdet_tes!Q140/0.086*1000000/RES_hhdet_num!Q140)</f>
        <v>0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714.83451333021333</v>
      </c>
      <c r="C141" s="57">
        <f>IF(RES_hhdet_tes!C141=0,0,RES_hhdet_tes!C141/0.086*1000000/RES_hhdet_num!C141)</f>
        <v>709.5089474584961</v>
      </c>
      <c r="D141" s="57">
        <f>IF(RES_hhdet_tes!D141=0,0,RES_hhdet_tes!D141/0.086*1000000/RES_hhdet_num!D141)</f>
        <v>720.52539400361218</v>
      </c>
      <c r="E141" s="57">
        <f>IF(RES_hhdet_tes!E141=0,0,RES_hhdet_tes!E141/0.086*1000000/RES_hhdet_num!E141)</f>
        <v>747.49909979579797</v>
      </c>
      <c r="F141" s="57">
        <f>IF(RES_hhdet_tes!F141=0,0,RES_hhdet_tes!F141/0.086*1000000/RES_hhdet_num!F141)</f>
        <v>781.88771016166868</v>
      </c>
      <c r="G141" s="57">
        <f>IF(RES_hhdet_tes!G141=0,0,RES_hhdet_tes!G141/0.086*1000000/RES_hhdet_num!G141)</f>
        <v>816.77654603372491</v>
      </c>
      <c r="H141" s="57">
        <f>IF(RES_hhdet_tes!H141=0,0,RES_hhdet_tes!H141/0.086*1000000/RES_hhdet_num!H141)</f>
        <v>835.54749663329767</v>
      </c>
      <c r="I141" s="57">
        <f>IF(RES_hhdet_tes!I141=0,0,RES_hhdet_tes!I141/0.086*1000000/RES_hhdet_num!I141)</f>
        <v>828.83036110881676</v>
      </c>
      <c r="J141" s="57">
        <f>IF(RES_hhdet_tes!J141=0,0,RES_hhdet_tes!J141/0.086*1000000/RES_hhdet_num!J141)</f>
        <v>826.24850843803779</v>
      </c>
      <c r="K141" s="57">
        <f>IF(RES_hhdet_tes!K141=0,0,RES_hhdet_tes!K141/0.086*1000000/RES_hhdet_num!K141)</f>
        <v>920.40265258152431</v>
      </c>
      <c r="L141" s="57">
        <f>IF(RES_hhdet_tes!L141=0,0,RES_hhdet_tes!L141/0.086*1000000/RES_hhdet_num!L141)</f>
        <v>963.25375969418656</v>
      </c>
      <c r="M141" s="57">
        <f>IF(RES_hhdet_tes!M141=0,0,RES_hhdet_tes!M141/0.086*1000000/RES_hhdet_num!M141)</f>
        <v>963.71677695024221</v>
      </c>
      <c r="N141" s="57">
        <f>IF(RES_hhdet_tes!N141=0,0,RES_hhdet_tes!N141/0.086*1000000/RES_hhdet_num!N141)</f>
        <v>1006.0256358846331</v>
      </c>
      <c r="O141" s="57">
        <f>IF(RES_hhdet_tes!O141=0,0,RES_hhdet_tes!O141/0.086*1000000/RES_hhdet_num!O141)</f>
        <v>1105.0867256846755</v>
      </c>
      <c r="P141" s="57">
        <f>IF(RES_hhdet_tes!P141=0,0,RES_hhdet_tes!P141/0.086*1000000/RES_hhdet_num!P141)</f>
        <v>1101.1805151566668</v>
      </c>
      <c r="Q141" s="57">
        <f>IF(RES_hhdet_tes!Q141=0,0,RES_hhdet_tes!Q141/0.086*1000000/RES_hhdet_num!Q141)</f>
        <v>1201.5523180552595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12431.383491138366</v>
      </c>
      <c r="C143" s="168">
        <f t="shared" ref="C143:Q143" si="21">SUM(C144,C146,C148,C157)</f>
        <v>13048.973767350375</v>
      </c>
      <c r="D143" s="168">
        <f t="shared" si="21"/>
        <v>13121.018116480913</v>
      </c>
      <c r="E143" s="168">
        <f t="shared" si="21"/>
        <v>13325.680487221844</v>
      </c>
      <c r="F143" s="168">
        <f t="shared" si="21"/>
        <v>12987.223362901945</v>
      </c>
      <c r="G143" s="168">
        <f t="shared" si="21"/>
        <v>13692.531279607432</v>
      </c>
      <c r="H143" s="168">
        <f t="shared" si="21"/>
        <v>13436.254801233354</v>
      </c>
      <c r="I143" s="168">
        <f t="shared" si="21"/>
        <v>12957.874270219789</v>
      </c>
      <c r="J143" s="168">
        <f t="shared" si="21"/>
        <v>12983.963815711584</v>
      </c>
      <c r="K143" s="168">
        <f t="shared" si="21"/>
        <v>13534.078184393586</v>
      </c>
      <c r="L143" s="168">
        <f t="shared" si="21"/>
        <v>16210.849094436549</v>
      </c>
      <c r="M143" s="168">
        <f t="shared" si="21"/>
        <v>14790.100327332208</v>
      </c>
      <c r="N143" s="168">
        <f t="shared" si="21"/>
        <v>16195.045298043957</v>
      </c>
      <c r="O143" s="168">
        <f t="shared" si="21"/>
        <v>15653.645959396898</v>
      </c>
      <c r="P143" s="168">
        <f t="shared" si="21"/>
        <v>14769.134149658878</v>
      </c>
      <c r="Q143" s="168">
        <f t="shared" si="21"/>
        <v>15761.213016508631</v>
      </c>
    </row>
    <row r="144" spans="1:17" ht="12.95" customHeight="1" x14ac:dyDescent="0.25">
      <c r="A144" s="158" t="s">
        <v>65</v>
      </c>
      <c r="B144" s="157">
        <f t="shared" ref="B144:Q144" si="22">B145</f>
        <v>9842.5299697754072</v>
      </c>
      <c r="C144" s="157">
        <f t="shared" si="22"/>
        <v>10416.151698248283</v>
      </c>
      <c r="D144" s="157">
        <f t="shared" si="22"/>
        <v>10416.859948508984</v>
      </c>
      <c r="E144" s="157">
        <f t="shared" si="22"/>
        <v>10493.511854539027</v>
      </c>
      <c r="F144" s="157">
        <f t="shared" si="22"/>
        <v>10022.206536638796</v>
      </c>
      <c r="G144" s="157">
        <f t="shared" si="22"/>
        <v>10579.544555030036</v>
      </c>
      <c r="H144" s="157">
        <f t="shared" si="22"/>
        <v>10253.431626648737</v>
      </c>
      <c r="I144" s="157">
        <f t="shared" si="22"/>
        <v>9806.6152458762208</v>
      </c>
      <c r="J144" s="157">
        <f t="shared" si="22"/>
        <v>9843.6944513216658</v>
      </c>
      <c r="K144" s="157">
        <f t="shared" si="22"/>
        <v>10107.102832374589</v>
      </c>
      <c r="L144" s="157">
        <f t="shared" si="22"/>
        <v>12591.580269655295</v>
      </c>
      <c r="M144" s="157">
        <f t="shared" si="22"/>
        <v>11163.02554622133</v>
      </c>
      <c r="N144" s="157">
        <f t="shared" si="22"/>
        <v>12416.877061915437</v>
      </c>
      <c r="O144" s="157">
        <f t="shared" si="22"/>
        <v>11518.715225632926</v>
      </c>
      <c r="P144" s="157">
        <f t="shared" si="22"/>
        <v>10688.938926252444</v>
      </c>
      <c r="Q144" s="157">
        <f t="shared" si="22"/>
        <v>11299.920867564773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9842.5299697754072</v>
      </c>
      <c r="C145" s="156">
        <f>IF(RES_hhdet_tes!C145=0,0,RES_hhdet_tes!C145/0.086*1000000/RES_hhdet_num!C$143)</f>
        <v>10416.151698248283</v>
      </c>
      <c r="D145" s="156">
        <f>IF(RES_hhdet_tes!D145=0,0,RES_hhdet_tes!D145/0.086*1000000/RES_hhdet_num!D$143)</f>
        <v>10416.859948508984</v>
      </c>
      <c r="E145" s="156">
        <f>IF(RES_hhdet_tes!E145=0,0,RES_hhdet_tes!E145/0.086*1000000/RES_hhdet_num!E$143)</f>
        <v>10493.511854539027</v>
      </c>
      <c r="F145" s="156">
        <f>IF(RES_hhdet_tes!F145=0,0,RES_hhdet_tes!F145/0.086*1000000/RES_hhdet_num!F$143)</f>
        <v>10022.206536638796</v>
      </c>
      <c r="G145" s="156">
        <f>IF(RES_hhdet_tes!G145=0,0,RES_hhdet_tes!G145/0.086*1000000/RES_hhdet_num!G$143)</f>
        <v>10579.544555030036</v>
      </c>
      <c r="H145" s="156">
        <f>IF(RES_hhdet_tes!H145=0,0,RES_hhdet_tes!H145/0.086*1000000/RES_hhdet_num!H$143)</f>
        <v>10253.431626648737</v>
      </c>
      <c r="I145" s="156">
        <f>IF(RES_hhdet_tes!I145=0,0,RES_hhdet_tes!I145/0.086*1000000/RES_hhdet_num!I$143)</f>
        <v>9806.6152458762208</v>
      </c>
      <c r="J145" s="156">
        <f>IF(RES_hhdet_tes!J145=0,0,RES_hhdet_tes!J145/0.086*1000000/RES_hhdet_num!J$143)</f>
        <v>9843.6944513216658</v>
      </c>
      <c r="K145" s="156">
        <f>IF(RES_hhdet_tes!K145=0,0,RES_hhdet_tes!K145/0.086*1000000/RES_hhdet_num!K$143)</f>
        <v>10107.102832374589</v>
      </c>
      <c r="L145" s="156">
        <f>IF(RES_hhdet_tes!L145=0,0,RES_hhdet_tes!L145/0.086*1000000/RES_hhdet_num!L$143)</f>
        <v>12591.580269655295</v>
      </c>
      <c r="M145" s="156">
        <f>IF(RES_hhdet_tes!M145=0,0,RES_hhdet_tes!M145/0.086*1000000/RES_hhdet_num!M$143)</f>
        <v>11163.02554622133</v>
      </c>
      <c r="N145" s="156">
        <f>IF(RES_hhdet_tes!N145=0,0,RES_hhdet_tes!N145/0.086*1000000/RES_hhdet_num!N$143)</f>
        <v>12416.877061915437</v>
      </c>
      <c r="O145" s="156">
        <f>IF(RES_hhdet_tes!O145=0,0,RES_hhdet_tes!O145/0.086*1000000/RES_hhdet_num!O$143)</f>
        <v>11518.715225632926</v>
      </c>
      <c r="P145" s="156">
        <f>IF(RES_hhdet_tes!P145=0,0,RES_hhdet_tes!P145/0.086*1000000/RES_hhdet_num!P$143)</f>
        <v>10688.938926252444</v>
      </c>
      <c r="Q145" s="156">
        <f>IF(RES_hhdet_tes!Q145=0,0,RES_hhdet_tes!Q145/0.086*1000000/RES_hhdet_num!Q$143)</f>
        <v>11299.920867564773</v>
      </c>
    </row>
    <row r="146" spans="1:17" ht="12.95" customHeight="1" x14ac:dyDescent="0.25">
      <c r="A146" s="158" t="s">
        <v>112</v>
      </c>
      <c r="B146" s="157">
        <f t="shared" ref="B146:Q146" si="23">B147</f>
        <v>98.054448044275318</v>
      </c>
      <c r="C146" s="157">
        <f t="shared" si="23"/>
        <v>98.594465566280405</v>
      </c>
      <c r="D146" s="157">
        <f t="shared" si="23"/>
        <v>98.963469404253416</v>
      </c>
      <c r="E146" s="157">
        <f t="shared" si="23"/>
        <v>99.497734874612235</v>
      </c>
      <c r="F146" s="157">
        <f t="shared" si="23"/>
        <v>100.34983247546279</v>
      </c>
      <c r="G146" s="157">
        <f t="shared" si="23"/>
        <v>101.30648199134507</v>
      </c>
      <c r="H146" s="157">
        <f t="shared" si="23"/>
        <v>102.16857127156102</v>
      </c>
      <c r="I146" s="157">
        <f t="shared" si="23"/>
        <v>103.358748446322</v>
      </c>
      <c r="J146" s="157">
        <f t="shared" si="23"/>
        <v>109.44311582416105</v>
      </c>
      <c r="K146" s="157">
        <f t="shared" si="23"/>
        <v>110.54401939304569</v>
      </c>
      <c r="L146" s="157">
        <f t="shared" si="23"/>
        <v>111.62763073493771</v>
      </c>
      <c r="M146" s="157">
        <f t="shared" si="23"/>
        <v>108.04179956782099</v>
      </c>
      <c r="N146" s="157">
        <f t="shared" si="23"/>
        <v>109.22425288723565</v>
      </c>
      <c r="O146" s="157">
        <f t="shared" si="23"/>
        <v>113.0562383706953</v>
      </c>
      <c r="P146" s="157">
        <f t="shared" si="23"/>
        <v>111.79180593266533</v>
      </c>
      <c r="Q146" s="157">
        <f t="shared" si="23"/>
        <v>113.21348383512913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98.054448044275318</v>
      </c>
      <c r="C147" s="156">
        <f>IF(RES_hhdet_tes!C147=0,0,RES_hhdet_tes!C147/0.086*1000000/RES_hhdet_num!C$143)</f>
        <v>98.594465566280405</v>
      </c>
      <c r="D147" s="156">
        <f>IF(RES_hhdet_tes!D147=0,0,RES_hhdet_tes!D147/0.086*1000000/RES_hhdet_num!D$143)</f>
        <v>98.963469404253416</v>
      </c>
      <c r="E147" s="156">
        <f>IF(RES_hhdet_tes!E147=0,0,RES_hhdet_tes!E147/0.086*1000000/RES_hhdet_num!E$143)</f>
        <v>99.497734874612235</v>
      </c>
      <c r="F147" s="156">
        <f>IF(RES_hhdet_tes!F147=0,0,RES_hhdet_tes!F147/0.086*1000000/RES_hhdet_num!F$143)</f>
        <v>100.34983247546279</v>
      </c>
      <c r="G147" s="156">
        <f>IF(RES_hhdet_tes!G147=0,0,RES_hhdet_tes!G147/0.086*1000000/RES_hhdet_num!G$143)</f>
        <v>101.30648199134507</v>
      </c>
      <c r="H147" s="156">
        <f>IF(RES_hhdet_tes!H147=0,0,RES_hhdet_tes!H147/0.086*1000000/RES_hhdet_num!H$143)</f>
        <v>102.16857127156102</v>
      </c>
      <c r="I147" s="156">
        <f>IF(RES_hhdet_tes!I147=0,0,RES_hhdet_tes!I147/0.086*1000000/RES_hhdet_num!I$143)</f>
        <v>103.358748446322</v>
      </c>
      <c r="J147" s="156">
        <f>IF(RES_hhdet_tes!J147=0,0,RES_hhdet_tes!J147/0.086*1000000/RES_hhdet_num!J$143)</f>
        <v>109.44311582416105</v>
      </c>
      <c r="K147" s="156">
        <f>IF(RES_hhdet_tes!K147=0,0,RES_hhdet_tes!K147/0.086*1000000/RES_hhdet_num!K$143)</f>
        <v>110.54401939304569</v>
      </c>
      <c r="L147" s="156">
        <f>IF(RES_hhdet_tes!L147=0,0,RES_hhdet_tes!L147/0.086*1000000/RES_hhdet_num!L$143)</f>
        <v>111.62763073493771</v>
      </c>
      <c r="M147" s="156">
        <f>IF(RES_hhdet_tes!M147=0,0,RES_hhdet_tes!M147/0.086*1000000/RES_hhdet_num!M$143)</f>
        <v>108.04179956782099</v>
      </c>
      <c r="N147" s="156">
        <f>IF(RES_hhdet_tes!N147=0,0,RES_hhdet_tes!N147/0.086*1000000/RES_hhdet_num!N$143)</f>
        <v>109.22425288723565</v>
      </c>
      <c r="O147" s="156">
        <f>IF(RES_hhdet_tes!O147=0,0,RES_hhdet_tes!O147/0.086*1000000/RES_hhdet_num!O$143)</f>
        <v>113.0562383706953</v>
      </c>
      <c r="P147" s="156">
        <f>IF(RES_hhdet_tes!P147=0,0,RES_hhdet_tes!P147/0.086*1000000/RES_hhdet_num!P$143)</f>
        <v>111.79180593266533</v>
      </c>
      <c r="Q147" s="156">
        <f>IF(RES_hhdet_tes!Q147=0,0,RES_hhdet_tes!Q147/0.086*1000000/RES_hhdet_num!Q$143)</f>
        <v>113.21348383512913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1775.9645599884691</v>
      </c>
      <c r="C148" s="157">
        <f>IF(RES_hhdet_tes!C148=0,0,RES_hhdet_tes!C148/0.086*1000000/RES_hhdet_num!C$143)</f>
        <v>1824.7186560773157</v>
      </c>
      <c r="D148" s="157">
        <f>IF(RES_hhdet_tes!D148=0,0,RES_hhdet_tes!D148/0.086*1000000/RES_hhdet_num!D$143)</f>
        <v>1885.4558450686588</v>
      </c>
      <c r="E148" s="157">
        <f>IF(RES_hhdet_tes!E148=0,0,RES_hhdet_tes!E148/0.086*1000000/RES_hhdet_num!E$143)</f>
        <v>1984.5591432485476</v>
      </c>
      <c r="F148" s="157">
        <f>IF(RES_hhdet_tes!F148=0,0,RES_hhdet_tes!F148/0.086*1000000/RES_hhdet_num!F$143)</f>
        <v>2082.1829381665693</v>
      </c>
      <c r="G148" s="157">
        <f>IF(RES_hhdet_tes!G148=0,0,RES_hhdet_tes!G148/0.086*1000000/RES_hhdet_num!G$143)</f>
        <v>2195.0364630754352</v>
      </c>
      <c r="H148" s="157">
        <f>IF(RES_hhdet_tes!H148=0,0,RES_hhdet_tes!H148/0.086*1000000/RES_hhdet_num!H$143)</f>
        <v>2245.1071066797576</v>
      </c>
      <c r="I148" s="157">
        <f>IF(RES_hhdet_tes!I148=0,0,RES_hhdet_tes!I148/0.086*1000000/RES_hhdet_num!I$143)</f>
        <v>2219.0699147884279</v>
      </c>
      <c r="J148" s="157">
        <f>IF(RES_hhdet_tes!J148=0,0,RES_hhdet_tes!J148/0.086*1000000/RES_hhdet_num!J$143)</f>
        <v>2204.5777401277214</v>
      </c>
      <c r="K148" s="157">
        <f>IF(RES_hhdet_tes!K148=0,0,RES_hhdet_tes!K148/0.086*1000000/RES_hhdet_num!K$143)</f>
        <v>2396.0286800444264</v>
      </c>
      <c r="L148" s="157">
        <f>IF(RES_hhdet_tes!L148=0,0,RES_hhdet_tes!L148/0.086*1000000/RES_hhdet_num!L$143)</f>
        <v>2544.3874343521311</v>
      </c>
      <c r="M148" s="157">
        <f>IF(RES_hhdet_tes!M148=0,0,RES_hhdet_tes!M148/0.086*1000000/RES_hhdet_num!M$143)</f>
        <v>2555.3162045928148</v>
      </c>
      <c r="N148" s="157">
        <f>IF(RES_hhdet_tes!N148=0,0,RES_hhdet_tes!N148/0.086*1000000/RES_hhdet_num!N$143)</f>
        <v>2662.9183473566513</v>
      </c>
      <c r="O148" s="157">
        <f>IF(RES_hhdet_tes!O148=0,0,RES_hhdet_tes!O148/0.086*1000000/RES_hhdet_num!O$143)</f>
        <v>2916.7877697086014</v>
      </c>
      <c r="P148" s="157">
        <f>IF(RES_hhdet_tes!P148=0,0,RES_hhdet_tes!P148/0.086*1000000/RES_hhdet_num!P$143)</f>
        <v>2867.2229023170999</v>
      </c>
      <c r="Q148" s="157">
        <f>IF(RES_hhdet_tes!Q148=0,0,RES_hhdet_tes!Q148/0.086*1000000/RES_hhdet_num!Q$143)</f>
        <v>3146.526347053471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0</v>
      </c>
      <c r="C149" s="132">
        <f>IF(RES_hhdet_tes!C149=0,0,RES_hhdet_tes!C149/0.086*1000000/RES_hhdet_num!C149)</f>
        <v>0</v>
      </c>
      <c r="D149" s="132">
        <f>IF(RES_hhdet_tes!D149=0,0,RES_hhdet_tes!D149/0.086*1000000/RES_hhdet_num!D149)</f>
        <v>0</v>
      </c>
      <c r="E149" s="132">
        <f>IF(RES_hhdet_tes!E149=0,0,RES_hhdet_tes!E149/0.086*1000000/RES_hhdet_num!E149)</f>
        <v>0</v>
      </c>
      <c r="F149" s="132">
        <f>IF(RES_hhdet_tes!F149=0,0,RES_hhdet_tes!F149/0.086*1000000/RES_hhdet_num!F149)</f>
        <v>0</v>
      </c>
      <c r="G149" s="132">
        <f>IF(RES_hhdet_tes!G149=0,0,RES_hhdet_tes!G149/0.086*1000000/RES_hhdet_num!G149)</f>
        <v>0</v>
      </c>
      <c r="H149" s="132">
        <f>IF(RES_hhdet_tes!H149=0,0,RES_hhdet_tes!H149/0.086*1000000/RES_hhdet_num!H149)</f>
        <v>0</v>
      </c>
      <c r="I149" s="132">
        <f>IF(RES_hhdet_tes!I149=0,0,RES_hhdet_tes!I149/0.086*1000000/RES_hhdet_num!I149)</f>
        <v>0</v>
      </c>
      <c r="J149" s="132">
        <f>IF(RES_hhdet_tes!J149=0,0,RES_hhdet_tes!J149/0.086*1000000/RES_hhdet_num!J149)</f>
        <v>0</v>
      </c>
      <c r="K149" s="132">
        <f>IF(RES_hhdet_tes!K149=0,0,RES_hhdet_tes!K149/0.086*1000000/RES_hhdet_num!K149)</f>
        <v>0</v>
      </c>
      <c r="L149" s="132">
        <f>IF(RES_hhdet_tes!L149=0,0,RES_hhdet_tes!L149/0.086*1000000/RES_hhdet_num!L149)</f>
        <v>0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1776.3207159429919</v>
      </c>
      <c r="C153" s="162">
        <f>IF(RES_hhdet_tes!C153=0,0,RES_hhdet_tes!C153/0.086*1000000/RES_hhdet_num!C153)</f>
        <v>1825.1688613601029</v>
      </c>
      <c r="D153" s="162">
        <f>IF(RES_hhdet_tes!D153=0,0,RES_hhdet_tes!D153/0.086*1000000/RES_hhdet_num!D153)</f>
        <v>1884.6415219786961</v>
      </c>
      <c r="E153" s="162">
        <f>IF(RES_hhdet_tes!E153=0,0,RES_hhdet_tes!E153/0.086*1000000/RES_hhdet_num!E153)</f>
        <v>1983.1593675746772</v>
      </c>
      <c r="F153" s="162">
        <f>IF(RES_hhdet_tes!F153=0,0,RES_hhdet_tes!F153/0.086*1000000/RES_hhdet_num!F153)</f>
        <v>2082.149897591888</v>
      </c>
      <c r="G153" s="162">
        <f>IF(RES_hhdet_tes!G153=0,0,RES_hhdet_tes!G153/0.086*1000000/RES_hhdet_num!G153)</f>
        <v>2196.4131058410139</v>
      </c>
      <c r="H153" s="162">
        <f>IF(RES_hhdet_tes!H153=0,0,RES_hhdet_tes!H153/0.086*1000000/RES_hhdet_num!H153)</f>
        <v>2247.4028032951724</v>
      </c>
      <c r="I153" s="162">
        <f>IF(RES_hhdet_tes!I153=0,0,RES_hhdet_tes!I153/0.086*1000000/RES_hhdet_num!I153)</f>
        <v>2222.3204479095457</v>
      </c>
      <c r="J153" s="162">
        <f>IF(RES_hhdet_tes!J153=0,0,RES_hhdet_tes!J153/0.086*1000000/RES_hhdet_num!J153)</f>
        <v>2208.6538730053194</v>
      </c>
      <c r="K153" s="162">
        <f>IF(RES_hhdet_tes!K153=0,0,RES_hhdet_tes!K153/0.086*1000000/RES_hhdet_num!K153)</f>
        <v>2402.1826818457589</v>
      </c>
      <c r="L153" s="162">
        <f>IF(RES_hhdet_tes!L153=0,0,RES_hhdet_tes!L153/0.086*1000000/RES_hhdet_num!L153)</f>
        <v>2553.8373855733512</v>
      </c>
      <c r="M153" s="162">
        <f>IF(RES_hhdet_tes!M153=0,0,RES_hhdet_tes!M153/0.086*1000000/RES_hhdet_num!M153)</f>
        <v>2565.38979091185</v>
      </c>
      <c r="N153" s="162">
        <f>IF(RES_hhdet_tes!N153=0,0,RES_hhdet_tes!N153/0.086*1000000/RES_hhdet_num!N153)</f>
        <v>2674.8201017816336</v>
      </c>
      <c r="O153" s="162">
        <f>IF(RES_hhdet_tes!O153=0,0,RES_hhdet_tes!O153/0.086*1000000/RES_hhdet_num!O153)</f>
        <v>2932.3063749616335</v>
      </c>
      <c r="P153" s="162">
        <f>IF(RES_hhdet_tes!P153=0,0,RES_hhdet_tes!P153/0.086*1000000/RES_hhdet_num!P153)</f>
        <v>2882.2141445909201</v>
      </c>
      <c r="Q153" s="162">
        <f>IF(RES_hhdet_tes!Q153=0,0,RES_hhdet_tes!Q153/0.086*1000000/RES_hhdet_num!Q153)</f>
        <v>3165.8232866277203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1767.8256079282332</v>
      </c>
      <c r="C154" s="160">
        <f>IF(RES_hhdet_tes!C154=0,0,RES_hhdet_tes!C154/0.086*1000000/RES_hhdet_num!C154)</f>
        <v>1809.8936360364394</v>
      </c>
      <c r="D154" s="160">
        <f>IF(RES_hhdet_tes!D154=0,0,RES_hhdet_tes!D154/0.086*1000000/RES_hhdet_num!D154)</f>
        <v>1909.3293087153172</v>
      </c>
      <c r="E154" s="160">
        <f>IF(RES_hhdet_tes!E154=0,0,RES_hhdet_tes!E154/0.086*1000000/RES_hhdet_num!E154)</f>
        <v>2021.5480160052741</v>
      </c>
      <c r="F154" s="160">
        <f>IF(RES_hhdet_tes!F154=0,0,RES_hhdet_tes!F154/0.086*1000000/RES_hhdet_num!F154)</f>
        <v>2083.0660468075475</v>
      </c>
      <c r="G154" s="160">
        <f>IF(RES_hhdet_tes!G154=0,0,RES_hhdet_tes!G154/0.086*1000000/RES_hhdet_num!G154)</f>
        <v>2165.5475778767886</v>
      </c>
      <c r="H154" s="160">
        <f>IF(RES_hhdet_tes!H154=0,0,RES_hhdet_tes!H154/0.086*1000000/RES_hhdet_num!H154)</f>
        <v>2195.1531140083011</v>
      </c>
      <c r="I154" s="160">
        <f>IF(RES_hhdet_tes!I154=0,0,RES_hhdet_tes!I154/0.086*1000000/RES_hhdet_num!I154)</f>
        <v>2171.8806926858115</v>
      </c>
      <c r="J154" s="160">
        <f>IF(RES_hhdet_tes!J154=0,0,RES_hhdet_tes!J154/0.086*1000000/RES_hhdet_num!J154)</f>
        <v>2151.8593822263097</v>
      </c>
      <c r="K154" s="160">
        <f>IF(RES_hhdet_tes!K154=0,0,RES_hhdet_tes!K154/0.086*1000000/RES_hhdet_num!K154)</f>
        <v>2314.5333617274159</v>
      </c>
      <c r="L154" s="160">
        <f>IF(RES_hhdet_tes!L154=0,0,RES_hhdet_tes!L154/0.086*1000000/RES_hhdet_num!L154)</f>
        <v>2426.5170882301054</v>
      </c>
      <c r="M154" s="160">
        <f>IF(RES_hhdet_tes!M154=0,0,RES_hhdet_tes!M154/0.086*1000000/RES_hhdet_num!M154)</f>
        <v>2436.9666828157842</v>
      </c>
      <c r="N154" s="160">
        <f>IF(RES_hhdet_tes!N154=0,0,RES_hhdet_tes!N154/0.086*1000000/RES_hhdet_num!N154)</f>
        <v>2524.6627940360495</v>
      </c>
      <c r="O154" s="160">
        <f>IF(RES_hhdet_tes!O154=0,0,RES_hhdet_tes!O154/0.086*1000000/RES_hhdet_num!O154)</f>
        <v>2732.7422705605181</v>
      </c>
      <c r="P154" s="160">
        <f>IF(RES_hhdet_tes!P154=0,0,RES_hhdet_tes!P154/0.086*1000000/RES_hhdet_num!P154)</f>
        <v>2688.2924994155755</v>
      </c>
      <c r="Q154" s="160">
        <f>IF(RES_hhdet_tes!Q154=0,0,RES_hhdet_tes!Q154/0.086*1000000/RES_hhdet_num!Q154)</f>
        <v>2916.2898182174927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1421.0565727543917</v>
      </c>
      <c r="C155" s="156">
        <f>IF(RES_hhdet_tes!C155=0,0,RES_hhdet_tes!C155/0.086*1000000/RES_hhdet_num!C154)</f>
        <v>1460.1350890880735</v>
      </c>
      <c r="D155" s="156">
        <f>IF(RES_hhdet_tes!D155=0,0,RES_hhdet_tes!D155/0.086*1000000/RES_hhdet_num!D154)</f>
        <v>1558.0577055117203</v>
      </c>
      <c r="E155" s="156">
        <f>IF(RES_hhdet_tes!E155=0,0,RES_hhdet_tes!E155/0.086*1000000/RES_hhdet_num!E154)</f>
        <v>1669.4206163120655</v>
      </c>
      <c r="F155" s="156">
        <f>IF(RES_hhdet_tes!F155=0,0,RES_hhdet_tes!F155/0.086*1000000/RES_hhdet_num!F154)</f>
        <v>1729.775164317836</v>
      </c>
      <c r="G155" s="156">
        <f>IF(RES_hhdet_tes!G155=0,0,RES_hhdet_tes!G155/0.086*1000000/RES_hhdet_num!G154)</f>
        <v>1810.8817074112098</v>
      </c>
      <c r="H155" s="156">
        <f>IF(RES_hhdet_tes!H155=0,0,RES_hhdet_tes!H155/0.086*1000000/RES_hhdet_num!H154)</f>
        <v>1838.7176846216012</v>
      </c>
      <c r="I155" s="156">
        <f>IF(RES_hhdet_tes!I155=0,0,RES_hhdet_tes!I155/0.086*1000000/RES_hhdet_num!I154)</f>
        <v>1813.4590382831393</v>
      </c>
      <c r="J155" s="156">
        <f>IF(RES_hhdet_tes!J155=0,0,RES_hhdet_tes!J155/0.086*1000000/RES_hhdet_num!J154)</f>
        <v>1793.8468777162946</v>
      </c>
      <c r="K155" s="156">
        <f>IF(RES_hhdet_tes!K155=0,0,RES_hhdet_tes!K155/0.086*1000000/RES_hhdet_num!K154)</f>
        <v>1942.0321674660111</v>
      </c>
      <c r="L155" s="156">
        <f>IF(RES_hhdet_tes!L155=0,0,RES_hhdet_tes!L155/0.086*1000000/RES_hhdet_num!L154)</f>
        <v>2063.2686879088787</v>
      </c>
      <c r="M155" s="156">
        <f>IF(RES_hhdet_tes!M155=0,0,RES_hhdet_tes!M155/0.086*1000000/RES_hhdet_num!M154)</f>
        <v>2072.4063087129034</v>
      </c>
      <c r="N155" s="156">
        <f>IF(RES_hhdet_tes!N155=0,0,RES_hhdet_tes!N155/0.086*1000000/RES_hhdet_num!N154)</f>
        <v>2158.7947032625871</v>
      </c>
      <c r="O155" s="156">
        <f>IF(RES_hhdet_tes!O155=0,0,RES_hhdet_tes!O155/0.086*1000000/RES_hhdet_num!O154)</f>
        <v>2364.5470233685332</v>
      </c>
      <c r="P155" s="156">
        <f>IF(RES_hhdet_tes!P155=0,0,RES_hhdet_tes!P155/0.086*1000000/RES_hhdet_num!P154)</f>
        <v>2320.9910285005144</v>
      </c>
      <c r="Q155" s="156">
        <f>IF(RES_hhdet_tes!Q155=0,0,RES_hhdet_tes!Q155/0.086*1000000/RES_hhdet_num!Q154)</f>
        <v>2548.6530270350358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346.76903517384147</v>
      </c>
      <c r="C156" s="156">
        <f>IF(RES_hhdet_tes!C156=0,0,RES_hhdet_tes!C156/0.086*1000000/RES_hhdet_num!C154)</f>
        <v>349.75854694836573</v>
      </c>
      <c r="D156" s="156">
        <f>IF(RES_hhdet_tes!D156=0,0,RES_hhdet_tes!D156/0.086*1000000/RES_hhdet_num!D154)</f>
        <v>351.2716032035969</v>
      </c>
      <c r="E156" s="156">
        <f>IF(RES_hhdet_tes!E156=0,0,RES_hhdet_tes!E156/0.086*1000000/RES_hhdet_num!E154)</f>
        <v>352.12739969320899</v>
      </c>
      <c r="F156" s="156">
        <f>IF(RES_hhdet_tes!F156=0,0,RES_hhdet_tes!F156/0.086*1000000/RES_hhdet_num!F154)</f>
        <v>353.29088248971152</v>
      </c>
      <c r="G156" s="156">
        <f>IF(RES_hhdet_tes!G156=0,0,RES_hhdet_tes!G156/0.086*1000000/RES_hhdet_num!G154)</f>
        <v>354.66587046557851</v>
      </c>
      <c r="H156" s="156">
        <f>IF(RES_hhdet_tes!H156=0,0,RES_hhdet_tes!H156/0.086*1000000/RES_hhdet_num!H154)</f>
        <v>356.43542938670004</v>
      </c>
      <c r="I156" s="156">
        <f>IF(RES_hhdet_tes!I156=0,0,RES_hhdet_tes!I156/0.086*1000000/RES_hhdet_num!I154)</f>
        <v>358.4216544026724</v>
      </c>
      <c r="J156" s="156">
        <f>IF(RES_hhdet_tes!J156=0,0,RES_hhdet_tes!J156/0.086*1000000/RES_hhdet_num!J154)</f>
        <v>358.0125045100155</v>
      </c>
      <c r="K156" s="156">
        <f>IF(RES_hhdet_tes!K156=0,0,RES_hhdet_tes!K156/0.086*1000000/RES_hhdet_num!K154)</f>
        <v>372.50119426140469</v>
      </c>
      <c r="L156" s="156">
        <f>IF(RES_hhdet_tes!L156=0,0,RES_hhdet_tes!L156/0.086*1000000/RES_hhdet_num!L154)</f>
        <v>363.24840032122597</v>
      </c>
      <c r="M156" s="156">
        <f>IF(RES_hhdet_tes!M156=0,0,RES_hhdet_tes!M156/0.086*1000000/RES_hhdet_num!M154)</f>
        <v>364.56037410288053</v>
      </c>
      <c r="N156" s="156">
        <f>IF(RES_hhdet_tes!N156=0,0,RES_hhdet_tes!N156/0.086*1000000/RES_hhdet_num!N154)</f>
        <v>365.86809077346294</v>
      </c>
      <c r="O156" s="156">
        <f>IF(RES_hhdet_tes!O156=0,0,RES_hhdet_tes!O156/0.086*1000000/RES_hhdet_num!O154)</f>
        <v>368.19524719198512</v>
      </c>
      <c r="P156" s="156">
        <f>IF(RES_hhdet_tes!P156=0,0,RES_hhdet_tes!P156/0.086*1000000/RES_hhdet_num!P154)</f>
        <v>367.30147091506132</v>
      </c>
      <c r="Q156" s="156">
        <f>IF(RES_hhdet_tes!Q156=0,0,RES_hhdet_tes!Q156/0.086*1000000/RES_hhdet_num!Q154)</f>
        <v>367.63679118245739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714.83451333021333</v>
      </c>
      <c r="C157" s="157">
        <f>IF(RES_hhdet_tes!C157=0,0,RES_hhdet_tes!C157/0.086*1000000/RES_hhdet_num!C$143)</f>
        <v>709.50894745849587</v>
      </c>
      <c r="D157" s="157">
        <f>IF(RES_hhdet_tes!D157=0,0,RES_hhdet_tes!D157/0.086*1000000/RES_hhdet_num!D$143)</f>
        <v>719.73885349901707</v>
      </c>
      <c r="E157" s="157">
        <f>IF(RES_hhdet_tes!E157=0,0,RES_hhdet_tes!E157/0.086*1000000/RES_hhdet_num!E$143)</f>
        <v>748.11175455965713</v>
      </c>
      <c r="F157" s="157">
        <f>IF(RES_hhdet_tes!F157=0,0,RES_hhdet_tes!F157/0.086*1000000/RES_hhdet_num!F$143)</f>
        <v>782.48405562111498</v>
      </c>
      <c r="G157" s="157">
        <f>IF(RES_hhdet_tes!G157=0,0,RES_hhdet_tes!G157/0.086*1000000/RES_hhdet_num!G$143)</f>
        <v>816.64377951061658</v>
      </c>
      <c r="H157" s="157">
        <f>IF(RES_hhdet_tes!H157=0,0,RES_hhdet_tes!H157/0.086*1000000/RES_hhdet_num!H$143)</f>
        <v>835.54749663329778</v>
      </c>
      <c r="I157" s="157">
        <f>IF(RES_hhdet_tes!I157=0,0,RES_hhdet_tes!I157/0.086*1000000/RES_hhdet_num!I$143)</f>
        <v>828.83036110881676</v>
      </c>
      <c r="J157" s="157">
        <f>IF(RES_hhdet_tes!J157=0,0,RES_hhdet_tes!J157/0.086*1000000/RES_hhdet_num!J$143)</f>
        <v>826.24850843803756</v>
      </c>
      <c r="K157" s="157">
        <f>IF(RES_hhdet_tes!K157=0,0,RES_hhdet_tes!K157/0.086*1000000/RES_hhdet_num!K$143)</f>
        <v>920.40265258152465</v>
      </c>
      <c r="L157" s="157">
        <f>IF(RES_hhdet_tes!L157=0,0,RES_hhdet_tes!L157/0.086*1000000/RES_hhdet_num!L$143)</f>
        <v>963.25375969418633</v>
      </c>
      <c r="M157" s="157">
        <f>IF(RES_hhdet_tes!M157=0,0,RES_hhdet_tes!M157/0.086*1000000/RES_hhdet_num!M$143)</f>
        <v>963.71677695024175</v>
      </c>
      <c r="N157" s="157">
        <f>IF(RES_hhdet_tes!N157=0,0,RES_hhdet_tes!N157/0.086*1000000/RES_hhdet_num!N$143)</f>
        <v>1006.0256358846327</v>
      </c>
      <c r="O157" s="157">
        <f>IF(RES_hhdet_tes!O157=0,0,RES_hhdet_tes!O157/0.086*1000000/RES_hhdet_num!O$143)</f>
        <v>1105.086725684675</v>
      </c>
      <c r="P157" s="157">
        <f>IF(RES_hhdet_tes!P157=0,0,RES_hhdet_tes!P157/0.086*1000000/RES_hhdet_num!P$143)</f>
        <v>1101.1805151566682</v>
      </c>
      <c r="Q157" s="157">
        <f>IF(RES_hhdet_tes!Q157=0,0,RES_hhdet_tes!Q157/0.086*1000000/RES_hhdet_num!Q$143)</f>
        <v>1201.5523180552593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0</v>
      </c>
      <c r="C158" s="156">
        <f>IF(RES_hhdet_tes!C158=0,0,RES_hhdet_tes!C158/0.086*1000000/RES_hhdet_num!C158)</f>
        <v>0</v>
      </c>
      <c r="D158" s="156">
        <f>IF(RES_hhdet_tes!D158=0,0,RES_hhdet_tes!D158/0.086*1000000/RES_hhdet_num!D158)</f>
        <v>461.32701154272968</v>
      </c>
      <c r="E158" s="156">
        <f>IF(RES_hhdet_tes!E158=0,0,RES_hhdet_tes!E158/0.086*1000000/RES_hhdet_num!E158)</f>
        <v>958.95831437397828</v>
      </c>
      <c r="F158" s="156">
        <f>IF(RES_hhdet_tes!F158=0,0,RES_hhdet_tes!F158/0.086*1000000/RES_hhdet_num!F158)</f>
        <v>997.74836333596488</v>
      </c>
      <c r="G158" s="156">
        <f>IF(RES_hhdet_tes!G158=0,0,RES_hhdet_tes!G158/0.086*1000000/RES_hhdet_num!G158)</f>
        <v>745.6058056498091</v>
      </c>
      <c r="H158" s="156">
        <f>IF(RES_hhdet_tes!H158=0,0,RES_hhdet_tes!H158/0.086*1000000/RES_hhdet_num!H158)</f>
        <v>0</v>
      </c>
      <c r="I158" s="156">
        <f>IF(RES_hhdet_tes!I158=0,0,RES_hhdet_tes!I158/0.086*1000000/RES_hhdet_num!I158)</f>
        <v>0</v>
      </c>
      <c r="J158" s="156">
        <f>IF(RES_hhdet_tes!J158=0,0,RES_hhdet_tes!J158/0.086*1000000/RES_hhdet_num!J158)</f>
        <v>0</v>
      </c>
      <c r="K158" s="156">
        <f>IF(RES_hhdet_tes!K158=0,0,RES_hhdet_tes!K158/0.086*1000000/RES_hhdet_num!K158)</f>
        <v>0</v>
      </c>
      <c r="L158" s="156">
        <f>IF(RES_hhdet_tes!L158=0,0,RES_hhdet_tes!L158/0.086*1000000/RES_hhdet_num!L158)</f>
        <v>0</v>
      </c>
      <c r="M158" s="156">
        <f>IF(RES_hhdet_tes!M158=0,0,RES_hhdet_tes!M158/0.086*1000000/RES_hhdet_num!M158)</f>
        <v>0</v>
      </c>
      <c r="N158" s="156">
        <f>IF(RES_hhdet_tes!N158=0,0,RES_hhdet_tes!N158/0.086*1000000/RES_hhdet_num!N158)</f>
        <v>0</v>
      </c>
      <c r="O158" s="156">
        <f>IF(RES_hhdet_tes!O158=0,0,RES_hhdet_tes!O158/0.086*1000000/RES_hhdet_num!O158)</f>
        <v>0</v>
      </c>
      <c r="P158" s="156">
        <f>IF(RES_hhdet_tes!P158=0,0,RES_hhdet_tes!P158/0.086*1000000/RES_hhdet_num!P158)</f>
        <v>0</v>
      </c>
      <c r="Q158" s="156">
        <f>IF(RES_hhdet_tes!Q158=0,0,RES_hhdet_tes!Q158/0.086*1000000/RES_hhdet_num!Q158)</f>
        <v>0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714.83451333021333</v>
      </c>
      <c r="C159" s="57">
        <f>IF(RES_hhdet_tes!C159=0,0,RES_hhdet_tes!C159/0.086*1000000/RES_hhdet_num!C159)</f>
        <v>709.50894745849587</v>
      </c>
      <c r="D159" s="57">
        <f>IF(RES_hhdet_tes!D159=0,0,RES_hhdet_tes!D159/0.086*1000000/RES_hhdet_num!D159)</f>
        <v>720.52539400361184</v>
      </c>
      <c r="E159" s="57">
        <f>IF(RES_hhdet_tes!E159=0,0,RES_hhdet_tes!E159/0.086*1000000/RES_hhdet_num!E159)</f>
        <v>747.49909979579786</v>
      </c>
      <c r="F159" s="57">
        <f>IF(RES_hhdet_tes!F159=0,0,RES_hhdet_tes!F159/0.086*1000000/RES_hhdet_num!F159)</f>
        <v>781.88771016166856</v>
      </c>
      <c r="G159" s="57">
        <f>IF(RES_hhdet_tes!G159=0,0,RES_hhdet_tes!G159/0.086*1000000/RES_hhdet_num!G159)</f>
        <v>816.77654603372514</v>
      </c>
      <c r="H159" s="57">
        <f>IF(RES_hhdet_tes!H159=0,0,RES_hhdet_tes!H159/0.086*1000000/RES_hhdet_num!H159)</f>
        <v>835.54749663329801</v>
      </c>
      <c r="I159" s="57">
        <f>IF(RES_hhdet_tes!I159=0,0,RES_hhdet_tes!I159/0.086*1000000/RES_hhdet_num!I159)</f>
        <v>828.83036110881687</v>
      </c>
      <c r="J159" s="57">
        <f>IF(RES_hhdet_tes!J159=0,0,RES_hhdet_tes!J159/0.086*1000000/RES_hhdet_num!J159)</f>
        <v>826.24850843803779</v>
      </c>
      <c r="K159" s="57">
        <f>IF(RES_hhdet_tes!K159=0,0,RES_hhdet_tes!K159/0.086*1000000/RES_hhdet_num!K159)</f>
        <v>920.40265258152465</v>
      </c>
      <c r="L159" s="57">
        <f>IF(RES_hhdet_tes!L159=0,0,RES_hhdet_tes!L159/0.086*1000000/RES_hhdet_num!L159)</f>
        <v>963.25375969418678</v>
      </c>
      <c r="M159" s="57">
        <f>IF(RES_hhdet_tes!M159=0,0,RES_hhdet_tes!M159/0.086*1000000/RES_hhdet_num!M159)</f>
        <v>963.71677695024221</v>
      </c>
      <c r="N159" s="57">
        <f>IF(RES_hhdet_tes!N159=0,0,RES_hhdet_tes!N159/0.086*1000000/RES_hhdet_num!N159)</f>
        <v>1006.0256358846329</v>
      </c>
      <c r="O159" s="57">
        <f>IF(RES_hhdet_tes!O159=0,0,RES_hhdet_tes!O159/0.086*1000000/RES_hhdet_num!O159)</f>
        <v>1105.0867256846752</v>
      </c>
      <c r="P159" s="57">
        <f>IF(RES_hhdet_tes!P159=0,0,RES_hhdet_tes!P159/0.086*1000000/RES_hhdet_num!P159)</f>
        <v>1101.1805151566678</v>
      </c>
      <c r="Q159" s="57">
        <f>IF(RES_hhdet_tes!Q159=0,0,RES_hhdet_tes!Q159/0.086*1000000/RES_hhdet_num!Q159)</f>
        <v>1201.5523180552593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12347.748016239537</v>
      </c>
      <c r="C161" s="168">
        <f t="shared" ref="C161:Q161" si="24">SUM(C162,C164,C166,C175)</f>
        <v>12719.409013488312</v>
      </c>
      <c r="D161" s="168">
        <f t="shared" si="24"/>
        <v>12493.12555646607</v>
      </c>
      <c r="E161" s="168">
        <f t="shared" si="24"/>
        <v>12811.778109904746</v>
      </c>
      <c r="F161" s="168">
        <f t="shared" si="24"/>
        <v>12618.561894338041</v>
      </c>
      <c r="G161" s="168">
        <f t="shared" si="24"/>
        <v>13403.848953781977</v>
      </c>
      <c r="H161" s="168">
        <f t="shared" si="24"/>
        <v>13117.383075307065</v>
      </c>
      <c r="I161" s="168">
        <f t="shared" si="24"/>
        <v>12430.67039445199</v>
      </c>
      <c r="J161" s="168">
        <f t="shared" si="24"/>
        <v>12310.717029129357</v>
      </c>
      <c r="K161" s="168">
        <f t="shared" si="24"/>
        <v>13086.162363695921</v>
      </c>
      <c r="L161" s="168">
        <f t="shared" si="24"/>
        <v>15758.177509167297</v>
      </c>
      <c r="M161" s="168">
        <f t="shared" si="24"/>
        <v>14085.79579680222</v>
      </c>
      <c r="N161" s="168">
        <f t="shared" si="24"/>
        <v>15401.818606923365</v>
      </c>
      <c r="O161" s="168">
        <f t="shared" si="24"/>
        <v>15546.234760439842</v>
      </c>
      <c r="P161" s="168">
        <f t="shared" si="24"/>
        <v>14749.052286372116</v>
      </c>
      <c r="Q161" s="168">
        <f t="shared" si="24"/>
        <v>16351.314004533451</v>
      </c>
    </row>
    <row r="162" spans="1:17" ht="12.95" customHeight="1" x14ac:dyDescent="0.25">
      <c r="A162" s="158" t="s">
        <v>65</v>
      </c>
      <c r="B162" s="157">
        <f t="shared" ref="B162:Q162" si="25">B163</f>
        <v>9842.536521442571</v>
      </c>
      <c r="C162" s="157">
        <f t="shared" si="25"/>
        <v>10218.248160447371</v>
      </c>
      <c r="D162" s="157">
        <f t="shared" si="25"/>
        <v>9954.2169924288573</v>
      </c>
      <c r="E162" s="157">
        <f t="shared" si="25"/>
        <v>10165.859351232679</v>
      </c>
      <c r="F162" s="157">
        <f t="shared" si="25"/>
        <v>9845.6469871640656</v>
      </c>
      <c r="G162" s="157">
        <f t="shared" si="25"/>
        <v>10471.967756509661</v>
      </c>
      <c r="H162" s="157">
        <f t="shared" si="25"/>
        <v>10088.471493569226</v>
      </c>
      <c r="I162" s="157">
        <f t="shared" si="25"/>
        <v>9390.7075868475986</v>
      </c>
      <c r="J162" s="157">
        <f t="shared" si="25"/>
        <v>9238.7367186028423</v>
      </c>
      <c r="K162" s="157">
        <f t="shared" si="25"/>
        <v>9734.8042059511536</v>
      </c>
      <c r="L162" s="157">
        <f t="shared" si="25"/>
        <v>12204.544201608091</v>
      </c>
      <c r="M162" s="157">
        <f t="shared" si="25"/>
        <v>10528.564894773983</v>
      </c>
      <c r="N162" s="157">
        <f t="shared" si="25"/>
        <v>11692.660616630114</v>
      </c>
      <c r="O162" s="157">
        <f t="shared" si="25"/>
        <v>11476.351632486721</v>
      </c>
      <c r="P162" s="157">
        <f t="shared" si="25"/>
        <v>10715.814499959566</v>
      </c>
      <c r="Q162" s="157">
        <f t="shared" si="25"/>
        <v>11913.081978465369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9842.536521442571</v>
      </c>
      <c r="C163" s="57">
        <f>IF(RES_hhdet_tes!C163=0,0,RES_hhdet_tes!C163/0.086*1000000/RES_hhdet_num!C$161)</f>
        <v>10218.248160447371</v>
      </c>
      <c r="D163" s="57">
        <f>IF(RES_hhdet_tes!D163=0,0,RES_hhdet_tes!D163/0.086*1000000/RES_hhdet_num!D$161)</f>
        <v>9954.2169924288573</v>
      </c>
      <c r="E163" s="57">
        <f>IF(RES_hhdet_tes!E163=0,0,RES_hhdet_tes!E163/0.086*1000000/RES_hhdet_num!E$161)</f>
        <v>10165.859351232679</v>
      </c>
      <c r="F163" s="57">
        <f>IF(RES_hhdet_tes!F163=0,0,RES_hhdet_tes!F163/0.086*1000000/RES_hhdet_num!F$161)</f>
        <v>9845.6469871640656</v>
      </c>
      <c r="G163" s="57">
        <f>IF(RES_hhdet_tes!G163=0,0,RES_hhdet_tes!G163/0.086*1000000/RES_hhdet_num!G$161)</f>
        <v>10471.967756509661</v>
      </c>
      <c r="H163" s="57">
        <f>IF(RES_hhdet_tes!H163=0,0,RES_hhdet_tes!H163/0.086*1000000/RES_hhdet_num!H$161)</f>
        <v>10088.471493569226</v>
      </c>
      <c r="I163" s="57">
        <f>IF(RES_hhdet_tes!I163=0,0,RES_hhdet_tes!I163/0.086*1000000/RES_hhdet_num!I$161)</f>
        <v>9390.7075868475986</v>
      </c>
      <c r="J163" s="57">
        <f>IF(RES_hhdet_tes!J163=0,0,RES_hhdet_tes!J163/0.086*1000000/RES_hhdet_num!J$161)</f>
        <v>9238.7367186028423</v>
      </c>
      <c r="K163" s="57">
        <f>IF(RES_hhdet_tes!K163=0,0,RES_hhdet_tes!K163/0.086*1000000/RES_hhdet_num!K$161)</f>
        <v>9734.8042059511536</v>
      </c>
      <c r="L163" s="57">
        <f>IF(RES_hhdet_tes!L163=0,0,RES_hhdet_tes!L163/0.086*1000000/RES_hhdet_num!L$161)</f>
        <v>12204.544201608091</v>
      </c>
      <c r="M163" s="57">
        <f>IF(RES_hhdet_tes!M163=0,0,RES_hhdet_tes!M163/0.086*1000000/RES_hhdet_num!M$161)</f>
        <v>10528.564894773983</v>
      </c>
      <c r="N163" s="57">
        <f>IF(RES_hhdet_tes!N163=0,0,RES_hhdet_tes!N163/0.086*1000000/RES_hhdet_num!N$161)</f>
        <v>11692.660616630114</v>
      </c>
      <c r="O163" s="57">
        <f>IF(RES_hhdet_tes!O163=0,0,RES_hhdet_tes!O163/0.086*1000000/RES_hhdet_num!O$161)</f>
        <v>11476.351632486721</v>
      </c>
      <c r="P163" s="57">
        <f>IF(RES_hhdet_tes!P163=0,0,RES_hhdet_tes!P163/0.086*1000000/RES_hhdet_num!P$161)</f>
        <v>10715.814499959566</v>
      </c>
      <c r="Q163" s="57">
        <f>IF(RES_hhdet_tes!Q163=0,0,RES_hhdet_tes!Q163/0.086*1000000/RES_hhdet_num!Q$161)</f>
        <v>11913.081978465369</v>
      </c>
    </row>
    <row r="164" spans="1:17" ht="12.95" customHeight="1" x14ac:dyDescent="0.25">
      <c r="A164" s="158" t="s">
        <v>112</v>
      </c>
      <c r="B164" s="157">
        <f t="shared" ref="B164:Q164" si="26">B165</f>
        <v>14.412419117928129</v>
      </c>
      <c r="C164" s="157">
        <f t="shared" si="26"/>
        <v>14.747826555476914</v>
      </c>
      <c r="D164" s="157">
        <f t="shared" si="26"/>
        <v>14.715656360422367</v>
      </c>
      <c r="E164" s="157">
        <f t="shared" si="26"/>
        <v>14.345097908083842</v>
      </c>
      <c r="F164" s="157">
        <f t="shared" si="26"/>
        <v>14.439125210025988</v>
      </c>
      <c r="G164" s="157">
        <f t="shared" si="26"/>
        <v>16.375937080088988</v>
      </c>
      <c r="H164" s="157">
        <f t="shared" si="26"/>
        <v>19.361315187692025</v>
      </c>
      <c r="I164" s="157">
        <f t="shared" si="26"/>
        <v>23.635455325492199</v>
      </c>
      <c r="J164" s="157">
        <f t="shared" si="26"/>
        <v>30.560126059887136</v>
      </c>
      <c r="K164" s="157">
        <f t="shared" si="26"/>
        <v>36.143026138934012</v>
      </c>
      <c r="L164" s="157">
        <f t="shared" si="26"/>
        <v>50.777804929887402</v>
      </c>
      <c r="M164" s="157">
        <f t="shared" si="26"/>
        <v>51.775529817449041</v>
      </c>
      <c r="N164" s="157">
        <f t="shared" si="26"/>
        <v>58.617025158325248</v>
      </c>
      <c r="O164" s="157">
        <f t="shared" si="26"/>
        <v>74.360581028532863</v>
      </c>
      <c r="P164" s="157">
        <f t="shared" si="26"/>
        <v>87.570206263802902</v>
      </c>
      <c r="Q164" s="157">
        <f t="shared" si="26"/>
        <v>108.49527984496949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14.412419117928129</v>
      </c>
      <c r="C165" s="156">
        <f>IF(RES_hhdet_tes!C165=0,0,RES_hhdet_tes!C165/0.086*1000000/RES_hhdet_num!C$161)</f>
        <v>14.747826555476914</v>
      </c>
      <c r="D165" s="156">
        <f>IF(RES_hhdet_tes!D165=0,0,RES_hhdet_tes!D165/0.086*1000000/RES_hhdet_num!D$161)</f>
        <v>14.715656360422367</v>
      </c>
      <c r="E165" s="156">
        <f>IF(RES_hhdet_tes!E165=0,0,RES_hhdet_tes!E165/0.086*1000000/RES_hhdet_num!E$161)</f>
        <v>14.345097908083842</v>
      </c>
      <c r="F165" s="156">
        <f>IF(RES_hhdet_tes!F165=0,0,RES_hhdet_tes!F165/0.086*1000000/RES_hhdet_num!F$161)</f>
        <v>14.439125210025988</v>
      </c>
      <c r="G165" s="156">
        <f>IF(RES_hhdet_tes!G165=0,0,RES_hhdet_tes!G165/0.086*1000000/RES_hhdet_num!G$161)</f>
        <v>16.375937080088988</v>
      </c>
      <c r="H165" s="156">
        <f>IF(RES_hhdet_tes!H165=0,0,RES_hhdet_tes!H165/0.086*1000000/RES_hhdet_num!H$161)</f>
        <v>19.361315187692025</v>
      </c>
      <c r="I165" s="156">
        <f>IF(RES_hhdet_tes!I165=0,0,RES_hhdet_tes!I165/0.086*1000000/RES_hhdet_num!I$161)</f>
        <v>23.635455325492199</v>
      </c>
      <c r="J165" s="156">
        <f>IF(RES_hhdet_tes!J165=0,0,RES_hhdet_tes!J165/0.086*1000000/RES_hhdet_num!J$161)</f>
        <v>30.560126059887136</v>
      </c>
      <c r="K165" s="156">
        <f>IF(RES_hhdet_tes!K165=0,0,RES_hhdet_tes!K165/0.086*1000000/RES_hhdet_num!K$161)</f>
        <v>36.143026138934012</v>
      </c>
      <c r="L165" s="156">
        <f>IF(RES_hhdet_tes!L165=0,0,RES_hhdet_tes!L165/0.086*1000000/RES_hhdet_num!L$161)</f>
        <v>50.777804929887402</v>
      </c>
      <c r="M165" s="156">
        <f>IF(RES_hhdet_tes!M165=0,0,RES_hhdet_tes!M165/0.086*1000000/RES_hhdet_num!M$161)</f>
        <v>51.775529817449041</v>
      </c>
      <c r="N165" s="156">
        <f>IF(RES_hhdet_tes!N165=0,0,RES_hhdet_tes!N165/0.086*1000000/RES_hhdet_num!N$161)</f>
        <v>58.617025158325248</v>
      </c>
      <c r="O165" s="156">
        <f>IF(RES_hhdet_tes!O165=0,0,RES_hhdet_tes!O165/0.086*1000000/RES_hhdet_num!O$161)</f>
        <v>74.360581028532863</v>
      </c>
      <c r="P165" s="156">
        <f>IF(RES_hhdet_tes!P165=0,0,RES_hhdet_tes!P165/0.086*1000000/RES_hhdet_num!P$161)</f>
        <v>87.570206263802902</v>
      </c>
      <c r="Q165" s="156">
        <f>IF(RES_hhdet_tes!Q165=0,0,RES_hhdet_tes!Q165/0.086*1000000/RES_hhdet_num!Q$161)</f>
        <v>108.49527984496949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1775.9645623488234</v>
      </c>
      <c r="C166" s="157">
        <f>IF(RES_hhdet_tes!C166=0,0,RES_hhdet_tes!C166/0.086*1000000/RES_hhdet_num!C$161)</f>
        <v>1776.9040790269689</v>
      </c>
      <c r="D166" s="157">
        <f>IF(RES_hhdet_tes!D166=0,0,RES_hhdet_tes!D166/0.086*1000000/RES_hhdet_num!D$161)</f>
        <v>1804.4540402349476</v>
      </c>
      <c r="E166" s="157">
        <f>IF(RES_hhdet_tes!E166=0,0,RES_hhdet_tes!E166/0.086*1000000/RES_hhdet_num!E$161)</f>
        <v>1883.4620376157036</v>
      </c>
      <c r="F166" s="157">
        <f>IF(RES_hhdet_tes!F166=0,0,RES_hhdet_tes!F166/0.086*1000000/RES_hhdet_num!F$161)</f>
        <v>1975.9918350039661</v>
      </c>
      <c r="G166" s="157">
        <f>IF(RES_hhdet_tes!G166=0,0,RES_hhdet_tes!G166/0.086*1000000/RES_hhdet_num!G$161)</f>
        <v>2098.8615457946744</v>
      </c>
      <c r="H166" s="157">
        <f>IF(RES_hhdet_tes!H166=0,0,RES_hhdet_tes!H166/0.086*1000000/RES_hhdet_num!H$161)</f>
        <v>2174.002769916849</v>
      </c>
      <c r="I166" s="157">
        <f>IF(RES_hhdet_tes!I166=0,0,RES_hhdet_tes!I166/0.086*1000000/RES_hhdet_num!I$161)</f>
        <v>2187.4969911700846</v>
      </c>
      <c r="J166" s="157">
        <f>IF(RES_hhdet_tes!J166=0,0,RES_hhdet_tes!J166/0.086*1000000/RES_hhdet_num!J$161)</f>
        <v>2215.1716760285904</v>
      </c>
      <c r="K166" s="157">
        <f>IF(RES_hhdet_tes!K166=0,0,RES_hhdet_tes!K166/0.086*1000000/RES_hhdet_num!K$161)</f>
        <v>2394.8124790243096</v>
      </c>
      <c r="L166" s="157">
        <f>IF(RES_hhdet_tes!L166=0,0,RES_hhdet_tes!L166/0.086*1000000/RES_hhdet_num!L$161)</f>
        <v>2539.6017429351341</v>
      </c>
      <c r="M166" s="157">
        <f>IF(RES_hhdet_tes!M166=0,0,RES_hhdet_tes!M166/0.086*1000000/RES_hhdet_num!M$161)</f>
        <v>2541.7385952605464</v>
      </c>
      <c r="N166" s="157">
        <f>IF(RES_hhdet_tes!N166=0,0,RES_hhdet_tes!N166/0.086*1000000/RES_hhdet_num!N$161)</f>
        <v>2644.5153292502955</v>
      </c>
      <c r="O166" s="157">
        <f>IF(RES_hhdet_tes!O166=0,0,RES_hhdet_tes!O166/0.086*1000000/RES_hhdet_num!O$161)</f>
        <v>2890.4358212399102</v>
      </c>
      <c r="P166" s="157">
        <f>IF(RES_hhdet_tes!P166=0,0,RES_hhdet_tes!P166/0.086*1000000/RES_hhdet_num!P$161)</f>
        <v>2844.4870649920817</v>
      </c>
      <c r="Q166" s="157">
        <f>IF(RES_hhdet_tes!Q166=0,0,RES_hhdet_tes!Q166/0.086*1000000/RES_hhdet_num!Q$161)</f>
        <v>3128.1844281678527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0</v>
      </c>
      <c r="C167" s="132">
        <f>IF(RES_hhdet_tes!C167=0,0,RES_hhdet_tes!C167/0.086*1000000/RES_hhdet_num!C167)</f>
        <v>0</v>
      </c>
      <c r="D167" s="132">
        <f>IF(RES_hhdet_tes!D167=0,0,RES_hhdet_tes!D167/0.086*1000000/RES_hhdet_num!D167)</f>
        <v>0</v>
      </c>
      <c r="E167" s="132">
        <f>IF(RES_hhdet_tes!E167=0,0,RES_hhdet_tes!E167/0.086*1000000/RES_hhdet_num!E167)</f>
        <v>0</v>
      </c>
      <c r="F167" s="132">
        <f>IF(RES_hhdet_tes!F167=0,0,RES_hhdet_tes!F167/0.086*1000000/RES_hhdet_num!F167)</f>
        <v>0</v>
      </c>
      <c r="G167" s="132">
        <f>IF(RES_hhdet_tes!G167=0,0,RES_hhdet_tes!G167/0.086*1000000/RES_hhdet_num!G167)</f>
        <v>0</v>
      </c>
      <c r="H167" s="132">
        <f>IF(RES_hhdet_tes!H167=0,0,RES_hhdet_tes!H167/0.086*1000000/RES_hhdet_num!H167)</f>
        <v>0</v>
      </c>
      <c r="I167" s="132">
        <f>IF(RES_hhdet_tes!I167=0,0,RES_hhdet_tes!I167/0.086*1000000/RES_hhdet_num!I167)</f>
        <v>0</v>
      </c>
      <c r="J167" s="132">
        <f>IF(RES_hhdet_tes!J167=0,0,RES_hhdet_tes!J167/0.086*1000000/RES_hhdet_num!J167)</f>
        <v>0</v>
      </c>
      <c r="K167" s="132">
        <f>IF(RES_hhdet_tes!K167=0,0,RES_hhdet_tes!K167/0.086*1000000/RES_hhdet_num!K167)</f>
        <v>0</v>
      </c>
      <c r="L167" s="132">
        <f>IF(RES_hhdet_tes!L167=0,0,RES_hhdet_tes!L167/0.086*1000000/RES_hhdet_num!L167)</f>
        <v>0</v>
      </c>
      <c r="M167" s="132">
        <f>IF(RES_hhdet_tes!M167=0,0,RES_hhdet_tes!M167/0.086*1000000/RES_hhdet_num!M167)</f>
        <v>0</v>
      </c>
      <c r="N167" s="132">
        <f>IF(RES_hhdet_tes!N167=0,0,RES_hhdet_tes!N167/0.086*1000000/RES_hhdet_num!N167)</f>
        <v>0</v>
      </c>
      <c r="O167" s="132">
        <f>IF(RES_hhdet_tes!O167=0,0,RES_hhdet_tes!O167/0.086*1000000/RES_hhdet_num!O167)</f>
        <v>0</v>
      </c>
      <c r="P167" s="132">
        <f>IF(RES_hhdet_tes!P167=0,0,RES_hhdet_tes!P167/0.086*1000000/RES_hhdet_num!P167)</f>
        <v>0</v>
      </c>
      <c r="Q167" s="132">
        <f>IF(RES_hhdet_tes!Q167=0,0,RES_hhdet_tes!Q167/0.086*1000000/RES_hhdet_num!Q167)</f>
        <v>0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0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0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0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1776.3207159429919</v>
      </c>
      <c r="C171" s="162">
        <f>IF(RES_hhdet_tes!C171=0,0,RES_hhdet_tes!C171/0.086*1000000/RES_hhdet_num!C171)</f>
        <v>1777.0707699107459</v>
      </c>
      <c r="D171" s="162">
        <f>IF(RES_hhdet_tes!D171=0,0,RES_hhdet_tes!D171/0.086*1000000/RES_hhdet_num!D171)</f>
        <v>1804.4303174283773</v>
      </c>
      <c r="E171" s="162">
        <f>IF(RES_hhdet_tes!E171=0,0,RES_hhdet_tes!E171/0.086*1000000/RES_hhdet_num!E171)</f>
        <v>1883.7766637238574</v>
      </c>
      <c r="F171" s="162">
        <f>IF(RES_hhdet_tes!F171=0,0,RES_hhdet_tes!F171/0.086*1000000/RES_hhdet_num!F171)</f>
        <v>1976.8435239887201</v>
      </c>
      <c r="G171" s="162">
        <f>IF(RES_hhdet_tes!G171=0,0,RES_hhdet_tes!G171/0.086*1000000/RES_hhdet_num!G171)</f>
        <v>2100.1362862138758</v>
      </c>
      <c r="H171" s="162">
        <f>IF(RES_hhdet_tes!H171=0,0,RES_hhdet_tes!H171/0.086*1000000/RES_hhdet_num!H171)</f>
        <v>2175.6218814303984</v>
      </c>
      <c r="I171" s="162">
        <f>IF(RES_hhdet_tes!I171=0,0,RES_hhdet_tes!I171/0.086*1000000/RES_hhdet_num!I171)</f>
        <v>2189.0822017376795</v>
      </c>
      <c r="J171" s="162">
        <f>IF(RES_hhdet_tes!J171=0,0,RES_hhdet_tes!J171/0.086*1000000/RES_hhdet_num!J171)</f>
        <v>2220.1611967914123</v>
      </c>
      <c r="K171" s="162">
        <f>IF(RES_hhdet_tes!K171=0,0,RES_hhdet_tes!K171/0.086*1000000/RES_hhdet_num!K171)</f>
        <v>2401.3975117795221</v>
      </c>
      <c r="L171" s="162">
        <f>IF(RES_hhdet_tes!L171=0,0,RES_hhdet_tes!L171/0.086*1000000/RES_hhdet_num!L171)</f>
        <v>2549.5603633895607</v>
      </c>
      <c r="M171" s="162">
        <f>IF(RES_hhdet_tes!M171=0,0,RES_hhdet_tes!M171/0.086*1000000/RES_hhdet_num!M171)</f>
        <v>2552.4833041586094</v>
      </c>
      <c r="N171" s="162">
        <f>IF(RES_hhdet_tes!N171=0,0,RES_hhdet_tes!N171/0.086*1000000/RES_hhdet_num!N171)</f>
        <v>2657.0918290261257</v>
      </c>
      <c r="O171" s="162">
        <f>IF(RES_hhdet_tes!O171=0,0,RES_hhdet_tes!O171/0.086*1000000/RES_hhdet_num!O171)</f>
        <v>2906.6253207094296</v>
      </c>
      <c r="P171" s="162">
        <f>IF(RES_hhdet_tes!P171=0,0,RES_hhdet_tes!P171/0.086*1000000/RES_hhdet_num!P171)</f>
        <v>2860.07362050339</v>
      </c>
      <c r="Q171" s="162">
        <f>IF(RES_hhdet_tes!Q171=0,0,RES_hhdet_tes!Q171/0.086*1000000/RES_hhdet_num!Q171)</f>
        <v>3148.2867077876099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1767.825607928233</v>
      </c>
      <c r="C172" s="160">
        <f>IF(RES_hhdet_tes!C172=0,0,RES_hhdet_tes!C172/0.086*1000000/RES_hhdet_num!C172)</f>
        <v>1771.4151628769544</v>
      </c>
      <c r="D172" s="160">
        <f>IF(RES_hhdet_tes!D172=0,0,RES_hhdet_tes!D172/0.086*1000000/RES_hhdet_num!D172)</f>
        <v>1805.1495087712206</v>
      </c>
      <c r="E172" s="160">
        <f>IF(RES_hhdet_tes!E172=0,0,RES_hhdet_tes!E172/0.086*1000000/RES_hhdet_num!E172)</f>
        <v>1875.1480647866354</v>
      </c>
      <c r="F172" s="160">
        <f>IF(RES_hhdet_tes!F172=0,0,RES_hhdet_tes!F172/0.086*1000000/RES_hhdet_num!F172)</f>
        <v>1953.2283781882811</v>
      </c>
      <c r="G172" s="160">
        <f>IF(RES_hhdet_tes!G172=0,0,RES_hhdet_tes!G172/0.086*1000000/RES_hhdet_num!G172)</f>
        <v>2071.5555944770272</v>
      </c>
      <c r="H172" s="160">
        <f>IF(RES_hhdet_tes!H172=0,0,RES_hhdet_tes!H172/0.086*1000000/RES_hhdet_num!H172)</f>
        <v>2138.7714087902827</v>
      </c>
      <c r="I172" s="160">
        <f>IF(RES_hhdet_tes!I172=0,0,RES_hhdet_tes!I172/0.086*1000000/RES_hhdet_num!I172)</f>
        <v>2164.4840861544853</v>
      </c>
      <c r="J172" s="160">
        <f>IF(RES_hhdet_tes!J172=0,0,RES_hhdet_tes!J172/0.086*1000000/RES_hhdet_num!J172)</f>
        <v>2150.6406037303782</v>
      </c>
      <c r="K172" s="160">
        <f>IF(RES_hhdet_tes!K172=0,0,RES_hhdet_tes!K172/0.086*1000000/RES_hhdet_num!K172)</f>
        <v>2307.6097195499246</v>
      </c>
      <c r="L172" s="160">
        <f>IF(RES_hhdet_tes!L172=0,0,RES_hhdet_tes!L172/0.086*1000000/RES_hhdet_num!L172)</f>
        <v>2415.3881391589766</v>
      </c>
      <c r="M172" s="160">
        <f>IF(RES_hhdet_tes!M172=0,0,RES_hhdet_tes!M172/0.086*1000000/RES_hhdet_num!M172)</f>
        <v>2415.505682439667</v>
      </c>
      <c r="N172" s="160">
        <f>IF(RES_hhdet_tes!N172=0,0,RES_hhdet_tes!N172/0.086*1000000/RES_hhdet_num!N172)</f>
        <v>2498.4230067397984</v>
      </c>
      <c r="O172" s="160">
        <f>IF(RES_hhdet_tes!O172=0,0,RES_hhdet_tes!O172/0.086*1000000/RES_hhdet_num!O172)</f>
        <v>2698.4327450850674</v>
      </c>
      <c r="P172" s="160">
        <f>IF(RES_hhdet_tes!P172=0,0,RES_hhdet_tes!P172/0.086*1000000/RES_hhdet_num!P172)</f>
        <v>2658.4490803986632</v>
      </c>
      <c r="Q172" s="160">
        <f>IF(RES_hhdet_tes!Q172=0,0,RES_hhdet_tes!Q172/0.086*1000000/RES_hhdet_num!Q172)</f>
        <v>2888.3400147382936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1421.0565727543915</v>
      </c>
      <c r="C173" s="156">
        <f>IF(RES_hhdet_tes!C173=0,0,RES_hhdet_tes!C173/0.086*1000000/RES_hhdet_num!C172)</f>
        <v>1421.6566159285885</v>
      </c>
      <c r="D173" s="156">
        <f>IF(RES_hhdet_tes!D173=0,0,RES_hhdet_tes!D173/0.086*1000000/RES_hhdet_num!D172)</f>
        <v>1453.8779055676239</v>
      </c>
      <c r="E173" s="156">
        <f>IF(RES_hhdet_tes!E173=0,0,RES_hhdet_tes!E173/0.086*1000000/RES_hhdet_num!E172)</f>
        <v>1523.0206650934265</v>
      </c>
      <c r="F173" s="156">
        <f>IF(RES_hhdet_tes!F173=0,0,RES_hhdet_tes!F173/0.086*1000000/RES_hhdet_num!F172)</f>
        <v>1599.9374956985698</v>
      </c>
      <c r="G173" s="156">
        <f>IF(RES_hhdet_tes!G173=0,0,RES_hhdet_tes!G173/0.086*1000000/RES_hhdet_num!G172)</f>
        <v>1716.8897240114484</v>
      </c>
      <c r="H173" s="156">
        <f>IF(RES_hhdet_tes!H173=0,0,RES_hhdet_tes!H173/0.086*1000000/RES_hhdet_num!H172)</f>
        <v>1782.3359794035828</v>
      </c>
      <c r="I173" s="156">
        <f>IF(RES_hhdet_tes!I173=0,0,RES_hhdet_tes!I173/0.086*1000000/RES_hhdet_num!I172)</f>
        <v>1806.0624317518132</v>
      </c>
      <c r="J173" s="156">
        <f>IF(RES_hhdet_tes!J173=0,0,RES_hhdet_tes!J173/0.086*1000000/RES_hhdet_num!J172)</f>
        <v>1792.6280992203624</v>
      </c>
      <c r="K173" s="156">
        <f>IF(RES_hhdet_tes!K173=0,0,RES_hhdet_tes!K173/0.086*1000000/RES_hhdet_num!K172)</f>
        <v>1935.1085252885193</v>
      </c>
      <c r="L173" s="156">
        <f>IF(RES_hhdet_tes!L173=0,0,RES_hhdet_tes!L173/0.086*1000000/RES_hhdet_num!L172)</f>
        <v>2052.1397388377509</v>
      </c>
      <c r="M173" s="156">
        <f>IF(RES_hhdet_tes!M173=0,0,RES_hhdet_tes!M173/0.086*1000000/RES_hhdet_num!M172)</f>
        <v>2050.9453083367866</v>
      </c>
      <c r="N173" s="156">
        <f>IF(RES_hhdet_tes!N173=0,0,RES_hhdet_tes!N173/0.086*1000000/RES_hhdet_num!N172)</f>
        <v>2132.554915966336</v>
      </c>
      <c r="O173" s="156">
        <f>IF(RES_hhdet_tes!O173=0,0,RES_hhdet_tes!O173/0.086*1000000/RES_hhdet_num!O172)</f>
        <v>2330.2374978930829</v>
      </c>
      <c r="P173" s="156">
        <f>IF(RES_hhdet_tes!P173=0,0,RES_hhdet_tes!P173/0.086*1000000/RES_hhdet_num!P172)</f>
        <v>2291.1476094836021</v>
      </c>
      <c r="Q173" s="156">
        <f>IF(RES_hhdet_tes!Q173=0,0,RES_hhdet_tes!Q173/0.086*1000000/RES_hhdet_num!Q172)</f>
        <v>2520.7032235558363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346.76903517384147</v>
      </c>
      <c r="C174" s="57">
        <f>IF(RES_hhdet_tes!C174=0,0,RES_hhdet_tes!C174/0.086*1000000/RES_hhdet_num!C172)</f>
        <v>349.75854694836579</v>
      </c>
      <c r="D174" s="57">
        <f>IF(RES_hhdet_tes!D174=0,0,RES_hhdet_tes!D174/0.086*1000000/RES_hhdet_num!D172)</f>
        <v>351.27160320359678</v>
      </c>
      <c r="E174" s="57">
        <f>IF(RES_hhdet_tes!E174=0,0,RES_hhdet_tes!E174/0.086*1000000/RES_hhdet_num!E172)</f>
        <v>352.12739969320882</v>
      </c>
      <c r="F174" s="57">
        <f>IF(RES_hhdet_tes!F174=0,0,RES_hhdet_tes!F174/0.086*1000000/RES_hhdet_num!F172)</f>
        <v>353.29088248971141</v>
      </c>
      <c r="G174" s="57">
        <f>IF(RES_hhdet_tes!G174=0,0,RES_hhdet_tes!G174/0.086*1000000/RES_hhdet_num!G172)</f>
        <v>354.66587046557868</v>
      </c>
      <c r="H174" s="57">
        <f>IF(RES_hhdet_tes!H174=0,0,RES_hhdet_tes!H174/0.086*1000000/RES_hhdet_num!H172)</f>
        <v>356.43542938670009</v>
      </c>
      <c r="I174" s="57">
        <f>IF(RES_hhdet_tes!I174=0,0,RES_hhdet_tes!I174/0.086*1000000/RES_hhdet_num!I172)</f>
        <v>358.42165440267235</v>
      </c>
      <c r="J174" s="57">
        <f>IF(RES_hhdet_tes!J174=0,0,RES_hhdet_tes!J174/0.086*1000000/RES_hhdet_num!J172)</f>
        <v>358.01250451001562</v>
      </c>
      <c r="K174" s="57">
        <f>IF(RES_hhdet_tes!K174=0,0,RES_hhdet_tes!K174/0.086*1000000/RES_hhdet_num!K172)</f>
        <v>372.50119426140475</v>
      </c>
      <c r="L174" s="57">
        <f>IF(RES_hhdet_tes!L174=0,0,RES_hhdet_tes!L174/0.086*1000000/RES_hhdet_num!L172)</f>
        <v>363.24840032122597</v>
      </c>
      <c r="M174" s="57">
        <f>IF(RES_hhdet_tes!M174=0,0,RES_hhdet_tes!M174/0.086*1000000/RES_hhdet_num!M172)</f>
        <v>364.56037410288042</v>
      </c>
      <c r="N174" s="57">
        <f>IF(RES_hhdet_tes!N174=0,0,RES_hhdet_tes!N174/0.086*1000000/RES_hhdet_num!N172)</f>
        <v>365.86809077346294</v>
      </c>
      <c r="O174" s="57">
        <f>IF(RES_hhdet_tes!O174=0,0,RES_hhdet_tes!O174/0.086*1000000/RES_hhdet_num!O172)</f>
        <v>368.19524719198506</v>
      </c>
      <c r="P174" s="57">
        <f>IF(RES_hhdet_tes!P174=0,0,RES_hhdet_tes!P174/0.086*1000000/RES_hhdet_num!P172)</f>
        <v>367.30147091506132</v>
      </c>
      <c r="Q174" s="57">
        <f>IF(RES_hhdet_tes!Q174=0,0,RES_hhdet_tes!Q174/0.086*1000000/RES_hhdet_num!Q172)</f>
        <v>367.63679118245727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714.83451333021333</v>
      </c>
      <c r="C175" s="157">
        <f>IF(RES_hhdet_tes!C175=0,0,RES_hhdet_tes!C175/0.086*1000000/RES_hhdet_num!C$161)</f>
        <v>709.5089474584961</v>
      </c>
      <c r="D175" s="157">
        <f>IF(RES_hhdet_tes!D175=0,0,RES_hhdet_tes!D175/0.086*1000000/RES_hhdet_num!D$161)</f>
        <v>719.73886744184119</v>
      </c>
      <c r="E175" s="157">
        <f>IF(RES_hhdet_tes!E175=0,0,RES_hhdet_tes!E175/0.086*1000000/RES_hhdet_num!E$161)</f>
        <v>748.11162314827868</v>
      </c>
      <c r="F175" s="157">
        <f>IF(RES_hhdet_tes!F175=0,0,RES_hhdet_tes!F175/0.086*1000000/RES_hhdet_num!F$161)</f>
        <v>782.48394695998275</v>
      </c>
      <c r="G175" s="157">
        <f>IF(RES_hhdet_tes!G175=0,0,RES_hhdet_tes!G175/0.086*1000000/RES_hhdet_num!G$161)</f>
        <v>816.64371439755325</v>
      </c>
      <c r="H175" s="157">
        <f>IF(RES_hhdet_tes!H175=0,0,RES_hhdet_tes!H175/0.086*1000000/RES_hhdet_num!H$161)</f>
        <v>835.54749663329767</v>
      </c>
      <c r="I175" s="157">
        <f>IF(RES_hhdet_tes!I175=0,0,RES_hhdet_tes!I175/0.086*1000000/RES_hhdet_num!I$161)</f>
        <v>828.83036110881642</v>
      </c>
      <c r="J175" s="157">
        <f>IF(RES_hhdet_tes!J175=0,0,RES_hhdet_tes!J175/0.086*1000000/RES_hhdet_num!J$161)</f>
        <v>826.24850843803756</v>
      </c>
      <c r="K175" s="157">
        <f>IF(RES_hhdet_tes!K175=0,0,RES_hhdet_tes!K175/0.086*1000000/RES_hhdet_num!K$161)</f>
        <v>920.40265258152419</v>
      </c>
      <c r="L175" s="157">
        <f>IF(RES_hhdet_tes!L175=0,0,RES_hhdet_tes!L175/0.086*1000000/RES_hhdet_num!L$161)</f>
        <v>963.25375969418644</v>
      </c>
      <c r="M175" s="157">
        <f>IF(RES_hhdet_tes!M175=0,0,RES_hhdet_tes!M175/0.086*1000000/RES_hhdet_num!M$161)</f>
        <v>963.71677695024175</v>
      </c>
      <c r="N175" s="157">
        <f>IF(RES_hhdet_tes!N175=0,0,RES_hhdet_tes!N175/0.086*1000000/RES_hhdet_num!N$161)</f>
        <v>1006.0256358846332</v>
      </c>
      <c r="O175" s="157">
        <f>IF(RES_hhdet_tes!O175=0,0,RES_hhdet_tes!O175/0.086*1000000/RES_hhdet_num!O$161)</f>
        <v>1105.0867256846759</v>
      </c>
      <c r="P175" s="157">
        <f>IF(RES_hhdet_tes!P175=0,0,RES_hhdet_tes!P175/0.086*1000000/RES_hhdet_num!P$161)</f>
        <v>1101.1805151566666</v>
      </c>
      <c r="Q175" s="157">
        <f>IF(RES_hhdet_tes!Q175=0,0,RES_hhdet_tes!Q175/0.086*1000000/RES_hhdet_num!Q$161)</f>
        <v>1201.5523180552595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0</v>
      </c>
      <c r="C176" s="156">
        <f>IF(RES_hhdet_tes!C176=0,0,RES_hhdet_tes!C176/0.086*1000000/RES_hhdet_num!C176)</f>
        <v>0</v>
      </c>
      <c r="D176" s="156">
        <f>IF(RES_hhdet_tes!D176=0,0,RES_hhdet_tes!D176/0.086*1000000/RES_hhdet_num!D176)</f>
        <v>461.32701154272928</v>
      </c>
      <c r="E176" s="156">
        <f>IF(RES_hhdet_tes!E176=0,0,RES_hhdet_tes!E176/0.086*1000000/RES_hhdet_num!E176)</f>
        <v>958.95831437397862</v>
      </c>
      <c r="F176" s="156">
        <f>IF(RES_hhdet_tes!F176=0,0,RES_hhdet_tes!F176/0.086*1000000/RES_hhdet_num!F176)</f>
        <v>997.74836333596522</v>
      </c>
      <c r="G176" s="156">
        <f>IF(RES_hhdet_tes!G176=0,0,RES_hhdet_tes!G176/0.086*1000000/RES_hhdet_num!G176)</f>
        <v>745.60580564980899</v>
      </c>
      <c r="H176" s="156">
        <f>IF(RES_hhdet_tes!H176=0,0,RES_hhdet_tes!H176/0.086*1000000/RES_hhdet_num!H176)</f>
        <v>0</v>
      </c>
      <c r="I176" s="156">
        <f>IF(RES_hhdet_tes!I176=0,0,RES_hhdet_tes!I176/0.086*1000000/RES_hhdet_num!I176)</f>
        <v>0</v>
      </c>
      <c r="J176" s="156">
        <f>IF(RES_hhdet_tes!J176=0,0,RES_hhdet_tes!J176/0.086*1000000/RES_hhdet_num!J176)</f>
        <v>0</v>
      </c>
      <c r="K176" s="156">
        <f>IF(RES_hhdet_tes!K176=0,0,RES_hhdet_tes!K176/0.086*1000000/RES_hhdet_num!K176)</f>
        <v>0</v>
      </c>
      <c r="L176" s="156">
        <f>IF(RES_hhdet_tes!L176=0,0,RES_hhdet_tes!L176/0.086*1000000/RES_hhdet_num!L176)</f>
        <v>0</v>
      </c>
      <c r="M176" s="156">
        <f>IF(RES_hhdet_tes!M176=0,0,RES_hhdet_tes!M176/0.086*1000000/RES_hhdet_num!M176)</f>
        <v>0</v>
      </c>
      <c r="N176" s="156">
        <f>IF(RES_hhdet_tes!N176=0,0,RES_hhdet_tes!N176/0.086*1000000/RES_hhdet_num!N176)</f>
        <v>0</v>
      </c>
      <c r="O176" s="156">
        <f>IF(RES_hhdet_tes!O176=0,0,RES_hhdet_tes!O176/0.086*1000000/RES_hhdet_num!O176)</f>
        <v>0</v>
      </c>
      <c r="P176" s="156">
        <f>IF(RES_hhdet_tes!P176=0,0,RES_hhdet_tes!P176/0.086*1000000/RES_hhdet_num!P176)</f>
        <v>0</v>
      </c>
      <c r="Q176" s="156">
        <f>IF(RES_hhdet_tes!Q176=0,0,RES_hhdet_tes!Q176/0.086*1000000/RES_hhdet_num!Q176)</f>
        <v>0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714.83451333021333</v>
      </c>
      <c r="C177" s="57">
        <f>IF(RES_hhdet_tes!C177=0,0,RES_hhdet_tes!C177/0.086*1000000/RES_hhdet_num!C177)</f>
        <v>709.5089474584961</v>
      </c>
      <c r="D177" s="57">
        <f>IF(RES_hhdet_tes!D177=0,0,RES_hhdet_tes!D177/0.086*1000000/RES_hhdet_num!D177)</f>
        <v>720.52539400361195</v>
      </c>
      <c r="E177" s="57">
        <f>IF(RES_hhdet_tes!E177=0,0,RES_hhdet_tes!E177/0.086*1000000/RES_hhdet_num!E177)</f>
        <v>747.49909979579786</v>
      </c>
      <c r="F177" s="57">
        <f>IF(RES_hhdet_tes!F177=0,0,RES_hhdet_tes!F177/0.086*1000000/RES_hhdet_num!F177)</f>
        <v>781.88771016166856</v>
      </c>
      <c r="G177" s="57">
        <f>IF(RES_hhdet_tes!G177=0,0,RES_hhdet_tes!G177/0.086*1000000/RES_hhdet_num!G177)</f>
        <v>816.77654603372457</v>
      </c>
      <c r="H177" s="57">
        <f>IF(RES_hhdet_tes!H177=0,0,RES_hhdet_tes!H177/0.086*1000000/RES_hhdet_num!H177)</f>
        <v>835.54749663329778</v>
      </c>
      <c r="I177" s="57">
        <f>IF(RES_hhdet_tes!I177=0,0,RES_hhdet_tes!I177/0.086*1000000/RES_hhdet_num!I177)</f>
        <v>828.83036110881665</v>
      </c>
      <c r="J177" s="57">
        <f>IF(RES_hhdet_tes!J177=0,0,RES_hhdet_tes!J177/0.086*1000000/RES_hhdet_num!J177)</f>
        <v>826.2485084380379</v>
      </c>
      <c r="K177" s="57">
        <f>IF(RES_hhdet_tes!K177=0,0,RES_hhdet_tes!K177/0.086*1000000/RES_hhdet_num!K177)</f>
        <v>920.40265258152442</v>
      </c>
      <c r="L177" s="57">
        <f>IF(RES_hhdet_tes!L177=0,0,RES_hhdet_tes!L177/0.086*1000000/RES_hhdet_num!L177)</f>
        <v>963.25375969418678</v>
      </c>
      <c r="M177" s="57">
        <f>IF(RES_hhdet_tes!M177=0,0,RES_hhdet_tes!M177/0.086*1000000/RES_hhdet_num!M177)</f>
        <v>963.71677695024175</v>
      </c>
      <c r="N177" s="57">
        <f>IF(RES_hhdet_tes!N177=0,0,RES_hhdet_tes!N177/0.086*1000000/RES_hhdet_num!N177)</f>
        <v>1006.0256358846328</v>
      </c>
      <c r="O177" s="57">
        <f>IF(RES_hhdet_tes!O177=0,0,RES_hhdet_tes!O177/0.086*1000000/RES_hhdet_num!O177)</f>
        <v>1105.0867256846752</v>
      </c>
      <c r="P177" s="57">
        <f>IF(RES_hhdet_tes!P177=0,0,RES_hhdet_tes!P177/0.086*1000000/RES_hhdet_num!P177)</f>
        <v>1101.1805151566664</v>
      </c>
      <c r="Q177" s="57">
        <f>IF(RES_hhdet_tes!Q177=0,0,RES_hhdet_tes!Q177/0.086*1000000/RES_hhdet_num!Q177)</f>
        <v>1201.5523180552593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0</v>
      </c>
      <c r="C5" s="156">
        <f>IF(RES_hhdet_emi!C5=0,0,RES_hhdet_emi!C5*1000000/RES_hhdet_num!C$3)</f>
        <v>0</v>
      </c>
      <c r="D5" s="156">
        <f>IF(RES_hhdet_emi!D5=0,0,RES_hhdet_emi!D5*1000000/RES_hhdet_num!D$3)</f>
        <v>0</v>
      </c>
      <c r="E5" s="156">
        <f>IF(RES_hhdet_emi!E5=0,0,RES_hhdet_emi!E5*1000000/RES_hhdet_num!E$3)</f>
        <v>0</v>
      </c>
      <c r="F5" s="156">
        <f>IF(RES_hhdet_emi!F5=0,0,RES_hhdet_emi!F5*1000000/RES_hhdet_num!F$3)</f>
        <v>0</v>
      </c>
      <c r="G5" s="156">
        <f>IF(RES_hhdet_emi!G5=0,0,RES_hhdet_emi!G5*1000000/RES_hhdet_num!G$3)</f>
        <v>0</v>
      </c>
      <c r="H5" s="156">
        <f>IF(RES_hhdet_emi!H5=0,0,RES_hhdet_emi!H5*1000000/RES_hhdet_num!H$3)</f>
        <v>0</v>
      </c>
      <c r="I5" s="156">
        <f>IF(RES_hhdet_emi!I5=0,0,RES_hhdet_emi!I5*1000000/RES_hhdet_num!I$3)</f>
        <v>0</v>
      </c>
      <c r="J5" s="156">
        <f>IF(RES_hhdet_emi!J5=0,0,RES_hhdet_emi!J5*1000000/RES_hhdet_num!J$3)</f>
        <v>0</v>
      </c>
      <c r="K5" s="156">
        <f>IF(RES_hhdet_emi!K5=0,0,RES_hhdet_emi!K5*1000000/RES_hhdet_num!K$3)</f>
        <v>0</v>
      </c>
      <c r="L5" s="156">
        <f>IF(RES_hhdet_emi!L5=0,0,RES_hhdet_emi!L5*1000000/RES_hhdet_num!L$3)</f>
        <v>0</v>
      </c>
      <c r="M5" s="156">
        <f>IF(RES_hhdet_emi!M5=0,0,RES_hhdet_emi!M5*1000000/RES_hhdet_num!M$3)</f>
        <v>0</v>
      </c>
      <c r="N5" s="156">
        <f>IF(RES_hhdet_emi!N5=0,0,RES_hhdet_emi!N5*1000000/RES_hhdet_num!N$3)</f>
        <v>0</v>
      </c>
      <c r="O5" s="156">
        <f>IF(RES_hhdet_emi!O5=0,0,RES_hhdet_emi!O5*1000000/RES_hhdet_num!O$3)</f>
        <v>0</v>
      </c>
      <c r="P5" s="156">
        <f>IF(RES_hhdet_emi!P5=0,0,RES_hhdet_emi!P5*1000000/RES_hhdet_num!P$3)</f>
        <v>0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0</v>
      </c>
      <c r="C9" s="157">
        <f>IF(RES_hhdet_emi!C9=0,0,RES_hhdet_emi!C9*1000000/RES_hhdet_num!C$3)</f>
        <v>0</v>
      </c>
      <c r="D9" s="157">
        <f>IF(RES_hhdet_emi!D9=0,0,RES_hhdet_emi!D9*1000000/RES_hhdet_num!D$3)</f>
        <v>0</v>
      </c>
      <c r="E9" s="157">
        <f>IF(RES_hhdet_emi!E9=0,0,RES_hhdet_emi!E9*1000000/RES_hhdet_num!E$3)</f>
        <v>0</v>
      </c>
      <c r="F9" s="157">
        <f>IF(RES_hhdet_emi!F9=0,0,RES_hhdet_emi!F9*1000000/RES_hhdet_num!F$3)</f>
        <v>0</v>
      </c>
      <c r="G9" s="157">
        <f>IF(RES_hhdet_emi!G9=0,0,RES_hhdet_emi!G9*1000000/RES_hhdet_num!G$3)</f>
        <v>0</v>
      </c>
      <c r="H9" s="157">
        <f>IF(RES_hhdet_emi!H9=0,0,RES_hhdet_emi!H9*1000000/RES_hhdet_num!H$3)</f>
        <v>0</v>
      </c>
      <c r="I9" s="157">
        <f>IF(RES_hhdet_emi!I9=0,0,RES_hhdet_emi!I9*1000000/RES_hhdet_num!I$3)</f>
        <v>0</v>
      </c>
      <c r="J9" s="157">
        <f>IF(RES_hhdet_emi!J9=0,0,RES_hhdet_emi!J9*1000000/RES_hhdet_num!J$3)</f>
        <v>0</v>
      </c>
      <c r="K9" s="157">
        <f>IF(RES_hhdet_emi!K9=0,0,RES_hhdet_emi!K9*1000000/RES_hhdet_num!K$3)</f>
        <v>0</v>
      </c>
      <c r="L9" s="157">
        <f>IF(RES_hhdet_emi!L9=0,0,RES_hhdet_emi!L9*1000000/RES_hhdet_num!L$3)</f>
        <v>0</v>
      </c>
      <c r="M9" s="157">
        <f>IF(RES_hhdet_emi!M9=0,0,RES_hhdet_emi!M9*1000000/RES_hhdet_num!M$3)</f>
        <v>0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0</v>
      </c>
      <c r="C11" s="132">
        <f>IF(RES_hhdet_emi!C11=0,0,RES_hhdet_emi!C11*1000000/RES_hhdet_num!C11)</f>
        <v>0</v>
      </c>
      <c r="D11" s="132">
        <f>IF(RES_hhdet_emi!D11=0,0,RES_hhdet_emi!D11*1000000/RES_hhdet_num!D11)</f>
        <v>0</v>
      </c>
      <c r="E11" s="132">
        <f>IF(RES_hhdet_emi!E11=0,0,RES_hhdet_emi!E11*1000000/RES_hhdet_num!E11)</f>
        <v>0</v>
      </c>
      <c r="F11" s="132">
        <f>IF(RES_hhdet_emi!F11=0,0,RES_hhdet_emi!F11*1000000/RES_hhdet_num!F11)</f>
        <v>0</v>
      </c>
      <c r="G11" s="132">
        <f>IF(RES_hhdet_emi!G11=0,0,RES_hhdet_emi!G11*1000000/RES_hhdet_num!G11)</f>
        <v>0</v>
      </c>
      <c r="H11" s="132">
        <f>IF(RES_hhdet_emi!H11=0,0,RES_hhdet_emi!H11*1000000/RES_hhdet_num!H11)</f>
        <v>0</v>
      </c>
      <c r="I11" s="132">
        <f>IF(RES_hhdet_emi!I11=0,0,RES_hhdet_emi!I11*1000000/RES_hhdet_num!I11)</f>
        <v>0</v>
      </c>
      <c r="J11" s="132">
        <f>IF(RES_hhdet_emi!J11=0,0,RES_hhdet_emi!J11*1000000/RES_hhdet_num!J11)</f>
        <v>0</v>
      </c>
      <c r="K11" s="132">
        <f>IF(RES_hhdet_emi!K11=0,0,RES_hhdet_emi!K11*1000000/RES_hhdet_num!K11)</f>
        <v>0</v>
      </c>
      <c r="L11" s="132">
        <f>IF(RES_hhdet_emi!L11=0,0,RES_hhdet_emi!L11*1000000/RES_hhdet_num!L11)</f>
        <v>0</v>
      </c>
      <c r="M11" s="132">
        <f>IF(RES_hhdet_emi!M11=0,0,RES_hhdet_emi!M11*1000000/RES_hhdet_num!M11)</f>
        <v>0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0</v>
      </c>
      <c r="C19" s="157">
        <f>IF(RES_hhdet_emi!C19=0,0,RES_hhdet_emi!C19*1000000/RES_hhdet_num!C$3)</f>
        <v>0</v>
      </c>
      <c r="D19" s="157">
        <f>IF(RES_hhdet_emi!D19=0,0,RES_hhdet_emi!D19*1000000/RES_hhdet_num!D$3)</f>
        <v>0</v>
      </c>
      <c r="E19" s="157">
        <f>IF(RES_hhdet_emi!E19=0,0,RES_hhdet_emi!E19*1000000/RES_hhdet_num!E$3)</f>
        <v>0</v>
      </c>
      <c r="F19" s="157">
        <f>IF(RES_hhdet_emi!F19=0,0,RES_hhdet_emi!F19*1000000/RES_hhdet_num!F$3)</f>
        <v>0</v>
      </c>
      <c r="G19" s="157">
        <f>IF(RES_hhdet_emi!G19=0,0,RES_hhdet_emi!G19*1000000/RES_hhdet_num!G$3)</f>
        <v>0</v>
      </c>
      <c r="H19" s="157">
        <f>IF(RES_hhdet_emi!H19=0,0,RES_hhdet_emi!H19*1000000/RES_hhdet_num!H$3)</f>
        <v>0</v>
      </c>
      <c r="I19" s="157">
        <f>IF(RES_hhdet_emi!I19=0,0,RES_hhdet_emi!I19*1000000/RES_hhdet_num!I$3)</f>
        <v>0</v>
      </c>
      <c r="J19" s="157">
        <f>IF(RES_hhdet_emi!J19=0,0,RES_hhdet_emi!J19*1000000/RES_hhdet_num!J$3)</f>
        <v>0</v>
      </c>
      <c r="K19" s="157">
        <f>IF(RES_hhdet_emi!K19=0,0,RES_hhdet_emi!K19*1000000/RES_hhdet_num!K$3)</f>
        <v>0</v>
      </c>
      <c r="L19" s="157">
        <f>IF(RES_hhdet_emi!L19=0,0,RES_hhdet_emi!L19*1000000/RES_hhdet_num!L$3)</f>
        <v>0</v>
      </c>
      <c r="M19" s="157">
        <f>IF(RES_hhdet_emi!M19=0,0,RES_hhdet_emi!M19*1000000/RES_hhdet_num!M$3)</f>
        <v>0</v>
      </c>
      <c r="N19" s="157">
        <f>IF(RES_hhdet_emi!N19=0,0,RES_hhdet_emi!N19*1000000/RES_hhdet_num!N$3)</f>
        <v>0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0</v>
      </c>
      <c r="C21" s="156">
        <f>IF(RES_hhdet_emi!C21=0,0,RES_hhdet_emi!C21*1000000/RES_hhdet_num!C21)</f>
        <v>0</v>
      </c>
      <c r="D21" s="156">
        <f>IF(RES_hhdet_emi!D21=0,0,RES_hhdet_emi!D21*1000000/RES_hhdet_num!D21)</f>
        <v>0</v>
      </c>
      <c r="E21" s="156">
        <f>IF(RES_hhdet_emi!E21=0,0,RES_hhdet_emi!E21*1000000/RES_hhdet_num!E21)</f>
        <v>0</v>
      </c>
      <c r="F21" s="156">
        <f>IF(RES_hhdet_emi!F21=0,0,RES_hhdet_emi!F21*1000000/RES_hhdet_num!F21)</f>
        <v>0</v>
      </c>
      <c r="G21" s="156">
        <f>IF(RES_hhdet_emi!G21=0,0,RES_hhdet_emi!G21*1000000/RES_hhdet_num!G21)</f>
        <v>0</v>
      </c>
      <c r="H21" s="156">
        <f>IF(RES_hhdet_emi!H21=0,0,RES_hhdet_emi!H21*1000000/RES_hhdet_num!H21)</f>
        <v>0</v>
      </c>
      <c r="I21" s="156">
        <f>IF(RES_hhdet_emi!I21=0,0,RES_hhdet_emi!I21*1000000/RES_hhdet_num!I21)</f>
        <v>0</v>
      </c>
      <c r="J21" s="156">
        <f>IF(RES_hhdet_emi!J21=0,0,RES_hhdet_emi!J21*1000000/RES_hhdet_num!J21)</f>
        <v>0</v>
      </c>
      <c r="K21" s="156">
        <f>IF(RES_hhdet_emi!K21=0,0,RES_hhdet_emi!K21*1000000/RES_hhdet_num!K21)</f>
        <v>0</v>
      </c>
      <c r="L21" s="156">
        <f>IF(RES_hhdet_emi!L21=0,0,RES_hhdet_emi!L21*1000000/RES_hhdet_num!L21)</f>
        <v>0</v>
      </c>
      <c r="M21" s="156">
        <f>IF(RES_hhdet_emi!M21=0,0,RES_hhdet_emi!M21*1000000/RES_hhdet_num!M21)</f>
        <v>0</v>
      </c>
      <c r="N21" s="156">
        <f>IF(RES_hhdet_emi!N21=0,0,RES_hhdet_emi!N21*1000000/RES_hhdet_num!N21)</f>
        <v>0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5147.1211593225607</v>
      </c>
      <c r="C43" s="168">
        <f t="shared" ref="C43:Q43" si="6">SUM(C44,C47,C49,C58)</f>
        <v>5418.1429952835433</v>
      </c>
      <c r="D43" s="168">
        <f t="shared" si="6"/>
        <v>5230.2391496318851</v>
      </c>
      <c r="E43" s="168">
        <f t="shared" si="6"/>
        <v>5202.6338391770123</v>
      </c>
      <c r="F43" s="168">
        <f t="shared" si="6"/>
        <v>4981.3894886907929</v>
      </c>
      <c r="G43" s="168">
        <f t="shared" si="6"/>
        <v>5220.6311289882333</v>
      </c>
      <c r="H43" s="168">
        <f t="shared" si="6"/>
        <v>5165.0239530402123</v>
      </c>
      <c r="I43" s="168">
        <f t="shared" si="6"/>
        <v>5015.3221011369797</v>
      </c>
      <c r="J43" s="168">
        <f t="shared" si="6"/>
        <v>5037.8286594892515</v>
      </c>
      <c r="K43" s="168">
        <f t="shared" si="6"/>
        <v>4638.4141077668983</v>
      </c>
      <c r="L43" s="168">
        <f t="shared" si="6"/>
        <v>6120.0505074774746</v>
      </c>
      <c r="M43" s="168">
        <f t="shared" si="6"/>
        <v>5424.8306930810213</v>
      </c>
      <c r="N43" s="168">
        <f t="shared" si="6"/>
        <v>5453.2997591683334</v>
      </c>
      <c r="O43" s="168">
        <f t="shared" si="6"/>
        <v>5881.462692471956</v>
      </c>
      <c r="P43" s="168">
        <f t="shared" si="6"/>
        <v>5085.7216830229427</v>
      </c>
      <c r="Q43" s="168">
        <f t="shared" si="6"/>
        <v>5258.7518205082324</v>
      </c>
    </row>
    <row r="44" spans="1:17" ht="12.95" customHeight="1" x14ac:dyDescent="0.25">
      <c r="A44" s="158" t="s">
        <v>65</v>
      </c>
      <c r="B44" s="157">
        <f t="shared" ref="B44:Q44" si="7">SUM(B45:B46)</f>
        <v>4490.5116745319474</v>
      </c>
      <c r="C44" s="157">
        <f t="shared" si="7"/>
        <v>4745.5029647520851</v>
      </c>
      <c r="D44" s="157">
        <f t="shared" si="7"/>
        <v>4553.7029680375581</v>
      </c>
      <c r="E44" s="157">
        <f t="shared" si="7"/>
        <v>4527.8706115540926</v>
      </c>
      <c r="F44" s="157">
        <f t="shared" si="7"/>
        <v>4284.1545384613109</v>
      </c>
      <c r="G44" s="157">
        <f t="shared" si="7"/>
        <v>4495.7967835209101</v>
      </c>
      <c r="H44" s="157">
        <f t="shared" si="7"/>
        <v>4339.5341311256525</v>
      </c>
      <c r="I44" s="157">
        <f t="shared" si="7"/>
        <v>4146.3923511775192</v>
      </c>
      <c r="J44" s="157">
        <f t="shared" si="7"/>
        <v>4155.8731844328822</v>
      </c>
      <c r="K44" s="157">
        <f t="shared" si="7"/>
        <v>3802.4803676429956</v>
      </c>
      <c r="L44" s="157">
        <f t="shared" si="7"/>
        <v>5222.7730551862305</v>
      </c>
      <c r="M44" s="157">
        <f t="shared" si="7"/>
        <v>4522.304140009147</v>
      </c>
      <c r="N44" s="157">
        <f t="shared" si="7"/>
        <v>4616.490699902427</v>
      </c>
      <c r="O44" s="157">
        <f t="shared" si="7"/>
        <v>4918.9228760008273</v>
      </c>
      <c r="P44" s="157">
        <f t="shared" si="7"/>
        <v>4201.4664527856085</v>
      </c>
      <c r="Q44" s="157">
        <f t="shared" si="7"/>
        <v>4379.9422926307816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4490.5116745319474</v>
      </c>
      <c r="C45" s="156">
        <f>IF(RES_hhdet_emi!C45=0,0,RES_hhdet_emi!C45*1000000/RES_hhdet_num!C$43)</f>
        <v>4745.5029647520851</v>
      </c>
      <c r="D45" s="156">
        <f>IF(RES_hhdet_emi!D45=0,0,RES_hhdet_emi!D45*1000000/RES_hhdet_num!D$43)</f>
        <v>4553.7029680375581</v>
      </c>
      <c r="E45" s="156">
        <f>IF(RES_hhdet_emi!E45=0,0,RES_hhdet_emi!E45*1000000/RES_hhdet_num!E$43)</f>
        <v>4527.8706115540926</v>
      </c>
      <c r="F45" s="156">
        <f>IF(RES_hhdet_emi!F45=0,0,RES_hhdet_emi!F45*1000000/RES_hhdet_num!F$43)</f>
        <v>4284.1545384613109</v>
      </c>
      <c r="G45" s="156">
        <f>IF(RES_hhdet_emi!G45=0,0,RES_hhdet_emi!G45*1000000/RES_hhdet_num!G$43)</f>
        <v>4495.7967835209101</v>
      </c>
      <c r="H45" s="156">
        <f>IF(RES_hhdet_emi!H45=0,0,RES_hhdet_emi!H45*1000000/RES_hhdet_num!H$43)</f>
        <v>4339.5341311256525</v>
      </c>
      <c r="I45" s="156">
        <f>IF(RES_hhdet_emi!I45=0,0,RES_hhdet_emi!I45*1000000/RES_hhdet_num!I$43)</f>
        <v>4146.3923511775192</v>
      </c>
      <c r="J45" s="156">
        <f>IF(RES_hhdet_emi!J45=0,0,RES_hhdet_emi!J45*1000000/RES_hhdet_num!J$43)</f>
        <v>4155.8731844328822</v>
      </c>
      <c r="K45" s="156">
        <f>IF(RES_hhdet_emi!K45=0,0,RES_hhdet_emi!K45*1000000/RES_hhdet_num!K$43)</f>
        <v>3802.4803676429956</v>
      </c>
      <c r="L45" s="156">
        <f>IF(RES_hhdet_emi!L45=0,0,RES_hhdet_emi!L45*1000000/RES_hhdet_num!L$43)</f>
        <v>5222.7730551862305</v>
      </c>
      <c r="M45" s="156">
        <f>IF(RES_hhdet_emi!M45=0,0,RES_hhdet_emi!M45*1000000/RES_hhdet_num!M$43)</f>
        <v>4522.304140009147</v>
      </c>
      <c r="N45" s="156">
        <f>IF(RES_hhdet_emi!N45=0,0,RES_hhdet_emi!N45*1000000/RES_hhdet_num!N$43)</f>
        <v>4616.490699902427</v>
      </c>
      <c r="O45" s="156">
        <f>IF(RES_hhdet_emi!O45=0,0,RES_hhdet_emi!O45*1000000/RES_hhdet_num!O$43)</f>
        <v>4918.9228760008273</v>
      </c>
      <c r="P45" s="156">
        <f>IF(RES_hhdet_emi!P45=0,0,RES_hhdet_emi!P45*1000000/RES_hhdet_num!P$43)</f>
        <v>4201.4664527856085</v>
      </c>
      <c r="Q45" s="156">
        <f>IF(RES_hhdet_emi!Q45=0,0,RES_hhdet_emi!Q45*1000000/RES_hhdet_num!Q$43)</f>
        <v>4379.9422926307816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656.60948479061301</v>
      </c>
      <c r="C49" s="157">
        <f>IF(RES_hhdet_emi!C49=0,0,RES_hhdet_emi!C49*1000000/RES_hhdet_num!C$43)</f>
        <v>672.64003053145814</v>
      </c>
      <c r="D49" s="157">
        <f>IF(RES_hhdet_emi!D49=0,0,RES_hhdet_emi!D49*1000000/RES_hhdet_num!D$43)</f>
        <v>675.85569763488434</v>
      </c>
      <c r="E49" s="157">
        <f>IF(RES_hhdet_emi!E49=0,0,RES_hhdet_emi!E49*1000000/RES_hhdet_num!E$43)</f>
        <v>673.41283790211764</v>
      </c>
      <c r="F49" s="157">
        <f>IF(RES_hhdet_emi!F49=0,0,RES_hhdet_emi!F49*1000000/RES_hhdet_num!F$43)</f>
        <v>695.89476880418658</v>
      </c>
      <c r="G49" s="157">
        <f>IF(RES_hhdet_emi!G49=0,0,RES_hhdet_emi!G49*1000000/RES_hhdet_num!G$43)</f>
        <v>724.15868553419955</v>
      </c>
      <c r="H49" s="157">
        <f>IF(RES_hhdet_emi!H49=0,0,RES_hhdet_emi!H49*1000000/RES_hhdet_num!H$43)</f>
        <v>825.48982191455946</v>
      </c>
      <c r="I49" s="157">
        <f>IF(RES_hhdet_emi!I49=0,0,RES_hhdet_emi!I49*1000000/RES_hhdet_num!I$43)</f>
        <v>868.92974995946065</v>
      </c>
      <c r="J49" s="157">
        <f>IF(RES_hhdet_emi!J49=0,0,RES_hhdet_emi!J49*1000000/RES_hhdet_num!J$43)</f>
        <v>881.95547505636966</v>
      </c>
      <c r="K49" s="157">
        <f>IF(RES_hhdet_emi!K49=0,0,RES_hhdet_emi!K49*1000000/RES_hhdet_num!K$43)</f>
        <v>835.93374012390291</v>
      </c>
      <c r="L49" s="157">
        <f>IF(RES_hhdet_emi!L49=0,0,RES_hhdet_emi!L49*1000000/RES_hhdet_num!L$43)</f>
        <v>897.27745229124446</v>
      </c>
      <c r="M49" s="157">
        <f>IF(RES_hhdet_emi!M49=0,0,RES_hhdet_emi!M49*1000000/RES_hhdet_num!M$43)</f>
        <v>902.52655307187456</v>
      </c>
      <c r="N49" s="157">
        <f>IF(RES_hhdet_emi!N49=0,0,RES_hhdet_emi!N49*1000000/RES_hhdet_num!N$43)</f>
        <v>836.80905926590674</v>
      </c>
      <c r="O49" s="157">
        <f>IF(RES_hhdet_emi!O49=0,0,RES_hhdet_emi!O49*1000000/RES_hhdet_num!O$43)</f>
        <v>962.53981647112823</v>
      </c>
      <c r="P49" s="157">
        <f>IF(RES_hhdet_emi!P49=0,0,RES_hhdet_emi!P49*1000000/RES_hhdet_num!P$43)</f>
        <v>884.25523023733399</v>
      </c>
      <c r="Q49" s="157">
        <f>IF(RES_hhdet_emi!Q49=0,0,RES_hhdet_emi!Q49*1000000/RES_hhdet_num!Q$43)</f>
        <v>878.80952787745093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954.57004012111338</v>
      </c>
      <c r="C50" s="132">
        <f>IF(RES_hhdet_emi!C50=0,0,RES_hhdet_emi!C50*1000000/RES_hhdet_num!C50)</f>
        <v>956.11060895466881</v>
      </c>
      <c r="D50" s="132">
        <f>IF(RES_hhdet_emi!D50=0,0,RES_hhdet_emi!D50*1000000/RES_hhdet_num!D50)</f>
        <v>953.10770928161992</v>
      </c>
      <c r="E50" s="132">
        <f>IF(RES_hhdet_emi!E50=0,0,RES_hhdet_emi!E50*1000000/RES_hhdet_num!E50)</f>
        <v>948.0703714027328</v>
      </c>
      <c r="F50" s="132">
        <f>IF(RES_hhdet_emi!F50=0,0,RES_hhdet_emi!F50*1000000/RES_hhdet_num!F50)</f>
        <v>944.01054108787571</v>
      </c>
      <c r="G50" s="132">
        <f>IF(RES_hhdet_emi!G50=0,0,RES_hhdet_emi!G50*1000000/RES_hhdet_num!G50)</f>
        <v>941.98748159408979</v>
      </c>
      <c r="H50" s="132">
        <f>IF(RES_hhdet_emi!H50=0,0,RES_hhdet_emi!H50*1000000/RES_hhdet_num!H50)</f>
        <v>941.07692863497095</v>
      </c>
      <c r="I50" s="132">
        <f>IF(RES_hhdet_emi!I50=0,0,RES_hhdet_emi!I50*1000000/RES_hhdet_num!I50)</f>
        <v>939.34316032953654</v>
      </c>
      <c r="J50" s="132">
        <f>IF(RES_hhdet_emi!J50=0,0,RES_hhdet_emi!J50*1000000/RES_hhdet_num!J50)</f>
        <v>932.65760165170298</v>
      </c>
      <c r="K50" s="132">
        <f>IF(RES_hhdet_emi!K50=0,0,RES_hhdet_emi!K50*1000000/RES_hhdet_num!K50)</f>
        <v>1071.9950819537471</v>
      </c>
      <c r="L50" s="132">
        <f>IF(RES_hhdet_emi!L50=0,0,RES_hhdet_emi!L50*1000000/RES_hhdet_num!L50)</f>
        <v>925.41843895985187</v>
      </c>
      <c r="M50" s="132">
        <f>IF(RES_hhdet_emi!M50=0,0,RES_hhdet_emi!M50*1000000/RES_hhdet_num!M50)</f>
        <v>925.86604785056124</v>
      </c>
      <c r="N50" s="132">
        <f>IF(RES_hhdet_emi!N50=0,0,RES_hhdet_emi!N50*1000000/RES_hhdet_num!N50)</f>
        <v>925.97690382283963</v>
      </c>
      <c r="O50" s="132">
        <f>IF(RES_hhdet_emi!O50=0,0,RES_hhdet_emi!O50*1000000/RES_hhdet_num!O50)</f>
        <v>1068.6413787914491</v>
      </c>
      <c r="P50" s="132">
        <f>IF(RES_hhdet_emi!P50=0,0,RES_hhdet_emi!P50*1000000/RES_hhdet_num!P50)</f>
        <v>918.20542761041725</v>
      </c>
      <c r="Q50" s="132">
        <f>IF(RES_hhdet_emi!Q50=0,0,RES_hhdet_emi!Q50*1000000/RES_hhdet_num!Q50)</f>
        <v>912.50057542227955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763.65603209688527</v>
      </c>
      <c r="C51" s="132">
        <f>IF(RES_hhdet_emi!C51=0,0,RES_hhdet_emi!C51*1000000/RES_hhdet_num!C51)</f>
        <v>764.8884871637265</v>
      </c>
      <c r="D51" s="132">
        <f>IF(RES_hhdet_emi!D51=0,0,RES_hhdet_emi!D51*1000000/RES_hhdet_num!D51)</f>
        <v>762.48616742529077</v>
      </c>
      <c r="E51" s="132">
        <f>IF(RES_hhdet_emi!E51=0,0,RES_hhdet_emi!E51*1000000/RES_hhdet_num!E51)</f>
        <v>758.45629712218454</v>
      </c>
      <c r="F51" s="132">
        <f>IF(RES_hhdet_emi!F51=0,0,RES_hhdet_emi!F51*1000000/RES_hhdet_num!F51)</f>
        <v>755.2084328702914</v>
      </c>
      <c r="G51" s="132">
        <f>IF(RES_hhdet_emi!G51=0,0,RES_hhdet_emi!G51*1000000/RES_hhdet_num!G51)</f>
        <v>753.58998527527126</v>
      </c>
      <c r="H51" s="132">
        <f>IF(RES_hhdet_emi!H51=0,0,RES_hhdet_emi!H51*1000000/RES_hhdet_num!H51)</f>
        <v>752.86154290797856</v>
      </c>
      <c r="I51" s="132">
        <f>IF(RES_hhdet_emi!I51=0,0,RES_hhdet_emi!I51*1000000/RES_hhdet_num!I51)</f>
        <v>751.47452826363406</v>
      </c>
      <c r="J51" s="132">
        <f>IF(RES_hhdet_emi!J51=0,0,RES_hhdet_emi!J51*1000000/RES_hhdet_num!J51)</f>
        <v>746.12608132135938</v>
      </c>
      <c r="K51" s="132">
        <f>IF(RES_hhdet_emi!K51=0,0,RES_hhdet_emi!K51*1000000/RES_hhdet_num!K51)</f>
        <v>857.59606556300025</v>
      </c>
      <c r="L51" s="132">
        <f>IF(RES_hhdet_emi!L51=0,0,RES_hhdet_emi!L51*1000000/RES_hhdet_num!L51)</f>
        <v>740.33475116787997</v>
      </c>
      <c r="M51" s="132">
        <f>IF(RES_hhdet_emi!M51=0,0,RES_hhdet_emi!M51*1000000/RES_hhdet_num!M51)</f>
        <v>740.69283828045002</v>
      </c>
      <c r="N51" s="132">
        <f>IF(RES_hhdet_emi!N51=0,0,RES_hhdet_emi!N51*1000000/RES_hhdet_num!N51)</f>
        <v>740.78152305827098</v>
      </c>
      <c r="O51" s="132">
        <f>IF(RES_hhdet_emi!O51=0,0,RES_hhdet_emi!O51*1000000/RES_hhdet_num!O51)</f>
        <v>854.91310303315868</v>
      </c>
      <c r="P51" s="132">
        <f>IF(RES_hhdet_emi!P51=0,0,RES_hhdet_emi!P51*1000000/RES_hhdet_num!P51)</f>
        <v>734.56434208833195</v>
      </c>
      <c r="Q51" s="132">
        <f>IF(RES_hhdet_emi!Q51=0,0,RES_hhdet_emi!Q51*1000000/RES_hhdet_num!Q51)</f>
        <v>730.00046033782212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763.65603209688527</v>
      </c>
      <c r="C52" s="165">
        <f>IF(RES_hhdet_emi!C52=0,0,RES_hhdet_emi!C52*1000000/RES_hhdet_num!C51)</f>
        <v>764.8884871637265</v>
      </c>
      <c r="D52" s="165">
        <f>IF(RES_hhdet_emi!D52=0,0,RES_hhdet_emi!D52*1000000/RES_hhdet_num!D51)</f>
        <v>762.48616742529077</v>
      </c>
      <c r="E52" s="165">
        <f>IF(RES_hhdet_emi!E52=0,0,RES_hhdet_emi!E52*1000000/RES_hhdet_num!E51)</f>
        <v>758.45629712218454</v>
      </c>
      <c r="F52" s="165">
        <f>IF(RES_hhdet_emi!F52=0,0,RES_hhdet_emi!F52*1000000/RES_hhdet_num!F51)</f>
        <v>755.2084328702914</v>
      </c>
      <c r="G52" s="165">
        <f>IF(RES_hhdet_emi!G52=0,0,RES_hhdet_emi!G52*1000000/RES_hhdet_num!G51)</f>
        <v>753.58998527527126</v>
      </c>
      <c r="H52" s="165">
        <f>IF(RES_hhdet_emi!H52=0,0,RES_hhdet_emi!H52*1000000/RES_hhdet_num!H51)</f>
        <v>752.86154290797856</v>
      </c>
      <c r="I52" s="165">
        <f>IF(RES_hhdet_emi!I52=0,0,RES_hhdet_emi!I52*1000000/RES_hhdet_num!I51)</f>
        <v>751.47452826363406</v>
      </c>
      <c r="J52" s="165">
        <f>IF(RES_hhdet_emi!J52=0,0,RES_hhdet_emi!J52*1000000/RES_hhdet_num!J51)</f>
        <v>746.12608132135938</v>
      </c>
      <c r="K52" s="165">
        <f>IF(RES_hhdet_emi!K52=0,0,RES_hhdet_emi!K52*1000000/RES_hhdet_num!K51)</f>
        <v>857.59606556300025</v>
      </c>
      <c r="L52" s="165">
        <f>IF(RES_hhdet_emi!L52=0,0,RES_hhdet_emi!L52*1000000/RES_hhdet_num!L51)</f>
        <v>740.33475116787997</v>
      </c>
      <c r="M52" s="165">
        <f>IF(RES_hhdet_emi!M52=0,0,RES_hhdet_emi!M52*1000000/RES_hhdet_num!M51)</f>
        <v>740.69283828045002</v>
      </c>
      <c r="N52" s="165">
        <f>IF(RES_hhdet_emi!N52=0,0,RES_hhdet_emi!N52*1000000/RES_hhdet_num!N51)</f>
        <v>740.78152305827098</v>
      </c>
      <c r="O52" s="165">
        <f>IF(RES_hhdet_emi!O52=0,0,RES_hhdet_emi!O52*1000000/RES_hhdet_num!O51)</f>
        <v>854.91310303315868</v>
      </c>
      <c r="P52" s="165">
        <f>IF(RES_hhdet_emi!P52=0,0,RES_hhdet_emi!P52*1000000/RES_hhdet_num!P51)</f>
        <v>734.56434208833195</v>
      </c>
      <c r="Q52" s="165">
        <f>IF(RES_hhdet_emi!Q52=0,0,RES_hhdet_emi!Q52*1000000/RES_hhdet_num!Q51)</f>
        <v>730.00046033782212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0</v>
      </c>
      <c r="C58" s="157">
        <f>IF(RES_hhdet_emi!C58=0,0,RES_hhdet_emi!C58*1000000/RES_hhdet_num!C$43)</f>
        <v>0</v>
      </c>
      <c r="D58" s="157">
        <f>IF(RES_hhdet_emi!D58=0,0,RES_hhdet_emi!D58*1000000/RES_hhdet_num!D$43)</f>
        <v>0.68048395944239237</v>
      </c>
      <c r="E58" s="157">
        <f>IF(RES_hhdet_emi!E58=0,0,RES_hhdet_emi!E58*1000000/RES_hhdet_num!E$43)</f>
        <v>1.350389720802448</v>
      </c>
      <c r="F58" s="157">
        <f>IF(RES_hhdet_emi!F58=0,0,RES_hhdet_emi!F58*1000000/RES_hhdet_num!F$43)</f>
        <v>1.3401814252959894</v>
      </c>
      <c r="G58" s="157">
        <f>IF(RES_hhdet_emi!G58=0,0,RES_hhdet_emi!G58*1000000/RES_hhdet_num!G$43)</f>
        <v>0.67565993312426642</v>
      </c>
      <c r="H58" s="157">
        <f>IF(RES_hhdet_emi!H58=0,0,RES_hhdet_emi!H58*1000000/RES_hhdet_num!H$43)</f>
        <v>0</v>
      </c>
      <c r="I58" s="157">
        <f>IF(RES_hhdet_emi!I58=0,0,RES_hhdet_emi!I58*1000000/RES_hhdet_num!I$43)</f>
        <v>0</v>
      </c>
      <c r="J58" s="157">
        <f>IF(RES_hhdet_emi!J58=0,0,RES_hhdet_emi!J58*1000000/RES_hhdet_num!J$43)</f>
        <v>0</v>
      </c>
      <c r="K58" s="157">
        <f>IF(RES_hhdet_emi!K58=0,0,RES_hhdet_emi!K58*1000000/RES_hhdet_num!K$43)</f>
        <v>0</v>
      </c>
      <c r="L58" s="157">
        <f>IF(RES_hhdet_emi!L58=0,0,RES_hhdet_emi!L58*1000000/RES_hhdet_num!L$43)</f>
        <v>0</v>
      </c>
      <c r="M58" s="157">
        <f>IF(RES_hhdet_emi!M58=0,0,RES_hhdet_emi!M58*1000000/RES_hhdet_num!M$43)</f>
        <v>0</v>
      </c>
      <c r="N58" s="157">
        <f>IF(RES_hhdet_emi!N58=0,0,RES_hhdet_emi!N58*1000000/RES_hhdet_num!N$43)</f>
        <v>0</v>
      </c>
      <c r="O58" s="157">
        <f>IF(RES_hhdet_emi!O58=0,0,RES_hhdet_emi!O58*1000000/RES_hhdet_num!O$43)</f>
        <v>0</v>
      </c>
      <c r="P58" s="157">
        <f>IF(RES_hhdet_emi!P58=0,0,RES_hhdet_emi!P58*1000000/RES_hhdet_num!P$43)</f>
        <v>0</v>
      </c>
      <c r="Q58" s="157">
        <f>IF(RES_hhdet_emi!Q58=0,0,RES_hhdet_emi!Q58*1000000/RES_hhdet_num!Q$43)</f>
        <v>0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0</v>
      </c>
      <c r="C59" s="156">
        <f>IF(RES_hhdet_emi!C59=0,0,RES_hhdet_emi!C59*1000000/RES_hhdet_num!C59)</f>
        <v>0</v>
      </c>
      <c r="D59" s="156">
        <f>IF(RES_hhdet_emi!D59=0,0,RES_hhdet_emi!D59*1000000/RES_hhdet_num!D59)</f>
        <v>224.19826261379308</v>
      </c>
      <c r="E59" s="156">
        <f>IF(RES_hhdet_emi!E59=0,0,RES_hhdet_emi!E59*1000000/RES_hhdet_num!E59)</f>
        <v>466.03988628960633</v>
      </c>
      <c r="F59" s="156">
        <f>IF(RES_hhdet_emi!F59=0,0,RES_hhdet_emi!F59*1000000/RES_hhdet_num!F59)</f>
        <v>484.89128966808738</v>
      </c>
      <c r="G59" s="156">
        <f>IF(RES_hhdet_emi!G59=0,0,RES_hhdet_emi!G59*1000000/RES_hhdet_num!G59)</f>
        <v>362.3536494479934</v>
      </c>
      <c r="H59" s="156">
        <f>IF(RES_hhdet_emi!H59=0,0,RES_hhdet_emi!H59*1000000/RES_hhdet_num!H59)</f>
        <v>0</v>
      </c>
      <c r="I59" s="156">
        <f>IF(RES_hhdet_emi!I59=0,0,RES_hhdet_emi!I59*1000000/RES_hhdet_num!I59)</f>
        <v>0</v>
      </c>
      <c r="J59" s="156">
        <f>IF(RES_hhdet_emi!J59=0,0,RES_hhdet_emi!J59*1000000/RES_hhdet_num!J59)</f>
        <v>0</v>
      </c>
      <c r="K59" s="156">
        <f>IF(RES_hhdet_emi!K59=0,0,RES_hhdet_emi!K59*1000000/RES_hhdet_num!K59)</f>
        <v>0</v>
      </c>
      <c r="L59" s="156">
        <f>IF(RES_hhdet_emi!L59=0,0,RES_hhdet_emi!L59*1000000/RES_hhdet_num!L59)</f>
        <v>0</v>
      </c>
      <c r="M59" s="156">
        <f>IF(RES_hhdet_emi!M59=0,0,RES_hhdet_emi!M59*1000000/RES_hhdet_num!M59)</f>
        <v>0</v>
      </c>
      <c r="N59" s="156">
        <f>IF(RES_hhdet_emi!N59=0,0,RES_hhdet_emi!N59*1000000/RES_hhdet_num!N59)</f>
        <v>0</v>
      </c>
      <c r="O59" s="156">
        <f>IF(RES_hhdet_emi!O59=0,0,RES_hhdet_emi!O59*1000000/RES_hhdet_num!O59)</f>
        <v>0</v>
      </c>
      <c r="P59" s="156">
        <f>IF(RES_hhdet_emi!P59=0,0,RES_hhdet_emi!P59*1000000/RES_hhdet_num!P59)</f>
        <v>0</v>
      </c>
      <c r="Q59" s="156">
        <f>IF(RES_hhdet_emi!Q59=0,0,RES_hhdet_emi!Q59*1000000/RES_hhdet_num!Q59)</f>
        <v>0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3784.348609819705</v>
      </c>
      <c r="C62" s="168">
        <f t="shared" ref="C62:Q62" si="9">SUM(C63,C66,C68,C77)</f>
        <v>3986.3163526681487</v>
      </c>
      <c r="D62" s="168">
        <f t="shared" si="9"/>
        <v>3747.505332670908</v>
      </c>
      <c r="E62" s="168">
        <f t="shared" si="9"/>
        <v>3557.5834926226776</v>
      </c>
      <c r="F62" s="168">
        <f t="shared" si="9"/>
        <v>3649.032281457407</v>
      </c>
      <c r="G62" s="168">
        <f t="shared" si="9"/>
        <v>3758.276892710101</v>
      </c>
      <c r="H62" s="168">
        <f t="shared" si="9"/>
        <v>3618.2755322935418</v>
      </c>
      <c r="I62" s="168">
        <f t="shared" si="9"/>
        <v>3634.8338735980565</v>
      </c>
      <c r="J62" s="168">
        <f t="shared" si="9"/>
        <v>1755.8380156290341</v>
      </c>
      <c r="K62" s="168">
        <f t="shared" si="9"/>
        <v>2050.3422542893491</v>
      </c>
      <c r="L62" s="168">
        <f t="shared" si="9"/>
        <v>2539.4570058300988</v>
      </c>
      <c r="M62" s="168">
        <f t="shared" si="9"/>
        <v>3495.3238164018662</v>
      </c>
      <c r="N62" s="168">
        <f t="shared" si="9"/>
        <v>2722.8532155110502</v>
      </c>
      <c r="O62" s="168">
        <f t="shared" si="9"/>
        <v>2085.2846166446861</v>
      </c>
      <c r="P62" s="168">
        <f t="shared" si="9"/>
        <v>1684.1324653756833</v>
      </c>
      <c r="Q62" s="168">
        <f t="shared" si="9"/>
        <v>1578.0709246380022</v>
      </c>
    </row>
    <row r="63" spans="1:17" ht="12.95" customHeight="1" x14ac:dyDescent="0.25">
      <c r="A63" s="158" t="s">
        <v>65</v>
      </c>
      <c r="B63" s="157">
        <f t="shared" ref="B63:Q63" si="10">SUM(B64:B65)</f>
        <v>3010.5908017070319</v>
      </c>
      <c r="C63" s="157">
        <f t="shared" si="10"/>
        <v>3194.625634680659</v>
      </c>
      <c r="D63" s="157">
        <f t="shared" si="10"/>
        <v>2973.0900104252401</v>
      </c>
      <c r="E63" s="157">
        <f t="shared" si="10"/>
        <v>2814.9732094856699</v>
      </c>
      <c r="F63" s="157">
        <f t="shared" si="10"/>
        <v>2849.4798176847812</v>
      </c>
      <c r="G63" s="157">
        <f t="shared" si="10"/>
        <v>2953.1789986138738</v>
      </c>
      <c r="H63" s="157">
        <f t="shared" si="10"/>
        <v>2808.2749907623888</v>
      </c>
      <c r="I63" s="157">
        <f t="shared" si="10"/>
        <v>2784.8503126843507</v>
      </c>
      <c r="J63" s="157">
        <f t="shared" si="10"/>
        <v>1338.7684833879034</v>
      </c>
      <c r="K63" s="157">
        <f t="shared" si="10"/>
        <v>1552.3990406990856</v>
      </c>
      <c r="L63" s="157">
        <f t="shared" si="10"/>
        <v>2029.0358272476335</v>
      </c>
      <c r="M63" s="157">
        <f t="shared" si="10"/>
        <v>2710.4687887417017</v>
      </c>
      <c r="N63" s="157">
        <f t="shared" si="10"/>
        <v>2164.4384787689128</v>
      </c>
      <c r="O63" s="157">
        <f t="shared" si="10"/>
        <v>1632.2852800629109</v>
      </c>
      <c r="P63" s="157">
        <f t="shared" si="10"/>
        <v>1298.4333437111704</v>
      </c>
      <c r="Q63" s="157">
        <f t="shared" si="10"/>
        <v>1224.3943979050628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3010.5908017070319</v>
      </c>
      <c r="C64" s="156">
        <f>IF(RES_hhdet_emi!C64=0,0,RES_hhdet_emi!C64*1000000/RES_hhdet_num!C$62)</f>
        <v>3194.625634680659</v>
      </c>
      <c r="D64" s="156">
        <f>IF(RES_hhdet_emi!D64=0,0,RES_hhdet_emi!D64*1000000/RES_hhdet_num!D$62)</f>
        <v>2973.0900104252401</v>
      </c>
      <c r="E64" s="156">
        <f>IF(RES_hhdet_emi!E64=0,0,RES_hhdet_emi!E64*1000000/RES_hhdet_num!E$62)</f>
        <v>2814.9732094856699</v>
      </c>
      <c r="F64" s="156">
        <f>IF(RES_hhdet_emi!F64=0,0,RES_hhdet_emi!F64*1000000/RES_hhdet_num!F$62)</f>
        <v>2849.4798176847812</v>
      </c>
      <c r="G64" s="156">
        <f>IF(RES_hhdet_emi!G64=0,0,RES_hhdet_emi!G64*1000000/RES_hhdet_num!G$62)</f>
        <v>2953.1789986138738</v>
      </c>
      <c r="H64" s="156">
        <f>IF(RES_hhdet_emi!H64=0,0,RES_hhdet_emi!H64*1000000/RES_hhdet_num!H$62)</f>
        <v>2808.2749907623888</v>
      </c>
      <c r="I64" s="156">
        <f>IF(RES_hhdet_emi!I64=0,0,RES_hhdet_emi!I64*1000000/RES_hhdet_num!I$62)</f>
        <v>2784.8503126843507</v>
      </c>
      <c r="J64" s="156">
        <f>IF(RES_hhdet_emi!J64=0,0,RES_hhdet_emi!J64*1000000/RES_hhdet_num!J$62)</f>
        <v>1338.7684833879034</v>
      </c>
      <c r="K64" s="156">
        <f>IF(RES_hhdet_emi!K64=0,0,RES_hhdet_emi!K64*1000000/RES_hhdet_num!K$62)</f>
        <v>1552.3990406990856</v>
      </c>
      <c r="L64" s="156">
        <f>IF(RES_hhdet_emi!L64=0,0,RES_hhdet_emi!L64*1000000/RES_hhdet_num!L$62)</f>
        <v>2029.0358272476335</v>
      </c>
      <c r="M64" s="156">
        <f>IF(RES_hhdet_emi!M64=0,0,RES_hhdet_emi!M64*1000000/RES_hhdet_num!M$62)</f>
        <v>2710.4687887417017</v>
      </c>
      <c r="N64" s="156">
        <f>IF(RES_hhdet_emi!N64=0,0,RES_hhdet_emi!N64*1000000/RES_hhdet_num!N$62)</f>
        <v>2164.4384787689128</v>
      </c>
      <c r="O64" s="156">
        <f>IF(RES_hhdet_emi!O64=0,0,RES_hhdet_emi!O64*1000000/RES_hhdet_num!O$62)</f>
        <v>1632.2852800629109</v>
      </c>
      <c r="P64" s="156">
        <f>IF(RES_hhdet_emi!P64=0,0,RES_hhdet_emi!P64*1000000/RES_hhdet_num!P$62)</f>
        <v>1298.4333437111704</v>
      </c>
      <c r="Q64" s="156">
        <f>IF(RES_hhdet_emi!Q64=0,0,RES_hhdet_emi!Q64*1000000/RES_hhdet_num!Q$62)</f>
        <v>1224.3943979050628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544.08934935593606</v>
      </c>
      <c r="C68" s="157">
        <f>IF(RES_hhdet_emi!C68=0,0,RES_hhdet_emi!C68*1000000/RES_hhdet_num!C$62)</f>
        <v>557.86773218046449</v>
      </c>
      <c r="D68" s="157">
        <f>IF(RES_hhdet_emi!D68=0,0,RES_hhdet_emi!D68*1000000/RES_hhdet_num!D$62)</f>
        <v>541.44106081626637</v>
      </c>
      <c r="E68" s="157">
        <f>IF(RES_hhdet_emi!E68=0,0,RES_hhdet_emi!E68*1000000/RES_hhdet_num!E$62)</f>
        <v>517.5834829881444</v>
      </c>
      <c r="F68" s="157">
        <f>IF(RES_hhdet_emi!F68=0,0,RES_hhdet_emi!F68*1000000/RES_hhdet_num!F$62)</f>
        <v>554.23784028572641</v>
      </c>
      <c r="G68" s="157">
        <f>IF(RES_hhdet_emi!G68=0,0,RES_hhdet_emi!G68*1000000/RES_hhdet_num!G$62)</f>
        <v>556.39501746709118</v>
      </c>
      <c r="H68" s="157">
        <f>IF(RES_hhdet_emi!H68=0,0,RES_hhdet_emi!H68*1000000/RES_hhdet_num!H$62)</f>
        <v>560.21349236859396</v>
      </c>
      <c r="I68" s="157">
        <f>IF(RES_hhdet_emi!I68=0,0,RES_hhdet_emi!I68*1000000/RES_hhdet_num!I$62)</f>
        <v>583.98927919262565</v>
      </c>
      <c r="J68" s="157">
        <f>IF(RES_hhdet_emi!J68=0,0,RES_hhdet_emi!J68*1000000/RES_hhdet_num!J$62)</f>
        <v>286.17859223112276</v>
      </c>
      <c r="K68" s="157">
        <f>IF(RES_hhdet_emi!K68=0,0,RES_hhdet_emi!K68*1000000/RES_hhdet_num!K$62)</f>
        <v>342.57214275538911</v>
      </c>
      <c r="L68" s="157">
        <f>IF(RES_hhdet_emi!L68=0,0,RES_hhdet_emi!L68*1000000/RES_hhdet_num!L$62)</f>
        <v>350.90846477960537</v>
      </c>
      <c r="M68" s="157">
        <f>IF(RES_hhdet_emi!M68=0,0,RES_hhdet_emi!M68*1000000/RES_hhdet_num!M$62)</f>
        <v>536.70521999676725</v>
      </c>
      <c r="N68" s="157">
        <f>IF(RES_hhdet_emi!N68=0,0,RES_hhdet_emi!N68*1000000/RES_hhdet_num!N$62)</f>
        <v>383.5873324793676</v>
      </c>
      <c r="O68" s="157">
        <f>IF(RES_hhdet_emi!O68=0,0,RES_hhdet_emi!O68*1000000/RES_hhdet_num!O$62)</f>
        <v>313.09714381664958</v>
      </c>
      <c r="P68" s="157">
        <f>IF(RES_hhdet_emi!P68=0,0,RES_hhdet_emi!P68*1000000/RES_hhdet_num!P$62)</f>
        <v>262.11488233936535</v>
      </c>
      <c r="Q68" s="157">
        <f>IF(RES_hhdet_emi!Q68=0,0,RES_hhdet_emi!Q68*1000000/RES_hhdet_num!Q$62)</f>
        <v>239.69792273592347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637.13504504033108</v>
      </c>
      <c r="C69" s="132">
        <f>IF(RES_hhdet_emi!C69=0,0,RES_hhdet_emi!C69*1000000/RES_hhdet_num!C69)</f>
        <v>640.78109308742989</v>
      </c>
      <c r="D69" s="132">
        <f>IF(RES_hhdet_emi!D69=0,0,RES_hhdet_emi!D69*1000000/RES_hhdet_num!D69)</f>
        <v>619.51601001831057</v>
      </c>
      <c r="E69" s="132">
        <f>IF(RES_hhdet_emi!E69=0,0,RES_hhdet_emi!E69*1000000/RES_hhdet_num!E69)</f>
        <v>608.79320301942278</v>
      </c>
      <c r="F69" s="132">
        <f>IF(RES_hhdet_emi!F69=0,0,RES_hhdet_emi!F69*1000000/RES_hhdet_num!F69)</f>
        <v>613.18023537614818</v>
      </c>
      <c r="G69" s="132">
        <f>IF(RES_hhdet_emi!G69=0,0,RES_hhdet_emi!G69*1000000/RES_hhdet_num!G69)</f>
        <v>616.01123599172672</v>
      </c>
      <c r="H69" s="132">
        <f>IF(RES_hhdet_emi!H69=0,0,RES_hhdet_emi!H69*1000000/RES_hhdet_num!H69)</f>
        <v>606.30264692879075</v>
      </c>
      <c r="I69" s="132">
        <f>IF(RES_hhdet_emi!I69=0,0,RES_hhdet_emi!I69*1000000/RES_hhdet_num!I69)</f>
        <v>628.09613827285102</v>
      </c>
      <c r="J69" s="132">
        <f>IF(RES_hhdet_emi!J69=0,0,RES_hhdet_emi!J69*1000000/RES_hhdet_num!J69)</f>
        <v>323.84932095060185</v>
      </c>
      <c r="K69" s="132">
        <f>IF(RES_hhdet_emi!K69=0,0,RES_hhdet_emi!K69*1000000/RES_hhdet_num!K69)</f>
        <v>350.20950597782331</v>
      </c>
      <c r="L69" s="132">
        <f>IF(RES_hhdet_emi!L69=0,0,RES_hhdet_emi!L69*1000000/RES_hhdet_num!L69)</f>
        <v>357.92530386873511</v>
      </c>
      <c r="M69" s="132">
        <f>IF(RES_hhdet_emi!M69=0,0,RES_hhdet_emi!M69*1000000/RES_hhdet_num!M69)</f>
        <v>552.56564771669616</v>
      </c>
      <c r="N69" s="132">
        <f>IF(RES_hhdet_emi!N69=0,0,RES_hhdet_emi!N69*1000000/RES_hhdet_num!N69)</f>
        <v>399.10066654063331</v>
      </c>
      <c r="O69" s="132">
        <f>IF(RES_hhdet_emi!O69=0,0,RES_hhdet_emi!O69*1000000/RES_hhdet_num!O69)</f>
        <v>329.64812711092105</v>
      </c>
      <c r="P69" s="132">
        <f>IF(RES_hhdet_emi!P69=0,0,RES_hhdet_emi!P69*1000000/RES_hhdet_num!P69)</f>
        <v>281.04272183696696</v>
      </c>
      <c r="Q69" s="132">
        <f>IF(RES_hhdet_emi!Q69=0,0,RES_hhdet_emi!Q69*1000000/RES_hhdet_num!Q69)</f>
        <v>255.21314479495533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509.70803603226193</v>
      </c>
      <c r="C70" s="132">
        <f>IF(RES_hhdet_emi!C70=0,0,RES_hhdet_emi!C70*1000000/RES_hhdet_num!C70)</f>
        <v>512.62487446993975</v>
      </c>
      <c r="D70" s="132">
        <f>IF(RES_hhdet_emi!D70=0,0,RES_hhdet_emi!D70*1000000/RES_hhdet_num!D70)</f>
        <v>495.61280801464937</v>
      </c>
      <c r="E70" s="132">
        <f>IF(RES_hhdet_emi!E70=0,0,RES_hhdet_emi!E70*1000000/RES_hhdet_num!E70)</f>
        <v>487.03456241553874</v>
      </c>
      <c r="F70" s="132">
        <f>IF(RES_hhdet_emi!F70=0,0,RES_hhdet_emi!F70*1000000/RES_hhdet_num!F70)</f>
        <v>490.54418830091305</v>
      </c>
      <c r="G70" s="132">
        <f>IF(RES_hhdet_emi!G70=0,0,RES_hhdet_emi!G70*1000000/RES_hhdet_num!G70)</f>
        <v>492.80898879338145</v>
      </c>
      <c r="H70" s="132">
        <f>IF(RES_hhdet_emi!H70=0,0,RES_hhdet_emi!H70*1000000/RES_hhdet_num!H70)</f>
        <v>485.04211754303469</v>
      </c>
      <c r="I70" s="132">
        <f>IF(RES_hhdet_emi!I70=0,0,RES_hhdet_emi!I70*1000000/RES_hhdet_num!I70)</f>
        <v>502.47691061828402</v>
      </c>
      <c r="J70" s="132">
        <f>IF(RES_hhdet_emi!J70=0,0,RES_hhdet_emi!J70*1000000/RES_hhdet_num!J70)</f>
        <v>259.07945676048058</v>
      </c>
      <c r="K70" s="132">
        <f>IF(RES_hhdet_emi!K70=0,0,RES_hhdet_emi!K70*1000000/RES_hhdet_num!K70)</f>
        <v>280.16760478225865</v>
      </c>
      <c r="L70" s="132">
        <f>IF(RES_hhdet_emi!L70=0,0,RES_hhdet_emi!L70*1000000/RES_hhdet_num!L70)</f>
        <v>286.34024309498756</v>
      </c>
      <c r="M70" s="132">
        <f>IF(RES_hhdet_emi!M70=0,0,RES_hhdet_emi!M70*1000000/RES_hhdet_num!M70)</f>
        <v>442.05251817335738</v>
      </c>
      <c r="N70" s="132">
        <f>IF(RES_hhdet_emi!N70=0,0,RES_hhdet_emi!N70*1000000/RES_hhdet_num!N70)</f>
        <v>319.28053323250634</v>
      </c>
      <c r="O70" s="132">
        <f>IF(RES_hhdet_emi!O70=0,0,RES_hhdet_emi!O70*1000000/RES_hhdet_num!O70)</f>
        <v>263.71850168873635</v>
      </c>
      <c r="P70" s="132">
        <f>IF(RES_hhdet_emi!P70=0,0,RES_hhdet_emi!P70*1000000/RES_hhdet_num!P70)</f>
        <v>224.83417746957335</v>
      </c>
      <c r="Q70" s="132">
        <f>IF(RES_hhdet_emi!Q70=0,0,RES_hhdet_emi!Q70*1000000/RES_hhdet_num!Q70)</f>
        <v>204.17051583596421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509.70803603226193</v>
      </c>
      <c r="C71" s="165">
        <f>IF(RES_hhdet_emi!C71=0,0,RES_hhdet_emi!C71*1000000/RES_hhdet_num!C70)</f>
        <v>512.62487446993975</v>
      </c>
      <c r="D71" s="165">
        <f>IF(RES_hhdet_emi!D71=0,0,RES_hhdet_emi!D71*1000000/RES_hhdet_num!D70)</f>
        <v>495.61280801464937</v>
      </c>
      <c r="E71" s="165">
        <f>IF(RES_hhdet_emi!E71=0,0,RES_hhdet_emi!E71*1000000/RES_hhdet_num!E70)</f>
        <v>487.03456241553874</v>
      </c>
      <c r="F71" s="165">
        <f>IF(RES_hhdet_emi!F71=0,0,RES_hhdet_emi!F71*1000000/RES_hhdet_num!F70)</f>
        <v>490.54418830091305</v>
      </c>
      <c r="G71" s="165">
        <f>IF(RES_hhdet_emi!G71=0,0,RES_hhdet_emi!G71*1000000/RES_hhdet_num!G70)</f>
        <v>492.80898879338145</v>
      </c>
      <c r="H71" s="165">
        <f>IF(RES_hhdet_emi!H71=0,0,RES_hhdet_emi!H71*1000000/RES_hhdet_num!H70)</f>
        <v>485.04211754303469</v>
      </c>
      <c r="I71" s="165">
        <f>IF(RES_hhdet_emi!I71=0,0,RES_hhdet_emi!I71*1000000/RES_hhdet_num!I70)</f>
        <v>502.47691061828402</v>
      </c>
      <c r="J71" s="165">
        <f>IF(RES_hhdet_emi!J71=0,0,RES_hhdet_emi!J71*1000000/RES_hhdet_num!J70)</f>
        <v>259.07945676048058</v>
      </c>
      <c r="K71" s="165">
        <f>IF(RES_hhdet_emi!K71=0,0,RES_hhdet_emi!K71*1000000/RES_hhdet_num!K70)</f>
        <v>280.16760478225865</v>
      </c>
      <c r="L71" s="165">
        <f>IF(RES_hhdet_emi!L71=0,0,RES_hhdet_emi!L71*1000000/RES_hhdet_num!L70)</f>
        <v>286.34024309498756</v>
      </c>
      <c r="M71" s="165">
        <f>IF(RES_hhdet_emi!M71=0,0,RES_hhdet_emi!M71*1000000/RES_hhdet_num!M70)</f>
        <v>442.05251817335738</v>
      </c>
      <c r="N71" s="165">
        <f>IF(RES_hhdet_emi!N71=0,0,RES_hhdet_emi!N71*1000000/RES_hhdet_num!N70)</f>
        <v>319.28053323250634</v>
      </c>
      <c r="O71" s="165">
        <f>IF(RES_hhdet_emi!O71=0,0,RES_hhdet_emi!O71*1000000/RES_hhdet_num!O70)</f>
        <v>263.71850168873635</v>
      </c>
      <c r="P71" s="165">
        <f>IF(RES_hhdet_emi!P71=0,0,RES_hhdet_emi!P71*1000000/RES_hhdet_num!P70)</f>
        <v>224.83417746957335</v>
      </c>
      <c r="Q71" s="165">
        <f>IF(RES_hhdet_emi!Q71=0,0,RES_hhdet_emi!Q71*1000000/RES_hhdet_num!Q70)</f>
        <v>204.17051583596421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229.66845875673701</v>
      </c>
      <c r="C77" s="157">
        <f>IF(RES_hhdet_emi!C77=0,0,RES_hhdet_emi!C77*1000000/RES_hhdet_num!C$62)</f>
        <v>233.82298580702556</v>
      </c>
      <c r="D77" s="157">
        <f>IF(RES_hhdet_emi!D77=0,0,RES_hhdet_emi!D77*1000000/RES_hhdet_num!D$62)</f>
        <v>232.97426142940137</v>
      </c>
      <c r="E77" s="157">
        <f>IF(RES_hhdet_emi!E77=0,0,RES_hhdet_emi!E77*1000000/RES_hhdet_num!E$62)</f>
        <v>225.02680014886329</v>
      </c>
      <c r="F77" s="157">
        <f>IF(RES_hhdet_emi!F77=0,0,RES_hhdet_emi!F77*1000000/RES_hhdet_num!F$62)</f>
        <v>245.31462348689956</v>
      </c>
      <c r="G77" s="157">
        <f>IF(RES_hhdet_emi!G77=0,0,RES_hhdet_emi!G77*1000000/RES_hhdet_num!G$62)</f>
        <v>248.70287662913594</v>
      </c>
      <c r="H77" s="157">
        <f>IF(RES_hhdet_emi!H77=0,0,RES_hhdet_emi!H77*1000000/RES_hhdet_num!H$62)</f>
        <v>249.78704916255924</v>
      </c>
      <c r="I77" s="157">
        <f>IF(RES_hhdet_emi!I77=0,0,RES_hhdet_emi!I77*1000000/RES_hhdet_num!I$62)</f>
        <v>265.99428172107997</v>
      </c>
      <c r="J77" s="157">
        <f>IF(RES_hhdet_emi!J77=0,0,RES_hhdet_emi!J77*1000000/RES_hhdet_num!J$62)</f>
        <v>130.8909400100078</v>
      </c>
      <c r="K77" s="157">
        <f>IF(RES_hhdet_emi!K77=0,0,RES_hhdet_emi!K77*1000000/RES_hhdet_num!K$62)</f>
        <v>155.37107083487425</v>
      </c>
      <c r="L77" s="157">
        <f>IF(RES_hhdet_emi!L77=0,0,RES_hhdet_emi!L77*1000000/RES_hhdet_num!L$62)</f>
        <v>159.51271380285954</v>
      </c>
      <c r="M77" s="157">
        <f>IF(RES_hhdet_emi!M77=0,0,RES_hhdet_emi!M77*1000000/RES_hhdet_num!M$62)</f>
        <v>248.14980766339761</v>
      </c>
      <c r="N77" s="157">
        <f>IF(RES_hhdet_emi!N77=0,0,RES_hhdet_emi!N77*1000000/RES_hhdet_num!N$62)</f>
        <v>174.82740426276987</v>
      </c>
      <c r="O77" s="157">
        <f>IF(RES_hhdet_emi!O77=0,0,RES_hhdet_emi!O77*1000000/RES_hhdet_num!O$62)</f>
        <v>139.90219276512559</v>
      </c>
      <c r="P77" s="157">
        <f>IF(RES_hhdet_emi!P77=0,0,RES_hhdet_emi!P77*1000000/RES_hhdet_num!P$62)</f>
        <v>123.58423932514758</v>
      </c>
      <c r="Q77" s="157">
        <f>IF(RES_hhdet_emi!Q77=0,0,RES_hhdet_emi!Q77*1000000/RES_hhdet_num!Q$62)</f>
        <v>113.97860399701615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285.58592564527271</v>
      </c>
      <c r="C78" s="156">
        <f>IF(RES_hhdet_emi!C78=0,0,RES_hhdet_emi!C78*1000000/RES_hhdet_num!C78)</f>
        <v>285.81303508215149</v>
      </c>
      <c r="D78" s="156">
        <f>IF(RES_hhdet_emi!D78=0,0,RES_hhdet_emi!D78*1000000/RES_hhdet_num!D78)</f>
        <v>277.35121134819178</v>
      </c>
      <c r="E78" s="156">
        <f>IF(RES_hhdet_emi!E78=0,0,RES_hhdet_emi!E78*1000000/RES_hhdet_num!E78)</f>
        <v>273.07532086939699</v>
      </c>
      <c r="F78" s="156">
        <f>IF(RES_hhdet_emi!F78=0,0,RES_hhdet_emi!F78*1000000/RES_hhdet_num!F78)</f>
        <v>275.87843461353162</v>
      </c>
      <c r="G78" s="156">
        <f>IF(RES_hhdet_emi!G78=0,0,RES_hhdet_emi!G78*1000000/RES_hhdet_num!G78)</f>
        <v>276.84786125675413</v>
      </c>
      <c r="H78" s="156">
        <f>IF(RES_hhdet_emi!H78=0,0,RES_hhdet_emi!H78*1000000/RES_hhdet_num!H78)</f>
        <v>272.04530106813382</v>
      </c>
      <c r="I78" s="156">
        <f>IF(RES_hhdet_emi!I78=0,0,RES_hhdet_emi!I78*1000000/RES_hhdet_num!I78)</f>
        <v>282.41514555810681</v>
      </c>
      <c r="J78" s="156">
        <f>IF(RES_hhdet_emi!J78=0,0,RES_hhdet_emi!J78*1000000/RES_hhdet_num!J78)</f>
        <v>149.51708784028895</v>
      </c>
      <c r="K78" s="156">
        <f>IF(RES_hhdet_emi!K78=0,0,RES_hhdet_emi!K78*1000000/RES_hhdet_num!K78)</f>
        <v>164.29613821546749</v>
      </c>
      <c r="L78" s="156">
        <f>IF(RES_hhdet_emi!L78=0,0,RES_hhdet_emi!L78*1000000/RES_hhdet_num!L78)</f>
        <v>161.93286223298853</v>
      </c>
      <c r="M78" s="156">
        <f>IF(RES_hhdet_emi!M78=0,0,RES_hhdet_emi!M78*1000000/RES_hhdet_num!M78)</f>
        <v>250.80497651178814</v>
      </c>
      <c r="N78" s="156">
        <f>IF(RES_hhdet_emi!N78=0,0,RES_hhdet_emi!N78*1000000/RES_hhdet_num!N78)</f>
        <v>181.6261256057517</v>
      </c>
      <c r="O78" s="156">
        <f>IF(RES_hhdet_emi!O78=0,0,RES_hhdet_emi!O78*1000000/RES_hhdet_num!O78)</f>
        <v>150.44309871936665</v>
      </c>
      <c r="P78" s="156">
        <f>IF(RES_hhdet_emi!P78=0,0,RES_hhdet_emi!P78*1000000/RES_hhdet_num!P78)</f>
        <v>129.53046363883476</v>
      </c>
      <c r="Q78" s="156">
        <f>IF(RES_hhdet_emi!Q78=0,0,RES_hhdet_emi!Q78*1000000/RES_hhdet_num!Q78)</f>
        <v>116.88454377758974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0</v>
      </c>
      <c r="C81" s="168">
        <f t="shared" ref="C81:Q81" si="12">SUM(C82,C85,C87,C100)</f>
        <v>0</v>
      </c>
      <c r="D81" s="168">
        <f t="shared" si="12"/>
        <v>0.68029119226293766</v>
      </c>
      <c r="E81" s="168">
        <f t="shared" si="12"/>
        <v>1.3495155722524672</v>
      </c>
      <c r="F81" s="168">
        <f t="shared" si="12"/>
        <v>1.3388944685949764</v>
      </c>
      <c r="G81" s="168">
        <f t="shared" si="12"/>
        <v>0.67557703693346383</v>
      </c>
      <c r="H81" s="168">
        <f t="shared" si="12"/>
        <v>0</v>
      </c>
      <c r="I81" s="168">
        <f t="shared" si="12"/>
        <v>0</v>
      </c>
      <c r="J81" s="168">
        <f t="shared" si="12"/>
        <v>0</v>
      </c>
      <c r="K81" s="168">
        <f t="shared" si="12"/>
        <v>0</v>
      </c>
      <c r="L81" s="168">
        <f t="shared" si="12"/>
        <v>0</v>
      </c>
      <c r="M81" s="168">
        <f t="shared" si="12"/>
        <v>0</v>
      </c>
      <c r="N81" s="168">
        <f t="shared" si="12"/>
        <v>0</v>
      </c>
      <c r="O81" s="168">
        <f t="shared" si="12"/>
        <v>0</v>
      </c>
      <c r="P81" s="168">
        <f t="shared" si="12"/>
        <v>0</v>
      </c>
      <c r="Q81" s="168">
        <f t="shared" si="12"/>
        <v>0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0</v>
      </c>
      <c r="C87" s="157">
        <f>IF(RES_hhdet_emi!C87=0,0,RES_hhdet_emi!C87*1000000/RES_hhdet_num!C$81)</f>
        <v>0</v>
      </c>
      <c r="D87" s="157">
        <f>IF(RES_hhdet_emi!D87=0,0,RES_hhdet_emi!D87*1000000/RES_hhdet_num!D$81)</f>
        <v>0</v>
      </c>
      <c r="E87" s="157">
        <f>IF(RES_hhdet_emi!E87=0,0,RES_hhdet_emi!E87*1000000/RES_hhdet_num!E$81)</f>
        <v>0</v>
      </c>
      <c r="F87" s="157">
        <f>IF(RES_hhdet_emi!F87=0,0,RES_hhdet_emi!F87*1000000/RES_hhdet_num!F$81)</f>
        <v>0</v>
      </c>
      <c r="G87" s="157">
        <f>IF(RES_hhdet_emi!G87=0,0,RES_hhdet_emi!G87*1000000/RES_hhdet_num!G$81)</f>
        <v>0</v>
      </c>
      <c r="H87" s="157">
        <f>IF(RES_hhdet_emi!H87=0,0,RES_hhdet_emi!H87*1000000/RES_hhdet_num!H$81)</f>
        <v>0</v>
      </c>
      <c r="I87" s="157">
        <f>IF(RES_hhdet_emi!I87=0,0,RES_hhdet_emi!I87*1000000/RES_hhdet_num!I$81)</f>
        <v>0</v>
      </c>
      <c r="J87" s="157">
        <f>IF(RES_hhdet_emi!J87=0,0,RES_hhdet_emi!J87*1000000/RES_hhdet_num!J$81)</f>
        <v>0</v>
      </c>
      <c r="K87" s="157">
        <f>IF(RES_hhdet_emi!K87=0,0,RES_hhdet_emi!K87*1000000/RES_hhdet_num!K$81)</f>
        <v>0</v>
      </c>
      <c r="L87" s="157">
        <f>IF(RES_hhdet_emi!L87=0,0,RES_hhdet_emi!L87*1000000/RES_hhdet_num!L$81)</f>
        <v>0</v>
      </c>
      <c r="M87" s="157">
        <f>IF(RES_hhdet_emi!M87=0,0,RES_hhdet_emi!M87*1000000/RES_hhdet_num!M$81)</f>
        <v>0</v>
      </c>
      <c r="N87" s="157">
        <f>IF(RES_hhdet_emi!N87=0,0,RES_hhdet_emi!N87*1000000/RES_hhdet_num!N$81)</f>
        <v>0</v>
      </c>
      <c r="O87" s="157">
        <f>IF(RES_hhdet_emi!O87=0,0,RES_hhdet_emi!O87*1000000/RES_hhdet_num!O$81)</f>
        <v>0</v>
      </c>
      <c r="P87" s="157">
        <f>IF(RES_hhdet_emi!P87=0,0,RES_hhdet_emi!P87*1000000/RES_hhdet_num!P$81)</f>
        <v>0</v>
      </c>
      <c r="Q87" s="157">
        <f>IF(RES_hhdet_emi!Q87=0,0,RES_hhdet_emi!Q87*1000000/RES_hhdet_num!Q$81)</f>
        <v>0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0</v>
      </c>
      <c r="C92" s="162">
        <f>IF(RES_hhdet_emi!C92=0,0,RES_hhdet_emi!C92*1000000/RES_hhdet_num!C92)</f>
        <v>0</v>
      </c>
      <c r="D92" s="162">
        <f>IF(RES_hhdet_emi!D92=0,0,RES_hhdet_emi!D92*1000000/RES_hhdet_num!D92)</f>
        <v>0</v>
      </c>
      <c r="E92" s="162">
        <f>IF(RES_hhdet_emi!E92=0,0,RES_hhdet_emi!E92*1000000/RES_hhdet_num!E92)</f>
        <v>0</v>
      </c>
      <c r="F92" s="162">
        <f>IF(RES_hhdet_emi!F92=0,0,RES_hhdet_emi!F92*1000000/RES_hhdet_num!F92)</f>
        <v>0</v>
      </c>
      <c r="G92" s="162">
        <f>IF(RES_hhdet_emi!G92=0,0,RES_hhdet_emi!G92*1000000/RES_hhdet_num!G92)</f>
        <v>0</v>
      </c>
      <c r="H92" s="162">
        <f>IF(RES_hhdet_emi!H92=0,0,RES_hhdet_emi!H92*1000000/RES_hhdet_num!H92)</f>
        <v>0</v>
      </c>
      <c r="I92" s="162">
        <f>IF(RES_hhdet_emi!I92=0,0,RES_hhdet_emi!I92*1000000/RES_hhdet_num!I92)</f>
        <v>0</v>
      </c>
      <c r="J92" s="162">
        <f>IF(RES_hhdet_emi!J92=0,0,RES_hhdet_emi!J92*1000000/RES_hhdet_num!J92)</f>
        <v>0</v>
      </c>
      <c r="K92" s="162">
        <f>IF(RES_hhdet_emi!K92=0,0,RES_hhdet_emi!K92*1000000/RES_hhdet_num!K92)</f>
        <v>0</v>
      </c>
      <c r="L92" s="162">
        <f>IF(RES_hhdet_emi!L92=0,0,RES_hhdet_emi!L92*1000000/RES_hhdet_num!L92)</f>
        <v>0</v>
      </c>
      <c r="M92" s="162">
        <f>IF(RES_hhdet_emi!M92=0,0,RES_hhdet_emi!M92*1000000/RES_hhdet_num!M92)</f>
        <v>0</v>
      </c>
      <c r="N92" s="162">
        <f>IF(RES_hhdet_emi!N92=0,0,RES_hhdet_emi!N92*1000000/RES_hhdet_num!N92)</f>
        <v>0</v>
      </c>
      <c r="O92" s="162">
        <f>IF(RES_hhdet_emi!O92=0,0,RES_hhdet_emi!O92*1000000/RES_hhdet_num!O92)</f>
        <v>0</v>
      </c>
      <c r="P92" s="162">
        <f>IF(RES_hhdet_emi!P92=0,0,RES_hhdet_emi!P92*1000000/RES_hhdet_num!P92)</f>
        <v>0</v>
      </c>
      <c r="Q92" s="162">
        <f>IF(RES_hhdet_emi!Q92=0,0,RES_hhdet_emi!Q92*1000000/RES_hhdet_num!Q92)</f>
        <v>0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0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0</v>
      </c>
      <c r="Q93" s="160">
        <f>IF(RES_hhdet_emi!Q93=0,0,RES_hhdet_emi!Q93*1000000/RES_hhdet_num!Q93)</f>
        <v>0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0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0</v>
      </c>
      <c r="Q94" s="156">
        <f>IF(RES_hhdet_emi!Q94=0,0,RES_hhdet_emi!Q94*1000000/RES_hhdet_num!Q93)</f>
        <v>0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0</v>
      </c>
      <c r="C100" s="157">
        <f>IF(RES_hhdet_emi!C100=0,0,RES_hhdet_emi!C100*1000000/RES_hhdet_num!C$81)</f>
        <v>0</v>
      </c>
      <c r="D100" s="157">
        <f>IF(RES_hhdet_emi!D100=0,0,RES_hhdet_emi!D100*1000000/RES_hhdet_num!D$81)</f>
        <v>0.68029119226293766</v>
      </c>
      <c r="E100" s="157">
        <f>IF(RES_hhdet_emi!E100=0,0,RES_hhdet_emi!E100*1000000/RES_hhdet_num!E$81)</f>
        <v>1.3495155722524672</v>
      </c>
      <c r="F100" s="157">
        <f>IF(RES_hhdet_emi!F100=0,0,RES_hhdet_emi!F100*1000000/RES_hhdet_num!F$81)</f>
        <v>1.3388944685949764</v>
      </c>
      <c r="G100" s="157">
        <f>IF(RES_hhdet_emi!G100=0,0,RES_hhdet_emi!G100*1000000/RES_hhdet_num!G$81)</f>
        <v>0.67557703693346383</v>
      </c>
      <c r="H100" s="157">
        <f>IF(RES_hhdet_emi!H100=0,0,RES_hhdet_emi!H100*1000000/RES_hhdet_num!H$81)</f>
        <v>0</v>
      </c>
      <c r="I100" s="157">
        <f>IF(RES_hhdet_emi!I100=0,0,RES_hhdet_emi!I100*1000000/RES_hhdet_num!I$81)</f>
        <v>0</v>
      </c>
      <c r="J100" s="157">
        <f>IF(RES_hhdet_emi!J100=0,0,RES_hhdet_emi!J100*1000000/RES_hhdet_num!J$81)</f>
        <v>0</v>
      </c>
      <c r="K100" s="157">
        <f>IF(RES_hhdet_emi!K100=0,0,RES_hhdet_emi!K100*1000000/RES_hhdet_num!K$81)</f>
        <v>0</v>
      </c>
      <c r="L100" s="157">
        <f>IF(RES_hhdet_emi!L100=0,0,RES_hhdet_emi!L100*1000000/RES_hhdet_num!L$81)</f>
        <v>0</v>
      </c>
      <c r="M100" s="157">
        <f>IF(RES_hhdet_emi!M100=0,0,RES_hhdet_emi!M100*1000000/RES_hhdet_num!M$81)</f>
        <v>0</v>
      </c>
      <c r="N100" s="157">
        <f>IF(RES_hhdet_emi!N100=0,0,RES_hhdet_emi!N100*1000000/RES_hhdet_num!N$81)</f>
        <v>0</v>
      </c>
      <c r="O100" s="157">
        <f>IF(RES_hhdet_emi!O100=0,0,RES_hhdet_emi!O100*1000000/RES_hhdet_num!O$81)</f>
        <v>0</v>
      </c>
      <c r="P100" s="157">
        <f>IF(RES_hhdet_emi!P100=0,0,RES_hhdet_emi!P100*1000000/RES_hhdet_num!P$81)</f>
        <v>0</v>
      </c>
      <c r="Q100" s="157">
        <f>IF(RES_hhdet_emi!Q100=0,0,RES_hhdet_emi!Q100*1000000/RES_hhdet_num!Q$81)</f>
        <v>0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0</v>
      </c>
      <c r="C102" s="156">
        <f>IF(RES_hhdet_emi!C102=0,0,RES_hhdet_emi!C102*1000000/RES_hhdet_num!C102)</f>
        <v>0</v>
      </c>
      <c r="D102" s="156">
        <f>IF(RES_hhdet_emi!D102=0,0,RES_hhdet_emi!D102*1000000/RES_hhdet_num!D102)</f>
        <v>224.19826261379271</v>
      </c>
      <c r="E102" s="156">
        <f>IF(RES_hhdet_emi!E102=0,0,RES_hhdet_emi!E102*1000000/RES_hhdet_num!E102)</f>
        <v>466.03988628960627</v>
      </c>
      <c r="F102" s="156">
        <f>IF(RES_hhdet_emi!F102=0,0,RES_hhdet_emi!F102*1000000/RES_hhdet_num!F102)</f>
        <v>484.8912896680875</v>
      </c>
      <c r="G102" s="156">
        <f>IF(RES_hhdet_emi!G102=0,0,RES_hhdet_emi!G102*1000000/RES_hhdet_num!G102)</f>
        <v>362.3536494479934</v>
      </c>
      <c r="H102" s="156">
        <f>IF(RES_hhdet_emi!H102=0,0,RES_hhdet_emi!H102*1000000/RES_hhdet_num!H102)</f>
        <v>0</v>
      </c>
      <c r="I102" s="156">
        <f>IF(RES_hhdet_emi!I102=0,0,RES_hhdet_emi!I102*1000000/RES_hhdet_num!I102)</f>
        <v>0</v>
      </c>
      <c r="J102" s="156">
        <f>IF(RES_hhdet_emi!J102=0,0,RES_hhdet_emi!J102*1000000/RES_hhdet_num!J102)</f>
        <v>0</v>
      </c>
      <c r="K102" s="156">
        <f>IF(RES_hhdet_emi!K102=0,0,RES_hhdet_emi!K102*1000000/RES_hhdet_num!K102)</f>
        <v>0</v>
      </c>
      <c r="L102" s="156">
        <f>IF(RES_hhdet_emi!L102=0,0,RES_hhdet_emi!L102*1000000/RES_hhdet_num!L102)</f>
        <v>0</v>
      </c>
      <c r="M102" s="156">
        <f>IF(RES_hhdet_emi!M102=0,0,RES_hhdet_emi!M102*1000000/RES_hhdet_num!M102)</f>
        <v>0</v>
      </c>
      <c r="N102" s="156">
        <f>IF(RES_hhdet_emi!N102=0,0,RES_hhdet_emi!N102*1000000/RES_hhdet_num!N102)</f>
        <v>0</v>
      </c>
      <c r="O102" s="156">
        <f>IF(RES_hhdet_emi!O102=0,0,RES_hhdet_emi!O102*1000000/RES_hhdet_num!O102)</f>
        <v>0</v>
      </c>
      <c r="P102" s="156">
        <f>IF(RES_hhdet_emi!P102=0,0,RES_hhdet_emi!P102*1000000/RES_hhdet_num!P102)</f>
        <v>0</v>
      </c>
      <c r="Q102" s="156">
        <f>IF(RES_hhdet_emi!Q102=0,0,RES_hhdet_emi!Q102*1000000/RES_hhdet_num!Q102)</f>
        <v>0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0.68040606663724701</v>
      </c>
      <c r="E124" s="168">
        <f t="shared" si="18"/>
        <v>1.3502219617592597</v>
      </c>
      <c r="F124" s="168">
        <f t="shared" si="18"/>
        <v>1.3392819658673973</v>
      </c>
      <c r="G124" s="168">
        <f t="shared" si="18"/>
        <v>0.67587972402947183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0</v>
      </c>
      <c r="C139" s="157">
        <f>IF(RES_hhdet_emi!C139=0,0,RES_hhdet_emi!C139*1000000/RES_hhdet_num!C$124)</f>
        <v>0</v>
      </c>
      <c r="D139" s="157">
        <f>IF(RES_hhdet_emi!D139=0,0,RES_hhdet_emi!D139*1000000/RES_hhdet_num!D$124)</f>
        <v>0.68040606663724701</v>
      </c>
      <c r="E139" s="157">
        <f>IF(RES_hhdet_emi!E139=0,0,RES_hhdet_emi!E139*1000000/RES_hhdet_num!E$124)</f>
        <v>1.3502219617592597</v>
      </c>
      <c r="F139" s="157">
        <f>IF(RES_hhdet_emi!F139=0,0,RES_hhdet_emi!F139*1000000/RES_hhdet_num!F$124)</f>
        <v>1.3392819658673973</v>
      </c>
      <c r="G139" s="157">
        <f>IF(RES_hhdet_emi!G139=0,0,RES_hhdet_emi!G139*1000000/RES_hhdet_num!G$124)</f>
        <v>0.67587972402947183</v>
      </c>
      <c r="H139" s="157">
        <f>IF(RES_hhdet_emi!H139=0,0,RES_hhdet_emi!H139*1000000/RES_hhdet_num!H$124)</f>
        <v>0</v>
      </c>
      <c r="I139" s="157">
        <f>IF(RES_hhdet_emi!I139=0,0,RES_hhdet_emi!I139*1000000/RES_hhdet_num!I$124)</f>
        <v>0</v>
      </c>
      <c r="J139" s="157">
        <f>IF(RES_hhdet_emi!J139=0,0,RES_hhdet_emi!J139*1000000/RES_hhdet_num!J$124)</f>
        <v>0</v>
      </c>
      <c r="K139" s="157">
        <f>IF(RES_hhdet_emi!K139=0,0,RES_hhdet_emi!K139*1000000/RES_hhdet_num!K$124)</f>
        <v>0</v>
      </c>
      <c r="L139" s="157">
        <f>IF(RES_hhdet_emi!L139=0,0,RES_hhdet_emi!L139*1000000/RES_hhdet_num!L$124)</f>
        <v>0</v>
      </c>
      <c r="M139" s="157">
        <f>IF(RES_hhdet_emi!M139=0,0,RES_hhdet_emi!M139*1000000/RES_hhdet_num!M$124)</f>
        <v>0</v>
      </c>
      <c r="N139" s="157">
        <f>IF(RES_hhdet_emi!N139=0,0,RES_hhdet_emi!N139*1000000/RES_hhdet_num!N$124)</f>
        <v>0</v>
      </c>
      <c r="O139" s="157">
        <f>IF(RES_hhdet_emi!O139=0,0,RES_hhdet_emi!O139*1000000/RES_hhdet_num!O$124)</f>
        <v>0</v>
      </c>
      <c r="P139" s="157">
        <f>IF(RES_hhdet_emi!P139=0,0,RES_hhdet_emi!P139*1000000/RES_hhdet_num!P$124)</f>
        <v>0</v>
      </c>
      <c r="Q139" s="157">
        <f>IF(RES_hhdet_emi!Q139=0,0,RES_hhdet_emi!Q139*1000000/RES_hhdet_num!Q$124)</f>
        <v>0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0</v>
      </c>
      <c r="C140" s="156">
        <f>IF(RES_hhdet_emi!C140=0,0,RES_hhdet_emi!C140*1000000/RES_hhdet_num!C140)</f>
        <v>0</v>
      </c>
      <c r="D140" s="156">
        <f>IF(RES_hhdet_emi!D140=0,0,RES_hhdet_emi!D140*1000000/RES_hhdet_num!D140)</f>
        <v>224.19826261379305</v>
      </c>
      <c r="E140" s="156">
        <f>IF(RES_hhdet_emi!E140=0,0,RES_hhdet_emi!E140*1000000/RES_hhdet_num!E140)</f>
        <v>466.03988628960599</v>
      </c>
      <c r="F140" s="156">
        <f>IF(RES_hhdet_emi!F140=0,0,RES_hhdet_emi!F140*1000000/RES_hhdet_num!F140)</f>
        <v>484.82271987366261</v>
      </c>
      <c r="G140" s="156">
        <f>IF(RES_hhdet_emi!G140=0,0,RES_hhdet_emi!G140*1000000/RES_hhdet_num!G140)</f>
        <v>362.27698565476226</v>
      </c>
      <c r="H140" s="156">
        <f>IF(RES_hhdet_emi!H140=0,0,RES_hhdet_emi!H140*1000000/RES_hhdet_num!H140)</f>
        <v>0</v>
      </c>
      <c r="I140" s="156">
        <f>IF(RES_hhdet_emi!I140=0,0,RES_hhdet_emi!I140*1000000/RES_hhdet_num!I140)</f>
        <v>0</v>
      </c>
      <c r="J140" s="156">
        <f>IF(RES_hhdet_emi!J140=0,0,RES_hhdet_emi!J140*1000000/RES_hhdet_num!J140)</f>
        <v>0</v>
      </c>
      <c r="K140" s="156">
        <f>IF(RES_hhdet_emi!K140=0,0,RES_hhdet_emi!K140*1000000/RES_hhdet_num!K140)</f>
        <v>0</v>
      </c>
      <c r="L140" s="156">
        <f>IF(RES_hhdet_emi!L140=0,0,RES_hhdet_emi!L140*1000000/RES_hhdet_num!L140)</f>
        <v>0</v>
      </c>
      <c r="M140" s="156">
        <f>IF(RES_hhdet_emi!M140=0,0,RES_hhdet_emi!M140*1000000/RES_hhdet_num!M140)</f>
        <v>0</v>
      </c>
      <c r="N140" s="156">
        <f>IF(RES_hhdet_emi!N140=0,0,RES_hhdet_emi!N140*1000000/RES_hhdet_num!N140)</f>
        <v>0</v>
      </c>
      <c r="O140" s="156">
        <f>IF(RES_hhdet_emi!O140=0,0,RES_hhdet_emi!O140*1000000/RES_hhdet_num!O140)</f>
        <v>0</v>
      </c>
      <c r="P140" s="156">
        <f>IF(RES_hhdet_emi!P140=0,0,RES_hhdet_emi!P140*1000000/RES_hhdet_num!P140)</f>
        <v>0</v>
      </c>
      <c r="Q140" s="156">
        <f>IF(RES_hhdet_emi!Q140=0,0,RES_hhdet_emi!Q140*1000000/RES_hhdet_num!Q140)</f>
        <v>0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0</v>
      </c>
      <c r="C143" s="168">
        <f t="shared" ref="C143:Q143" si="21">SUM(C144,C146,C148,C157)</f>
        <v>0</v>
      </c>
      <c r="D143" s="168">
        <f t="shared" si="21"/>
        <v>0.68033223406453314</v>
      </c>
      <c r="E143" s="168">
        <f t="shared" si="21"/>
        <v>1.3493410786037539</v>
      </c>
      <c r="F143" s="168">
        <f t="shared" si="21"/>
        <v>1.3373046782047076</v>
      </c>
      <c r="G143" s="168">
        <f t="shared" si="21"/>
        <v>0.67447125276498143</v>
      </c>
      <c r="H143" s="168">
        <f t="shared" si="21"/>
        <v>0</v>
      </c>
      <c r="I143" s="168">
        <f t="shared" si="21"/>
        <v>0</v>
      </c>
      <c r="J143" s="168">
        <f t="shared" si="21"/>
        <v>0</v>
      </c>
      <c r="K143" s="168">
        <f t="shared" si="21"/>
        <v>0</v>
      </c>
      <c r="L143" s="168">
        <f t="shared" si="21"/>
        <v>0</v>
      </c>
      <c r="M143" s="168">
        <f t="shared" si="21"/>
        <v>0</v>
      </c>
      <c r="N143" s="168">
        <f t="shared" si="21"/>
        <v>0</v>
      </c>
      <c r="O143" s="168">
        <f t="shared" si="21"/>
        <v>0</v>
      </c>
      <c r="P143" s="168">
        <f t="shared" si="21"/>
        <v>0</v>
      </c>
      <c r="Q143" s="168">
        <f t="shared" si="21"/>
        <v>0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0</v>
      </c>
      <c r="C148" s="157">
        <f>IF(RES_hhdet_emi!C148=0,0,RES_hhdet_emi!C148*1000000/RES_hhdet_num!C$143)</f>
        <v>0</v>
      </c>
      <c r="D148" s="157">
        <f>IF(RES_hhdet_emi!D148=0,0,RES_hhdet_emi!D148*1000000/RES_hhdet_num!D$143)</f>
        <v>0</v>
      </c>
      <c r="E148" s="157">
        <f>IF(RES_hhdet_emi!E148=0,0,RES_hhdet_emi!E148*1000000/RES_hhdet_num!E$143)</f>
        <v>0</v>
      </c>
      <c r="F148" s="157">
        <f>IF(RES_hhdet_emi!F148=0,0,RES_hhdet_emi!F148*1000000/RES_hhdet_num!F$143)</f>
        <v>0</v>
      </c>
      <c r="G148" s="157">
        <f>IF(RES_hhdet_emi!G148=0,0,RES_hhdet_emi!G148*1000000/RES_hhdet_num!G$143)</f>
        <v>0</v>
      </c>
      <c r="H148" s="157">
        <f>IF(RES_hhdet_emi!H148=0,0,RES_hhdet_emi!H148*1000000/RES_hhdet_num!H$143)</f>
        <v>0</v>
      </c>
      <c r="I148" s="157">
        <f>IF(RES_hhdet_emi!I148=0,0,RES_hhdet_emi!I148*1000000/RES_hhdet_num!I$143)</f>
        <v>0</v>
      </c>
      <c r="J148" s="157">
        <f>IF(RES_hhdet_emi!J148=0,0,RES_hhdet_emi!J148*1000000/RES_hhdet_num!J$143)</f>
        <v>0</v>
      </c>
      <c r="K148" s="157">
        <f>IF(RES_hhdet_emi!K148=0,0,RES_hhdet_emi!K148*1000000/RES_hhdet_num!K$143)</f>
        <v>0</v>
      </c>
      <c r="L148" s="157">
        <f>IF(RES_hhdet_emi!L148=0,0,RES_hhdet_emi!L148*1000000/RES_hhdet_num!L$143)</f>
        <v>0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0</v>
      </c>
      <c r="C149" s="132">
        <f>IF(RES_hhdet_emi!C149=0,0,RES_hhdet_emi!C149*1000000/RES_hhdet_num!C149)</f>
        <v>0</v>
      </c>
      <c r="D149" s="132">
        <f>IF(RES_hhdet_emi!D149=0,0,RES_hhdet_emi!D149*1000000/RES_hhdet_num!D149)</f>
        <v>0</v>
      </c>
      <c r="E149" s="132">
        <f>IF(RES_hhdet_emi!E149=0,0,RES_hhdet_emi!E149*1000000/RES_hhdet_num!E149)</f>
        <v>0</v>
      </c>
      <c r="F149" s="132">
        <f>IF(RES_hhdet_emi!F149=0,0,RES_hhdet_emi!F149*1000000/RES_hhdet_num!F149)</f>
        <v>0</v>
      </c>
      <c r="G149" s="132">
        <f>IF(RES_hhdet_emi!G149=0,0,RES_hhdet_emi!G149*1000000/RES_hhdet_num!G149)</f>
        <v>0</v>
      </c>
      <c r="H149" s="132">
        <f>IF(RES_hhdet_emi!H149=0,0,RES_hhdet_emi!H149*1000000/RES_hhdet_num!H149)</f>
        <v>0</v>
      </c>
      <c r="I149" s="132">
        <f>IF(RES_hhdet_emi!I149=0,0,RES_hhdet_emi!I149*1000000/RES_hhdet_num!I149)</f>
        <v>0</v>
      </c>
      <c r="J149" s="132">
        <f>IF(RES_hhdet_emi!J149=0,0,RES_hhdet_emi!J149*1000000/RES_hhdet_num!J149)</f>
        <v>0</v>
      </c>
      <c r="K149" s="132">
        <f>IF(RES_hhdet_emi!K149=0,0,RES_hhdet_emi!K149*1000000/RES_hhdet_num!K149)</f>
        <v>0</v>
      </c>
      <c r="L149" s="132">
        <f>IF(RES_hhdet_emi!L149=0,0,RES_hhdet_emi!L149*1000000/RES_hhdet_num!L149)</f>
        <v>0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0</v>
      </c>
      <c r="C157" s="157">
        <f>IF(RES_hhdet_emi!C157=0,0,RES_hhdet_emi!C157*1000000/RES_hhdet_num!C$143)</f>
        <v>0</v>
      </c>
      <c r="D157" s="157">
        <f>IF(RES_hhdet_emi!D157=0,0,RES_hhdet_emi!D157*1000000/RES_hhdet_num!D$143)</f>
        <v>0.68033223406453314</v>
      </c>
      <c r="E157" s="157">
        <f>IF(RES_hhdet_emi!E157=0,0,RES_hhdet_emi!E157*1000000/RES_hhdet_num!E$143)</f>
        <v>1.3493410786037539</v>
      </c>
      <c r="F157" s="157">
        <f>IF(RES_hhdet_emi!F157=0,0,RES_hhdet_emi!F157*1000000/RES_hhdet_num!F$143)</f>
        <v>1.3373046782047076</v>
      </c>
      <c r="G157" s="157">
        <f>IF(RES_hhdet_emi!G157=0,0,RES_hhdet_emi!G157*1000000/RES_hhdet_num!G$143)</f>
        <v>0.67447125276498143</v>
      </c>
      <c r="H157" s="157">
        <f>IF(RES_hhdet_emi!H157=0,0,RES_hhdet_emi!H157*1000000/RES_hhdet_num!H$143)</f>
        <v>0</v>
      </c>
      <c r="I157" s="157">
        <f>IF(RES_hhdet_emi!I157=0,0,RES_hhdet_emi!I157*1000000/RES_hhdet_num!I$143)</f>
        <v>0</v>
      </c>
      <c r="J157" s="157">
        <f>IF(RES_hhdet_emi!J157=0,0,RES_hhdet_emi!J157*1000000/RES_hhdet_num!J$143)</f>
        <v>0</v>
      </c>
      <c r="K157" s="157">
        <f>IF(RES_hhdet_emi!K157=0,0,RES_hhdet_emi!K157*1000000/RES_hhdet_num!K$143)</f>
        <v>0</v>
      </c>
      <c r="L157" s="157">
        <f>IF(RES_hhdet_emi!L157=0,0,RES_hhdet_emi!L157*1000000/RES_hhdet_num!L$143)</f>
        <v>0</v>
      </c>
      <c r="M157" s="157">
        <f>IF(RES_hhdet_emi!M157=0,0,RES_hhdet_emi!M157*1000000/RES_hhdet_num!M$143)</f>
        <v>0</v>
      </c>
      <c r="N157" s="157">
        <f>IF(RES_hhdet_emi!N157=0,0,RES_hhdet_emi!N157*1000000/RES_hhdet_num!N$143)</f>
        <v>0</v>
      </c>
      <c r="O157" s="157">
        <f>IF(RES_hhdet_emi!O157=0,0,RES_hhdet_emi!O157*1000000/RES_hhdet_num!O$143)</f>
        <v>0</v>
      </c>
      <c r="P157" s="157">
        <f>IF(RES_hhdet_emi!P157=0,0,RES_hhdet_emi!P157*1000000/RES_hhdet_num!P$143)</f>
        <v>0</v>
      </c>
      <c r="Q157" s="157">
        <f>IF(RES_hhdet_emi!Q157=0,0,RES_hhdet_emi!Q157*1000000/RES_hhdet_num!Q$143)</f>
        <v>0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0</v>
      </c>
      <c r="C158" s="156">
        <f>IF(RES_hhdet_emi!C158=0,0,RES_hhdet_emi!C158*1000000/RES_hhdet_num!C158)</f>
        <v>0</v>
      </c>
      <c r="D158" s="156">
        <f>IF(RES_hhdet_emi!D158=0,0,RES_hhdet_emi!D158*1000000/RES_hhdet_num!D158)</f>
        <v>224.19826261379299</v>
      </c>
      <c r="E158" s="156">
        <f>IF(RES_hhdet_emi!E158=0,0,RES_hhdet_emi!E158*1000000/RES_hhdet_num!E158)</f>
        <v>465.72820699570542</v>
      </c>
      <c r="F158" s="156">
        <f>IF(RES_hhdet_emi!F158=0,0,RES_hhdet_emi!F158*1000000/RES_hhdet_num!F158)</f>
        <v>484.06750945721944</v>
      </c>
      <c r="G158" s="156">
        <f>IF(RES_hhdet_emi!G158=0,0,RES_hhdet_emi!G158*1000000/RES_hhdet_num!G158)</f>
        <v>361.55664321913008</v>
      </c>
      <c r="H158" s="156">
        <f>IF(RES_hhdet_emi!H158=0,0,RES_hhdet_emi!H158*1000000/RES_hhdet_num!H158)</f>
        <v>0</v>
      </c>
      <c r="I158" s="156">
        <f>IF(RES_hhdet_emi!I158=0,0,RES_hhdet_emi!I158*1000000/RES_hhdet_num!I158)</f>
        <v>0</v>
      </c>
      <c r="J158" s="156">
        <f>IF(RES_hhdet_emi!J158=0,0,RES_hhdet_emi!J158*1000000/RES_hhdet_num!J158)</f>
        <v>0</v>
      </c>
      <c r="K158" s="156">
        <f>IF(RES_hhdet_emi!K158=0,0,RES_hhdet_emi!K158*1000000/RES_hhdet_num!K158)</f>
        <v>0</v>
      </c>
      <c r="L158" s="156">
        <f>IF(RES_hhdet_emi!L158=0,0,RES_hhdet_emi!L158*1000000/RES_hhdet_num!L158)</f>
        <v>0</v>
      </c>
      <c r="M158" s="156">
        <f>IF(RES_hhdet_emi!M158=0,0,RES_hhdet_emi!M158*1000000/RES_hhdet_num!M158)</f>
        <v>0</v>
      </c>
      <c r="N158" s="156">
        <f>IF(RES_hhdet_emi!N158=0,0,RES_hhdet_emi!N158*1000000/RES_hhdet_num!N158)</f>
        <v>0</v>
      </c>
      <c r="O158" s="156">
        <f>IF(RES_hhdet_emi!O158=0,0,RES_hhdet_emi!O158*1000000/RES_hhdet_num!O158)</f>
        <v>0</v>
      </c>
      <c r="P158" s="156">
        <f>IF(RES_hhdet_emi!P158=0,0,RES_hhdet_emi!P158*1000000/RES_hhdet_num!P158)</f>
        <v>0</v>
      </c>
      <c r="Q158" s="156">
        <f>IF(RES_hhdet_emi!Q158=0,0,RES_hhdet_emi!Q158*1000000/RES_hhdet_num!Q158)</f>
        <v>0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</v>
      </c>
      <c r="C161" s="168">
        <f t="shared" ref="C161:Q161" si="24">SUM(C162,C164,C166,C175)</f>
        <v>0</v>
      </c>
      <c r="D161" s="168">
        <f t="shared" si="24"/>
        <v>0.68032017397018885</v>
      </c>
      <c r="E161" s="168">
        <f t="shared" si="24"/>
        <v>1.3499544775537655</v>
      </c>
      <c r="F161" s="168">
        <f t="shared" si="24"/>
        <v>1.3393363998056169</v>
      </c>
      <c r="G161" s="168">
        <f t="shared" si="24"/>
        <v>0.67628955198758711</v>
      </c>
      <c r="H161" s="168">
        <f t="shared" si="24"/>
        <v>0</v>
      </c>
      <c r="I161" s="168">
        <f t="shared" si="24"/>
        <v>0</v>
      </c>
      <c r="J161" s="168">
        <f t="shared" si="24"/>
        <v>0</v>
      </c>
      <c r="K161" s="168">
        <f t="shared" si="24"/>
        <v>0</v>
      </c>
      <c r="L161" s="168">
        <f t="shared" si="24"/>
        <v>0</v>
      </c>
      <c r="M161" s="168">
        <f t="shared" si="24"/>
        <v>0</v>
      </c>
      <c r="N161" s="168">
        <f t="shared" si="24"/>
        <v>0</v>
      </c>
      <c r="O161" s="168">
        <f t="shared" si="24"/>
        <v>0</v>
      </c>
      <c r="P161" s="168">
        <f t="shared" si="24"/>
        <v>0</v>
      </c>
      <c r="Q161" s="168">
        <f t="shared" si="24"/>
        <v>0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0</v>
      </c>
      <c r="C166" s="157">
        <f>IF(RES_hhdet_emi!C166=0,0,RES_hhdet_emi!C166*1000000/RES_hhdet_num!C$161)</f>
        <v>0</v>
      </c>
      <c r="D166" s="157">
        <f>IF(RES_hhdet_emi!D166=0,0,RES_hhdet_emi!D166*1000000/RES_hhdet_num!D$161)</f>
        <v>0</v>
      </c>
      <c r="E166" s="157">
        <f>IF(RES_hhdet_emi!E166=0,0,RES_hhdet_emi!E166*1000000/RES_hhdet_num!E$161)</f>
        <v>0</v>
      </c>
      <c r="F166" s="157">
        <f>IF(RES_hhdet_emi!F166=0,0,RES_hhdet_emi!F166*1000000/RES_hhdet_num!F$161)</f>
        <v>0</v>
      </c>
      <c r="G166" s="157">
        <f>IF(RES_hhdet_emi!G166=0,0,RES_hhdet_emi!G166*1000000/RES_hhdet_num!G$161)</f>
        <v>0</v>
      </c>
      <c r="H166" s="157">
        <f>IF(RES_hhdet_emi!H166=0,0,RES_hhdet_emi!H166*1000000/RES_hhdet_num!H$161)</f>
        <v>0</v>
      </c>
      <c r="I166" s="157">
        <f>IF(RES_hhdet_emi!I166=0,0,RES_hhdet_emi!I166*1000000/RES_hhdet_num!I$161)</f>
        <v>0</v>
      </c>
      <c r="J166" s="157">
        <f>IF(RES_hhdet_emi!J166=0,0,RES_hhdet_emi!J166*1000000/RES_hhdet_num!J$161)</f>
        <v>0</v>
      </c>
      <c r="K166" s="157">
        <f>IF(RES_hhdet_emi!K166=0,0,RES_hhdet_emi!K166*1000000/RES_hhdet_num!K$161)</f>
        <v>0</v>
      </c>
      <c r="L166" s="157">
        <f>IF(RES_hhdet_emi!L166=0,0,RES_hhdet_emi!L166*1000000/RES_hhdet_num!L$161)</f>
        <v>0</v>
      </c>
      <c r="M166" s="157">
        <f>IF(RES_hhdet_emi!M166=0,0,RES_hhdet_emi!M166*1000000/RES_hhdet_num!M$161)</f>
        <v>0</v>
      </c>
      <c r="N166" s="157">
        <f>IF(RES_hhdet_emi!N166=0,0,RES_hhdet_emi!N166*1000000/RES_hhdet_num!N$161)</f>
        <v>0</v>
      </c>
      <c r="O166" s="157">
        <f>IF(RES_hhdet_emi!O166=0,0,RES_hhdet_emi!O166*1000000/RES_hhdet_num!O$161)</f>
        <v>0</v>
      </c>
      <c r="P166" s="157">
        <f>IF(RES_hhdet_emi!P166=0,0,RES_hhdet_emi!P166*1000000/RES_hhdet_num!P$161)</f>
        <v>0</v>
      </c>
      <c r="Q166" s="157">
        <f>IF(RES_hhdet_emi!Q166=0,0,RES_hhdet_emi!Q166*1000000/RES_hhdet_num!Q$161)</f>
        <v>0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0</v>
      </c>
      <c r="C167" s="132">
        <f>IF(RES_hhdet_emi!C167=0,0,RES_hhdet_emi!C167*1000000/RES_hhdet_num!C167)</f>
        <v>0</v>
      </c>
      <c r="D167" s="132">
        <f>IF(RES_hhdet_emi!D167=0,0,RES_hhdet_emi!D167*1000000/RES_hhdet_num!D167)</f>
        <v>0</v>
      </c>
      <c r="E167" s="132">
        <f>IF(RES_hhdet_emi!E167=0,0,RES_hhdet_emi!E167*1000000/RES_hhdet_num!E167)</f>
        <v>0</v>
      </c>
      <c r="F167" s="132">
        <f>IF(RES_hhdet_emi!F167=0,0,RES_hhdet_emi!F167*1000000/RES_hhdet_num!F167)</f>
        <v>0</v>
      </c>
      <c r="G167" s="132">
        <f>IF(RES_hhdet_emi!G167=0,0,RES_hhdet_emi!G167*1000000/RES_hhdet_num!G167)</f>
        <v>0</v>
      </c>
      <c r="H167" s="132">
        <f>IF(RES_hhdet_emi!H167=0,0,RES_hhdet_emi!H167*1000000/RES_hhdet_num!H167)</f>
        <v>0</v>
      </c>
      <c r="I167" s="132">
        <f>IF(RES_hhdet_emi!I167=0,0,RES_hhdet_emi!I167*1000000/RES_hhdet_num!I167)</f>
        <v>0</v>
      </c>
      <c r="J167" s="132">
        <f>IF(RES_hhdet_emi!J167=0,0,RES_hhdet_emi!J167*1000000/RES_hhdet_num!J167)</f>
        <v>0</v>
      </c>
      <c r="K167" s="132">
        <f>IF(RES_hhdet_emi!K167=0,0,RES_hhdet_emi!K167*1000000/RES_hhdet_num!K167)</f>
        <v>0</v>
      </c>
      <c r="L167" s="132">
        <f>IF(RES_hhdet_emi!L167=0,0,RES_hhdet_emi!L167*1000000/RES_hhdet_num!L167)</f>
        <v>0</v>
      </c>
      <c r="M167" s="132">
        <f>IF(RES_hhdet_emi!M167=0,0,RES_hhdet_emi!M167*1000000/RES_hhdet_num!M167)</f>
        <v>0</v>
      </c>
      <c r="N167" s="132">
        <f>IF(RES_hhdet_emi!N167=0,0,RES_hhdet_emi!N167*1000000/RES_hhdet_num!N167)</f>
        <v>0</v>
      </c>
      <c r="O167" s="132">
        <f>IF(RES_hhdet_emi!O167=0,0,RES_hhdet_emi!O167*1000000/RES_hhdet_num!O167)</f>
        <v>0</v>
      </c>
      <c r="P167" s="132">
        <f>IF(RES_hhdet_emi!P167=0,0,RES_hhdet_emi!P167*1000000/RES_hhdet_num!P167)</f>
        <v>0</v>
      </c>
      <c r="Q167" s="132">
        <f>IF(RES_hhdet_emi!Q167=0,0,RES_hhdet_emi!Q167*1000000/RES_hhdet_num!Q167)</f>
        <v>0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0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0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0</v>
      </c>
      <c r="C175" s="157">
        <f>IF(RES_hhdet_emi!C175=0,0,RES_hhdet_emi!C175*1000000/RES_hhdet_num!C$161)</f>
        <v>0</v>
      </c>
      <c r="D175" s="157">
        <f>IF(RES_hhdet_emi!D175=0,0,RES_hhdet_emi!D175*1000000/RES_hhdet_num!D$161)</f>
        <v>0.68032017397018885</v>
      </c>
      <c r="E175" s="157">
        <f>IF(RES_hhdet_emi!E175=0,0,RES_hhdet_emi!E175*1000000/RES_hhdet_num!E$161)</f>
        <v>1.3499544775537655</v>
      </c>
      <c r="F175" s="157">
        <f>IF(RES_hhdet_emi!F175=0,0,RES_hhdet_emi!F175*1000000/RES_hhdet_num!F$161)</f>
        <v>1.3393363998056169</v>
      </c>
      <c r="G175" s="157">
        <f>IF(RES_hhdet_emi!G175=0,0,RES_hhdet_emi!G175*1000000/RES_hhdet_num!G$161)</f>
        <v>0.67628955198758711</v>
      </c>
      <c r="H175" s="157">
        <f>IF(RES_hhdet_emi!H175=0,0,RES_hhdet_emi!H175*1000000/RES_hhdet_num!H$161)</f>
        <v>0</v>
      </c>
      <c r="I175" s="157">
        <f>IF(RES_hhdet_emi!I175=0,0,RES_hhdet_emi!I175*1000000/RES_hhdet_num!I$161)</f>
        <v>0</v>
      </c>
      <c r="J175" s="157">
        <f>IF(RES_hhdet_emi!J175=0,0,RES_hhdet_emi!J175*1000000/RES_hhdet_num!J$161)</f>
        <v>0</v>
      </c>
      <c r="K175" s="157">
        <f>IF(RES_hhdet_emi!K175=0,0,RES_hhdet_emi!K175*1000000/RES_hhdet_num!K$161)</f>
        <v>0</v>
      </c>
      <c r="L175" s="157">
        <f>IF(RES_hhdet_emi!L175=0,0,RES_hhdet_emi!L175*1000000/RES_hhdet_num!L$161)</f>
        <v>0</v>
      </c>
      <c r="M175" s="157">
        <f>IF(RES_hhdet_emi!M175=0,0,RES_hhdet_emi!M175*1000000/RES_hhdet_num!M$161)</f>
        <v>0</v>
      </c>
      <c r="N175" s="157">
        <f>IF(RES_hhdet_emi!N175=0,0,RES_hhdet_emi!N175*1000000/RES_hhdet_num!N$161)</f>
        <v>0</v>
      </c>
      <c r="O175" s="157">
        <f>IF(RES_hhdet_emi!O175=0,0,RES_hhdet_emi!O175*1000000/RES_hhdet_num!O$161)</f>
        <v>0</v>
      </c>
      <c r="P175" s="157">
        <f>IF(RES_hhdet_emi!P175=0,0,RES_hhdet_emi!P175*1000000/RES_hhdet_num!P$161)</f>
        <v>0</v>
      </c>
      <c r="Q175" s="157">
        <f>IF(RES_hhdet_emi!Q175=0,0,RES_hhdet_emi!Q175*1000000/RES_hhdet_num!Q$161)</f>
        <v>0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0</v>
      </c>
      <c r="C176" s="156">
        <f>IF(RES_hhdet_emi!C176=0,0,RES_hhdet_emi!C176*1000000/RES_hhdet_num!C176)</f>
        <v>0</v>
      </c>
      <c r="D176" s="156">
        <f>IF(RES_hhdet_emi!D176=0,0,RES_hhdet_emi!D176*1000000/RES_hhdet_num!D176)</f>
        <v>224.19826261379282</v>
      </c>
      <c r="E176" s="156">
        <f>IF(RES_hhdet_emi!E176=0,0,RES_hhdet_emi!E176*1000000/RES_hhdet_num!E176)</f>
        <v>466.03988628960616</v>
      </c>
      <c r="F176" s="156">
        <f>IF(RES_hhdet_emi!F176=0,0,RES_hhdet_emi!F176*1000000/RES_hhdet_num!F176)</f>
        <v>484.89128966808738</v>
      </c>
      <c r="G176" s="156">
        <f>IF(RES_hhdet_emi!G176=0,0,RES_hhdet_emi!G176*1000000/RES_hhdet_num!G176)</f>
        <v>362.35364944799335</v>
      </c>
      <c r="H176" s="156">
        <f>IF(RES_hhdet_emi!H176=0,0,RES_hhdet_emi!H176*1000000/RES_hhdet_num!H176)</f>
        <v>0</v>
      </c>
      <c r="I176" s="156">
        <f>IF(RES_hhdet_emi!I176=0,0,RES_hhdet_emi!I176*1000000/RES_hhdet_num!I176)</f>
        <v>0</v>
      </c>
      <c r="J176" s="156">
        <f>IF(RES_hhdet_emi!J176=0,0,RES_hhdet_emi!J176*1000000/RES_hhdet_num!J176)</f>
        <v>0</v>
      </c>
      <c r="K176" s="156">
        <f>IF(RES_hhdet_emi!K176=0,0,RES_hhdet_emi!K176*1000000/RES_hhdet_num!K176)</f>
        <v>0</v>
      </c>
      <c r="L176" s="156">
        <f>IF(RES_hhdet_emi!L176=0,0,RES_hhdet_emi!L176*1000000/RES_hhdet_num!L176)</f>
        <v>0</v>
      </c>
      <c r="M176" s="156">
        <f>IF(RES_hhdet_emi!M176=0,0,RES_hhdet_emi!M176*1000000/RES_hhdet_num!M176)</f>
        <v>0</v>
      </c>
      <c r="N176" s="156">
        <f>IF(RES_hhdet_emi!N176=0,0,RES_hhdet_emi!N176*1000000/RES_hhdet_num!N176)</f>
        <v>0</v>
      </c>
      <c r="O176" s="156">
        <f>IF(RES_hhdet_emi!O176=0,0,RES_hhdet_emi!O176*1000000/RES_hhdet_num!O176)</f>
        <v>0</v>
      </c>
      <c r="P176" s="156">
        <f>IF(RES_hhdet_emi!P176=0,0,RES_hhdet_emi!P176*1000000/RES_hhdet_num!P176)</f>
        <v>0</v>
      </c>
      <c r="Q176" s="156">
        <f>IF(RES_hhdet_emi!Q176=0,0,RES_hhdet_emi!Q176*1000000/RES_hhdet_num!Q176)</f>
        <v>0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0</v>
      </c>
      <c r="C3" s="184">
        <f>RES_hhdet_fech!C3/RES_summary!C$19</f>
        <v>0</v>
      </c>
      <c r="D3" s="184">
        <f>RES_hhdet_fech!D3/RES_summary!D$19</f>
        <v>0</v>
      </c>
      <c r="E3" s="184">
        <f>RES_hhdet_fech!E3/RES_summary!E$19</f>
        <v>0</v>
      </c>
      <c r="F3" s="184">
        <f>RES_hhdet_fech!F3/RES_summary!F$19</f>
        <v>0</v>
      </c>
      <c r="G3" s="184">
        <f>RES_hhdet_fech!G3/RES_summary!G$19</f>
        <v>0</v>
      </c>
      <c r="H3" s="184">
        <f>RES_hhdet_fech!H3/RES_summary!H$19</f>
        <v>0</v>
      </c>
      <c r="I3" s="184">
        <f>RES_hhdet_fech!I3/RES_summary!I$19</f>
        <v>0</v>
      </c>
      <c r="J3" s="184">
        <f>RES_hhdet_fech!J3/RES_summary!J$19</f>
        <v>0</v>
      </c>
      <c r="K3" s="184">
        <f>RES_hhdet_fech!K3/RES_summary!K$19</f>
        <v>0</v>
      </c>
      <c r="L3" s="184">
        <f>RES_hhdet_fech!L3/RES_summary!L$19</f>
        <v>0</v>
      </c>
      <c r="M3" s="184">
        <f>RES_hhdet_fech!M3/RES_summary!M$19</f>
        <v>0</v>
      </c>
      <c r="N3" s="184">
        <f>RES_hhdet_fech!N3/RES_summary!N$19</f>
        <v>0</v>
      </c>
      <c r="O3" s="184">
        <f>RES_hhdet_fech!O3/RES_summary!O$19</f>
        <v>0</v>
      </c>
      <c r="P3" s="184">
        <f>RES_hhdet_fech!P3/RES_summary!P$19</f>
        <v>0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0</v>
      </c>
      <c r="C4" s="178">
        <f>RES_hhdet_fech!C4/RES_summary!C$19</f>
        <v>0</v>
      </c>
      <c r="D4" s="178">
        <f>RES_hhdet_fech!D4/RES_summary!D$19</f>
        <v>0</v>
      </c>
      <c r="E4" s="178">
        <f>RES_hhdet_fech!E4/RES_summary!E$19</f>
        <v>0</v>
      </c>
      <c r="F4" s="178">
        <f>RES_hhdet_fech!F4/RES_summary!F$19</f>
        <v>0</v>
      </c>
      <c r="G4" s="178">
        <f>RES_hhdet_fech!G4/RES_summary!G$19</f>
        <v>0</v>
      </c>
      <c r="H4" s="178">
        <f>RES_hhdet_fech!H4/RES_summary!H$19</f>
        <v>0</v>
      </c>
      <c r="I4" s="178">
        <f>RES_hhdet_fech!I4/RES_summary!I$19</f>
        <v>0</v>
      </c>
      <c r="J4" s="178">
        <f>RES_hhdet_fech!J4/RES_summary!J$19</f>
        <v>0</v>
      </c>
      <c r="K4" s="178">
        <f>RES_hhdet_fech!K4/RES_summary!K$19</f>
        <v>0</v>
      </c>
      <c r="L4" s="178">
        <f>RES_hhdet_fech!L4/RES_summary!L$19</f>
        <v>0</v>
      </c>
      <c r="M4" s="178">
        <f>RES_hhdet_fech!M4/RES_summary!M$19</f>
        <v>0</v>
      </c>
      <c r="N4" s="178">
        <f>RES_hhdet_fech!N4/RES_summary!N$19</f>
        <v>0</v>
      </c>
      <c r="O4" s="178">
        <f>RES_hhdet_fech!O4/RES_summary!O$19</f>
        <v>0</v>
      </c>
      <c r="P4" s="178">
        <f>RES_hhdet_fech!P4/RES_summary!P$19</f>
        <v>0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0</v>
      </c>
      <c r="C5" s="177">
        <f>RES_hhdet_fech!C5/RES_summary!C$19</f>
        <v>0</v>
      </c>
      <c r="D5" s="177">
        <f>RES_hhdet_fech!D5/RES_summary!D$19</f>
        <v>0</v>
      </c>
      <c r="E5" s="177">
        <f>RES_hhdet_fech!E5/RES_summary!E$19</f>
        <v>0</v>
      </c>
      <c r="F5" s="177">
        <f>RES_hhdet_fech!F5/RES_summary!F$19</f>
        <v>0</v>
      </c>
      <c r="G5" s="177">
        <f>RES_hhdet_fech!G5/RES_summary!G$19</f>
        <v>0</v>
      </c>
      <c r="H5" s="177">
        <f>RES_hhdet_fech!H5/RES_summary!H$19</f>
        <v>0</v>
      </c>
      <c r="I5" s="177">
        <f>RES_hhdet_fech!I5/RES_summary!I$19</f>
        <v>0</v>
      </c>
      <c r="J5" s="177">
        <f>RES_hhdet_fech!J5/RES_summary!J$19</f>
        <v>0</v>
      </c>
      <c r="K5" s="177">
        <f>RES_hhdet_fech!K5/RES_summary!K$19</f>
        <v>0</v>
      </c>
      <c r="L5" s="177">
        <f>RES_hhdet_fech!L5/RES_summary!L$19</f>
        <v>0</v>
      </c>
      <c r="M5" s="177">
        <f>RES_hhdet_fech!M5/RES_summary!M$19</f>
        <v>0</v>
      </c>
      <c r="N5" s="177">
        <f>RES_hhdet_fech!N5/RES_summary!N$19</f>
        <v>0</v>
      </c>
      <c r="O5" s="177">
        <f>RES_hhdet_fech!O5/RES_summary!O$19</f>
        <v>0</v>
      </c>
      <c r="P5" s="177">
        <f>RES_hhdet_fech!P5/RES_summary!P$19</f>
        <v>0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0</v>
      </c>
      <c r="C6" s="177">
        <f>RES_hhdet_fech!C6/RES_summary!C$19</f>
        <v>0</v>
      </c>
      <c r="D6" s="177">
        <f>RES_hhdet_fech!D6/RES_summary!D$19</f>
        <v>0</v>
      </c>
      <c r="E6" s="177">
        <f>RES_hhdet_fech!E6/RES_summary!E$19</f>
        <v>0</v>
      </c>
      <c r="F6" s="177">
        <f>RES_hhdet_fech!F6/RES_summary!F$19</f>
        <v>0</v>
      </c>
      <c r="G6" s="177">
        <f>RES_hhdet_fech!G6/RES_summary!G$19</f>
        <v>0</v>
      </c>
      <c r="H6" s="177">
        <f>RES_hhdet_fech!H6/RES_summary!H$19</f>
        <v>0</v>
      </c>
      <c r="I6" s="177">
        <f>RES_hhdet_fech!I6/RES_summary!I$19</f>
        <v>0</v>
      </c>
      <c r="J6" s="177">
        <f>RES_hhdet_fech!J6/RES_summary!J$19</f>
        <v>0</v>
      </c>
      <c r="K6" s="177">
        <f>RES_hhdet_fech!K6/RES_summary!K$19</f>
        <v>0</v>
      </c>
      <c r="L6" s="177">
        <f>RES_hhdet_fech!L6/RES_summary!L$19</f>
        <v>0</v>
      </c>
      <c r="M6" s="177">
        <f>RES_hhdet_fech!M6/RES_summary!M$19</f>
        <v>0</v>
      </c>
      <c r="N6" s="177">
        <f>RES_hhdet_fech!N6/RES_summary!N$19</f>
        <v>0</v>
      </c>
      <c r="O6" s="177">
        <f>RES_hhdet_fech!O6/RES_summary!O$19</f>
        <v>0</v>
      </c>
      <c r="P6" s="177">
        <f>RES_hhdet_fech!P6/RES_summary!P$19</f>
        <v>0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0</v>
      </c>
      <c r="C7" s="178">
        <f>RES_hhdet_fech!C7/RES_summary!C$19</f>
        <v>0</v>
      </c>
      <c r="D7" s="178">
        <f>RES_hhdet_fech!D7/RES_summary!D$19</f>
        <v>0</v>
      </c>
      <c r="E7" s="178">
        <f>RES_hhdet_fech!E7/RES_summary!E$19</f>
        <v>0</v>
      </c>
      <c r="F7" s="178">
        <f>RES_hhdet_fech!F7/RES_summary!F$19</f>
        <v>0</v>
      </c>
      <c r="G7" s="178">
        <f>RES_hhdet_fech!G7/RES_summary!G$19</f>
        <v>0</v>
      </c>
      <c r="H7" s="178">
        <f>RES_hhdet_fech!H7/RES_summary!H$19</f>
        <v>0</v>
      </c>
      <c r="I7" s="178">
        <f>RES_hhdet_fech!I7/RES_summary!I$19</f>
        <v>0</v>
      </c>
      <c r="J7" s="178">
        <f>RES_hhdet_fech!J7/RES_summary!J$19</f>
        <v>0</v>
      </c>
      <c r="K7" s="178">
        <f>RES_hhdet_fech!K7/RES_summary!K$19</f>
        <v>0</v>
      </c>
      <c r="L7" s="178">
        <f>RES_hhdet_fech!L7/RES_summary!L$19</f>
        <v>0</v>
      </c>
      <c r="M7" s="178">
        <f>RES_hhdet_fech!M7/RES_summary!M$19</f>
        <v>0</v>
      </c>
      <c r="N7" s="178">
        <f>RES_hhdet_fech!N7/RES_summary!N$19</f>
        <v>0</v>
      </c>
      <c r="O7" s="178">
        <f>RES_hhdet_fech!O7/RES_summary!O$19</f>
        <v>0</v>
      </c>
      <c r="P7" s="178">
        <f>RES_hhdet_fech!P7/RES_summary!P$19</f>
        <v>0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0</v>
      </c>
      <c r="C8" s="177">
        <f>RES_hhdet_fech!C8/RES_summary!C$19</f>
        <v>0</v>
      </c>
      <c r="D8" s="177">
        <f>RES_hhdet_fech!D8/RES_summary!D$19</f>
        <v>0</v>
      </c>
      <c r="E8" s="177">
        <f>RES_hhdet_fech!E8/RES_summary!E$19</f>
        <v>0</v>
      </c>
      <c r="F8" s="177">
        <f>RES_hhdet_fech!F8/RES_summary!F$19</f>
        <v>0</v>
      </c>
      <c r="G8" s="177">
        <f>RES_hhdet_fech!G8/RES_summary!G$19</f>
        <v>0</v>
      </c>
      <c r="H8" s="177">
        <f>RES_hhdet_fech!H8/RES_summary!H$19</f>
        <v>0</v>
      </c>
      <c r="I8" s="177">
        <f>RES_hhdet_fech!I8/RES_summary!I$19</f>
        <v>0</v>
      </c>
      <c r="J8" s="177">
        <f>RES_hhdet_fech!J8/RES_summary!J$19</f>
        <v>0</v>
      </c>
      <c r="K8" s="177">
        <f>RES_hhdet_fech!K8/RES_summary!K$19</f>
        <v>0</v>
      </c>
      <c r="L8" s="177">
        <f>RES_hhdet_fech!L8/RES_summary!L$19</f>
        <v>0</v>
      </c>
      <c r="M8" s="177">
        <f>RES_hhdet_fech!M8/RES_summary!M$19</f>
        <v>0</v>
      </c>
      <c r="N8" s="177">
        <f>RES_hhdet_fech!N8/RES_summary!N$19</f>
        <v>0</v>
      </c>
      <c r="O8" s="177">
        <f>RES_hhdet_fech!O8/RES_summary!O$19</f>
        <v>0</v>
      </c>
      <c r="P8" s="177">
        <f>RES_hhdet_fech!P8/RES_summary!P$19</f>
        <v>0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0</v>
      </c>
      <c r="C9" s="178">
        <f>RES_hhdet_fech!C9/RES_summary!C$19</f>
        <v>0</v>
      </c>
      <c r="D9" s="178">
        <f>RES_hhdet_fech!D9/RES_summary!D$19</f>
        <v>0</v>
      </c>
      <c r="E9" s="178">
        <f>RES_hhdet_fech!E9/RES_summary!E$19</f>
        <v>0</v>
      </c>
      <c r="F9" s="178">
        <f>RES_hhdet_fech!F9/RES_summary!F$19</f>
        <v>0</v>
      </c>
      <c r="G9" s="178">
        <f>RES_hhdet_fech!G9/RES_summary!G$19</f>
        <v>0</v>
      </c>
      <c r="H9" s="178">
        <f>RES_hhdet_fech!H9/RES_summary!H$19</f>
        <v>0</v>
      </c>
      <c r="I9" s="178">
        <f>RES_hhdet_fech!I9/RES_summary!I$19</f>
        <v>0</v>
      </c>
      <c r="J9" s="178">
        <f>RES_hhdet_fech!J9/RES_summary!J$19</f>
        <v>0</v>
      </c>
      <c r="K9" s="178">
        <f>RES_hhdet_fech!K9/RES_summary!K$19</f>
        <v>0</v>
      </c>
      <c r="L9" s="178">
        <f>RES_hhdet_fech!L9/RES_summary!L$19</f>
        <v>0</v>
      </c>
      <c r="M9" s="178">
        <f>RES_hhdet_fech!M9/RES_summary!M$19</f>
        <v>0</v>
      </c>
      <c r="N9" s="178">
        <f>RES_hhdet_fech!N9/RES_summary!N$19</f>
        <v>0</v>
      </c>
      <c r="O9" s="178">
        <f>RES_hhdet_fech!O9/RES_summary!O$19</f>
        <v>0</v>
      </c>
      <c r="P9" s="178">
        <f>RES_hhdet_fech!P9/RES_summary!P$19</f>
        <v>0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0</v>
      </c>
      <c r="C11" s="183">
        <f>RES_hhdet_fech!C11/RES_summary!C$19</f>
        <v>0</v>
      </c>
      <c r="D11" s="183">
        <f>RES_hhdet_fech!D11/RES_summary!D$19</f>
        <v>0</v>
      </c>
      <c r="E11" s="183">
        <f>RES_hhdet_fech!E11/RES_summary!E$19</f>
        <v>0</v>
      </c>
      <c r="F11" s="183">
        <f>RES_hhdet_fech!F11/RES_summary!F$19</f>
        <v>0</v>
      </c>
      <c r="G11" s="183">
        <f>RES_hhdet_fech!G11/RES_summary!G$19</f>
        <v>0</v>
      </c>
      <c r="H11" s="183">
        <f>RES_hhdet_fech!H11/RES_summary!H$19</f>
        <v>0</v>
      </c>
      <c r="I11" s="183">
        <f>RES_hhdet_fech!I11/RES_summary!I$19</f>
        <v>0</v>
      </c>
      <c r="J11" s="183">
        <f>RES_hhdet_fech!J11/RES_summary!J$19</f>
        <v>0</v>
      </c>
      <c r="K11" s="183">
        <f>RES_hhdet_fech!K11/RES_summary!K$19</f>
        <v>0</v>
      </c>
      <c r="L11" s="183">
        <f>RES_hhdet_fech!L11/RES_summary!L$19</f>
        <v>0</v>
      </c>
      <c r="M11" s="183">
        <f>RES_hhdet_fech!M11/RES_summary!M$19</f>
        <v>0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0</v>
      </c>
      <c r="C15" s="180">
        <f>RES_hhdet_fech!C15/RES_summary!C$19</f>
        <v>0</v>
      </c>
      <c r="D15" s="180">
        <f>RES_hhdet_fech!D15/RES_summary!D$19</f>
        <v>0</v>
      </c>
      <c r="E15" s="180">
        <f>RES_hhdet_fech!E15/RES_summary!E$19</f>
        <v>0</v>
      </c>
      <c r="F15" s="180">
        <f>RES_hhdet_fech!F15/RES_summary!F$19</f>
        <v>0</v>
      </c>
      <c r="G15" s="180">
        <f>RES_hhdet_fech!G15/RES_summary!G$19</f>
        <v>0</v>
      </c>
      <c r="H15" s="180">
        <f>RES_hhdet_fech!H15/RES_summary!H$19</f>
        <v>0</v>
      </c>
      <c r="I15" s="180">
        <f>RES_hhdet_fech!I15/RES_summary!I$19</f>
        <v>0</v>
      </c>
      <c r="J15" s="180">
        <f>RES_hhdet_fech!J15/RES_summary!J$19</f>
        <v>0</v>
      </c>
      <c r="K15" s="180">
        <f>RES_hhdet_fech!K15/RES_summary!K$19</f>
        <v>0</v>
      </c>
      <c r="L15" s="180">
        <f>RES_hhdet_fech!L15/RES_summary!L$19</f>
        <v>0</v>
      </c>
      <c r="M15" s="180">
        <f>RES_hhdet_fech!M15/RES_summary!M$19</f>
        <v>0</v>
      </c>
      <c r="N15" s="180">
        <f>RES_hhdet_fech!N15/RES_summary!N$19</f>
        <v>0</v>
      </c>
      <c r="O15" s="180">
        <f>RES_hhdet_fech!O15/RES_summary!O$19</f>
        <v>0</v>
      </c>
      <c r="P15" s="180">
        <f>RES_hhdet_fech!P15/RES_summary!P$19</f>
        <v>0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0</v>
      </c>
      <c r="C19" s="178">
        <f>RES_hhdet_fech!C19/RES_summary!C$19</f>
        <v>0</v>
      </c>
      <c r="D19" s="178">
        <f>RES_hhdet_fech!D19/RES_summary!D$19</f>
        <v>0</v>
      </c>
      <c r="E19" s="178">
        <f>RES_hhdet_fech!E19/RES_summary!E$19</f>
        <v>0</v>
      </c>
      <c r="F19" s="178">
        <f>RES_hhdet_fech!F19/RES_summary!F$19</f>
        <v>0</v>
      </c>
      <c r="G19" s="178">
        <f>RES_hhdet_fech!G19/RES_summary!G$19</f>
        <v>0</v>
      </c>
      <c r="H19" s="178">
        <f>RES_hhdet_fech!H19/RES_summary!H$19</f>
        <v>0</v>
      </c>
      <c r="I19" s="178">
        <f>RES_hhdet_fech!I19/RES_summary!I$19</f>
        <v>0</v>
      </c>
      <c r="J19" s="178">
        <f>RES_hhdet_fech!J19/RES_summary!J$19</f>
        <v>0</v>
      </c>
      <c r="K19" s="178">
        <f>RES_hhdet_fech!K19/RES_summary!K$19</f>
        <v>0</v>
      </c>
      <c r="L19" s="178">
        <f>RES_hhdet_fech!L19/RES_summary!L$19</f>
        <v>0</v>
      </c>
      <c r="M19" s="178">
        <f>RES_hhdet_fech!M19/RES_summary!M$19</f>
        <v>0</v>
      </c>
      <c r="N19" s="178">
        <f>RES_hhdet_fech!N19/RES_summary!N$19</f>
        <v>0</v>
      </c>
      <c r="O19" s="178">
        <f>RES_hhdet_fech!O19/RES_summary!O$19</f>
        <v>0</v>
      </c>
      <c r="P19" s="178">
        <f>RES_hhdet_fech!P19/RES_summary!P$19</f>
        <v>0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0</v>
      </c>
      <c r="C21" s="177">
        <f>RES_hhdet_fech!C21/RES_summary!C$19</f>
        <v>0</v>
      </c>
      <c r="D21" s="177">
        <f>RES_hhdet_fech!D21/RES_summary!D$19</f>
        <v>0</v>
      </c>
      <c r="E21" s="177">
        <f>RES_hhdet_fech!E21/RES_summary!E$19</f>
        <v>0</v>
      </c>
      <c r="F21" s="177">
        <f>RES_hhdet_fech!F21/RES_summary!F$19</f>
        <v>0</v>
      </c>
      <c r="G21" s="177">
        <f>RES_hhdet_fech!G21/RES_summary!G$19</f>
        <v>0</v>
      </c>
      <c r="H21" s="177">
        <f>RES_hhdet_fech!H21/RES_summary!H$19</f>
        <v>0</v>
      </c>
      <c r="I21" s="177">
        <f>RES_hhdet_fech!I21/RES_summary!I$19</f>
        <v>0</v>
      </c>
      <c r="J21" s="177">
        <f>RES_hhdet_fech!J21/RES_summary!J$19</f>
        <v>0</v>
      </c>
      <c r="K21" s="177">
        <f>RES_hhdet_fech!K21/RES_summary!K$19</f>
        <v>0</v>
      </c>
      <c r="L21" s="177">
        <f>RES_hhdet_fech!L21/RES_summary!L$19</f>
        <v>0</v>
      </c>
      <c r="M21" s="177">
        <f>RES_hhdet_fech!M21/RES_summary!M$19</f>
        <v>0</v>
      </c>
      <c r="N21" s="177">
        <f>RES_hhdet_fech!N21/RES_summary!N$19</f>
        <v>0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0</v>
      </c>
      <c r="C22" s="176">
        <f>RES_hhdet_fech!C22/RES_summary!C$19</f>
        <v>0</v>
      </c>
      <c r="D22" s="176">
        <f>RES_hhdet_fech!D22/RES_summary!D$19</f>
        <v>0</v>
      </c>
      <c r="E22" s="176">
        <f>RES_hhdet_fech!E22/RES_summary!E$19</f>
        <v>0</v>
      </c>
      <c r="F22" s="176">
        <f>RES_hhdet_fech!F22/RES_summary!F$19</f>
        <v>0</v>
      </c>
      <c r="G22" s="176">
        <f>RES_hhdet_fech!G22/RES_summary!G$19</f>
        <v>0</v>
      </c>
      <c r="H22" s="176">
        <f>RES_hhdet_fech!H22/RES_summary!H$19</f>
        <v>0</v>
      </c>
      <c r="I22" s="176">
        <f>RES_hhdet_fech!I22/RES_summary!I$19</f>
        <v>0</v>
      </c>
      <c r="J22" s="176">
        <f>RES_hhdet_fech!J22/RES_summary!J$19</f>
        <v>0</v>
      </c>
      <c r="K22" s="176">
        <f>RES_hhdet_fech!K22/RES_summary!K$19</f>
        <v>0</v>
      </c>
      <c r="L22" s="176">
        <f>RES_hhdet_fech!L22/RES_summary!L$19</f>
        <v>0</v>
      </c>
      <c r="M22" s="176">
        <f>RES_hhdet_fech!M22/RES_summary!M$19</f>
        <v>0</v>
      </c>
      <c r="N22" s="176">
        <f>RES_hhdet_fech!N22/RES_summary!N$19</f>
        <v>0</v>
      </c>
      <c r="O22" s="176">
        <f>RES_hhdet_fech!O22/RES_summary!O$19</f>
        <v>0</v>
      </c>
      <c r="P22" s="176">
        <f>RES_hhdet_fech!P22/RES_summary!P$19</f>
        <v>0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215.11057706189348</v>
      </c>
      <c r="C43" s="184">
        <f>RES_hhdet_fech!C43/RES_summary!C$19</f>
        <v>223.68338261315552</v>
      </c>
      <c r="D43" s="184">
        <f>RES_hhdet_fech!D43/RES_summary!D$19</f>
        <v>216.58071177328912</v>
      </c>
      <c r="E43" s="184">
        <f>RES_hhdet_fech!E43/RES_summary!E$19</f>
        <v>216.58205652831515</v>
      </c>
      <c r="F43" s="184">
        <f>RES_hhdet_fech!F43/RES_summary!F$19</f>
        <v>208.56476670124405</v>
      </c>
      <c r="G43" s="184">
        <f>RES_hhdet_fech!G43/RES_summary!G$19</f>
        <v>217.60183464275727</v>
      </c>
      <c r="H43" s="184">
        <f>RES_hhdet_fech!H43/RES_summary!H$19</f>
        <v>211.79215061641978</v>
      </c>
      <c r="I43" s="184">
        <f>RES_hhdet_fech!I43/RES_summary!I$19</f>
        <v>202.06022587095259</v>
      </c>
      <c r="J43" s="184">
        <f>RES_hhdet_fech!J43/RES_summary!J$19</f>
        <v>200.10486189936069</v>
      </c>
      <c r="K43" s="184">
        <f>RES_hhdet_fech!K43/RES_summary!K$19</f>
        <v>191.45511738672496</v>
      </c>
      <c r="L43" s="184">
        <f>RES_hhdet_fech!L43/RES_summary!L$19</f>
        <v>239.88155377341704</v>
      </c>
      <c r="M43" s="184">
        <f>RES_hhdet_fech!M43/RES_summary!M$19</f>
        <v>211.82339659312217</v>
      </c>
      <c r="N43" s="184">
        <f>RES_hhdet_fech!N43/RES_summary!N$19</f>
        <v>214.52988903591407</v>
      </c>
      <c r="O43" s="184">
        <f>RES_hhdet_fech!O43/RES_summary!O$19</f>
        <v>232.15917007613695</v>
      </c>
      <c r="P43" s="184">
        <f>RES_hhdet_fech!P43/RES_summary!P$19</f>
        <v>199.09832599273207</v>
      </c>
      <c r="Q43" s="184">
        <f>RES_hhdet_fech!Q43/RES_summary!Q$19</f>
        <v>207.08647499285621</v>
      </c>
    </row>
    <row r="44" spans="1:17" ht="12.95" customHeight="1" x14ac:dyDescent="0.25">
      <c r="A44" s="158" t="s">
        <v>65</v>
      </c>
      <c r="B44" s="178">
        <f>RES_hhdet_fech!B44/RES_summary!B$19</f>
        <v>172.45007100977125</v>
      </c>
      <c r="C44" s="178">
        <f>RES_hhdet_fech!C44/RES_summary!C$19</f>
        <v>181.04369930007135</v>
      </c>
      <c r="D44" s="178">
        <f>RES_hhdet_fech!D44/RES_summary!D$19</f>
        <v>173.91681491220643</v>
      </c>
      <c r="E44" s="178">
        <f>RES_hhdet_fech!E44/RES_summary!E$19</f>
        <v>173.58537767505115</v>
      </c>
      <c r="F44" s="178">
        <f>RES_hhdet_fech!F44/RES_summary!F$19</f>
        <v>164.96614749399544</v>
      </c>
      <c r="G44" s="178">
        <f>RES_hhdet_fech!G44/RES_summary!G$19</f>
        <v>173.3365959812046</v>
      </c>
      <c r="H44" s="178">
        <f>RES_hhdet_fech!H44/RES_summary!H$19</f>
        <v>166.99197641914341</v>
      </c>
      <c r="I44" s="178">
        <f>RES_hhdet_fech!I44/RES_summary!I$19</f>
        <v>157.57107916592594</v>
      </c>
      <c r="J44" s="178">
        <f>RES_hhdet_fech!J44/RES_summary!J$19</f>
        <v>155.99748942563858</v>
      </c>
      <c r="K44" s="178">
        <f>RES_hhdet_fech!K44/RES_summary!K$19</f>
        <v>142.98420681686585</v>
      </c>
      <c r="L44" s="178">
        <f>RES_hhdet_fech!L44/RES_summary!L$19</f>
        <v>194.99059339970634</v>
      </c>
      <c r="M44" s="178">
        <f>RES_hhdet_fech!M44/RES_summary!M$19</f>
        <v>167.26615865039071</v>
      </c>
      <c r="N44" s="178">
        <f>RES_hhdet_fech!N44/RES_summary!N$19</f>
        <v>169.64404044059589</v>
      </c>
      <c r="O44" s="178">
        <f>RES_hhdet_fech!O44/RES_summary!O$19</f>
        <v>181.6910622395456</v>
      </c>
      <c r="P44" s="178">
        <f>RES_hhdet_fech!P44/RES_summary!P$19</f>
        <v>154.07787588091813</v>
      </c>
      <c r="Q44" s="178">
        <f>RES_hhdet_fech!Q44/RES_summary!Q$19</f>
        <v>161.34095163311267</v>
      </c>
    </row>
    <row r="45" spans="1:17" ht="12" customHeight="1" x14ac:dyDescent="0.25">
      <c r="A45" s="23" t="s">
        <v>166</v>
      </c>
      <c r="B45" s="177">
        <f>RES_hhdet_fech!B45/RES_summary!B$19</f>
        <v>170.6225572929705</v>
      </c>
      <c r="C45" s="177">
        <f>RES_hhdet_fech!C45/RES_summary!C$19</f>
        <v>180.0447097956372</v>
      </c>
      <c r="D45" s="177">
        <f>RES_hhdet_fech!D45/RES_summary!D$19</f>
        <v>172.47525163107497</v>
      </c>
      <c r="E45" s="177">
        <f>RES_hhdet_fech!E45/RES_summary!E$19</f>
        <v>171.17142324353432</v>
      </c>
      <c r="F45" s="177">
        <f>RES_hhdet_fech!F45/RES_summary!F$19</f>
        <v>161.55703709224326</v>
      </c>
      <c r="G45" s="177">
        <f>RES_hhdet_fech!G45/RES_summary!G$19</f>
        <v>169.1076454567</v>
      </c>
      <c r="H45" s="177">
        <f>RES_hhdet_fech!H45/RES_summary!H$19</f>
        <v>162.69994180847374</v>
      </c>
      <c r="I45" s="177">
        <f>RES_hhdet_fech!I45/RES_summary!I$19</f>
        <v>154.86531837518046</v>
      </c>
      <c r="J45" s="177">
        <f>RES_hhdet_fech!J45/RES_summary!J$19</f>
        <v>154.55947274223405</v>
      </c>
      <c r="K45" s="177">
        <f>RES_hhdet_fech!K45/RES_summary!K$19</f>
        <v>140.28661479198973</v>
      </c>
      <c r="L45" s="177">
        <f>RES_hhdet_fech!L45/RES_summary!L$19</f>
        <v>191.3350406928314</v>
      </c>
      <c r="M45" s="177">
        <f>RES_hhdet_fech!M45/RES_summary!M$19</f>
        <v>164.83504673759609</v>
      </c>
      <c r="N45" s="177">
        <f>RES_hhdet_fech!N45/RES_summary!N$19</f>
        <v>167.49921219939273</v>
      </c>
      <c r="O45" s="177">
        <f>RES_hhdet_fech!O45/RES_summary!O$19</f>
        <v>176.77940109814446</v>
      </c>
      <c r="P45" s="177">
        <f>RES_hhdet_fech!P45/RES_summary!P$19</f>
        <v>149.99423016658324</v>
      </c>
      <c r="Q45" s="177">
        <f>RES_hhdet_fech!Q45/RES_summary!Q$19</f>
        <v>155.34104951390313</v>
      </c>
    </row>
    <row r="46" spans="1:17" ht="12" customHeight="1" x14ac:dyDescent="0.25">
      <c r="A46" s="23" t="s">
        <v>60</v>
      </c>
      <c r="B46" s="177">
        <f>RES_hhdet_fech!B46/RES_summary!B$19</f>
        <v>1.8275137168007407</v>
      </c>
      <c r="C46" s="177">
        <f>RES_hhdet_fech!C46/RES_summary!C$19</f>
        <v>0.99898950443418266</v>
      </c>
      <c r="D46" s="177">
        <f>RES_hhdet_fech!D46/RES_summary!D$19</f>
        <v>1.4415632811314589</v>
      </c>
      <c r="E46" s="177">
        <f>RES_hhdet_fech!E46/RES_summary!E$19</f>
        <v>2.4139544315168258</v>
      </c>
      <c r="F46" s="177">
        <f>RES_hhdet_fech!F46/RES_summary!F$19</f>
        <v>3.4091104017521943</v>
      </c>
      <c r="G46" s="177">
        <f>RES_hhdet_fech!G46/RES_summary!G$19</f>
        <v>4.2289505245046106</v>
      </c>
      <c r="H46" s="177">
        <f>RES_hhdet_fech!H46/RES_summary!H$19</f>
        <v>4.2920346106696901</v>
      </c>
      <c r="I46" s="177">
        <f>RES_hhdet_fech!I46/RES_summary!I$19</f>
        <v>2.7057607907454777</v>
      </c>
      <c r="J46" s="177">
        <f>RES_hhdet_fech!J46/RES_summary!J$19</f>
        <v>1.4380166834045292</v>
      </c>
      <c r="K46" s="177">
        <f>RES_hhdet_fech!K46/RES_summary!K$19</f>
        <v>2.6975920248761351</v>
      </c>
      <c r="L46" s="177">
        <f>RES_hhdet_fech!L46/RES_summary!L$19</f>
        <v>3.6555527068749543</v>
      </c>
      <c r="M46" s="177">
        <f>RES_hhdet_fech!M46/RES_summary!M$19</f>
        <v>2.4311119127946119</v>
      </c>
      <c r="N46" s="177">
        <f>RES_hhdet_fech!N46/RES_summary!N$19</f>
        <v>2.1448282412031552</v>
      </c>
      <c r="O46" s="177">
        <f>RES_hhdet_fech!O46/RES_summary!O$19</f>
        <v>4.9116611414011535</v>
      </c>
      <c r="P46" s="177">
        <f>RES_hhdet_fech!P46/RES_summary!P$19</f>
        <v>4.0836457143349127</v>
      </c>
      <c r="Q46" s="177">
        <f>RES_hhdet_fech!Q46/RES_summary!Q$19</f>
        <v>5.9999021192095512</v>
      </c>
    </row>
    <row r="47" spans="1:17" ht="12.95" customHeight="1" x14ac:dyDescent="0.25">
      <c r="A47" s="158" t="s">
        <v>112</v>
      </c>
      <c r="B47" s="178">
        <f>RES_hhdet_fech!B47/RES_summary!B$19</f>
        <v>9.3983319805257579E-2</v>
      </c>
      <c r="C47" s="178">
        <f>RES_hhdet_fech!C47/RES_summary!C$19</f>
        <v>9.4968412933068971E-2</v>
      </c>
      <c r="D47" s="178">
        <f>RES_hhdet_fech!D47/RES_summary!D$19</f>
        <v>9.3619912279276546E-2</v>
      </c>
      <c r="E47" s="178">
        <f>RES_hhdet_fech!E47/RES_summary!E$19</f>
        <v>9.0296513625885144E-2</v>
      </c>
      <c r="F47" s="178">
        <f>RES_hhdet_fech!F47/RES_summary!F$19</f>
        <v>8.896496572640604E-2</v>
      </c>
      <c r="G47" s="178">
        <f>RES_hhdet_fech!G47/RES_summary!G$19</f>
        <v>9.7701372039059237E-2</v>
      </c>
      <c r="H47" s="178">
        <f>RES_hhdet_fech!H47/RES_summary!H$19</f>
        <v>0.1079766932906028</v>
      </c>
      <c r="I47" s="178">
        <f>RES_hhdet_fech!I47/RES_summary!I$19</f>
        <v>0.11968535836727802</v>
      </c>
      <c r="J47" s="178">
        <f>RES_hhdet_fech!J47/RES_summary!J$19</f>
        <v>0.14800645119669031</v>
      </c>
      <c r="K47" s="178">
        <f>RES_hhdet_fech!K47/RES_summary!K$19</f>
        <v>0.15253176348805619</v>
      </c>
      <c r="L47" s="178">
        <f>RES_hhdet_fech!L47/RES_summary!L$19</f>
        <v>0.19337534716146149</v>
      </c>
      <c r="M47" s="178">
        <f>RES_hhdet_fech!M47/RES_summary!M$19</f>
        <v>0.19135923924083209</v>
      </c>
      <c r="N47" s="178">
        <f>RES_hhdet_fech!N47/RES_summary!N$19</f>
        <v>0.20444152875382876</v>
      </c>
      <c r="O47" s="178">
        <f>RES_hhdet_fech!O47/RES_summary!O$19</f>
        <v>0.22911029798991053</v>
      </c>
      <c r="P47" s="178">
        <f>RES_hhdet_fech!P47/RES_summary!P$19</f>
        <v>0.25600638425940198</v>
      </c>
      <c r="Q47" s="178">
        <f>RES_hhdet_fech!Q47/RES_summary!Q$19</f>
        <v>0.2978824839310541</v>
      </c>
    </row>
    <row r="48" spans="1:17" ht="12" customHeight="1" x14ac:dyDescent="0.25">
      <c r="A48" s="23" t="s">
        <v>60</v>
      </c>
      <c r="B48" s="177">
        <f>RES_hhdet_fech!B48/RES_summary!B$19</f>
        <v>9.3983319805257579E-2</v>
      </c>
      <c r="C48" s="177">
        <f>RES_hhdet_fech!C48/RES_summary!C$19</f>
        <v>9.4968412933068971E-2</v>
      </c>
      <c r="D48" s="177">
        <f>RES_hhdet_fech!D48/RES_summary!D$19</f>
        <v>9.3619912279276546E-2</v>
      </c>
      <c r="E48" s="177">
        <f>RES_hhdet_fech!E48/RES_summary!E$19</f>
        <v>9.0296513625885144E-2</v>
      </c>
      <c r="F48" s="177">
        <f>RES_hhdet_fech!F48/RES_summary!F$19</f>
        <v>8.896496572640604E-2</v>
      </c>
      <c r="G48" s="177">
        <f>RES_hhdet_fech!G48/RES_summary!G$19</f>
        <v>9.7701372039059237E-2</v>
      </c>
      <c r="H48" s="177">
        <f>RES_hhdet_fech!H48/RES_summary!H$19</f>
        <v>0.1079766932906028</v>
      </c>
      <c r="I48" s="177">
        <f>RES_hhdet_fech!I48/RES_summary!I$19</f>
        <v>0.11968535836727802</v>
      </c>
      <c r="J48" s="177">
        <f>RES_hhdet_fech!J48/RES_summary!J$19</f>
        <v>0.14800645119669031</v>
      </c>
      <c r="K48" s="177">
        <f>RES_hhdet_fech!K48/RES_summary!K$19</f>
        <v>0.15253176348805619</v>
      </c>
      <c r="L48" s="177">
        <f>RES_hhdet_fech!L48/RES_summary!L$19</f>
        <v>0.19337534716146149</v>
      </c>
      <c r="M48" s="177">
        <f>RES_hhdet_fech!M48/RES_summary!M$19</f>
        <v>0.19135923924083209</v>
      </c>
      <c r="N48" s="177">
        <f>RES_hhdet_fech!N48/RES_summary!N$19</f>
        <v>0.20444152875382876</v>
      </c>
      <c r="O48" s="177">
        <f>RES_hhdet_fech!O48/RES_summary!O$19</f>
        <v>0.22911029798991053</v>
      </c>
      <c r="P48" s="177">
        <f>RES_hhdet_fech!P48/RES_summary!P$19</f>
        <v>0.25600638425940198</v>
      </c>
      <c r="Q48" s="177">
        <f>RES_hhdet_fech!Q48/RES_summary!Q$19</f>
        <v>0.2978824839310541</v>
      </c>
    </row>
    <row r="49" spans="1:17" ht="12" customHeight="1" x14ac:dyDescent="0.25">
      <c r="A49" s="158" t="s">
        <v>63</v>
      </c>
      <c r="B49" s="178">
        <f>RES_hhdet_fech!B49/RES_summary!B$19</f>
        <v>33.684246840963517</v>
      </c>
      <c r="C49" s="178">
        <f>RES_hhdet_fech!C49/RES_summary!C$19</f>
        <v>33.747897595888276</v>
      </c>
      <c r="D49" s="178">
        <f>RES_hhdet_fech!D49/RES_summary!D$19</f>
        <v>33.669203610158824</v>
      </c>
      <c r="E49" s="178">
        <f>RES_hhdet_fech!E49/RES_summary!E$19</f>
        <v>33.698940789662679</v>
      </c>
      <c r="F49" s="178">
        <f>RES_hhdet_fech!F49/RES_summary!F$19</f>
        <v>33.929209660961817</v>
      </c>
      <c r="G49" s="178">
        <f>RES_hhdet_fech!G49/RES_summary!G$19</f>
        <v>34.229408525576233</v>
      </c>
      <c r="H49" s="178">
        <f>RES_hhdet_fech!H49/RES_summary!H$19</f>
        <v>34.645097219529688</v>
      </c>
      <c r="I49" s="178">
        <f>RES_hhdet_fech!I49/RES_summary!I$19</f>
        <v>34.566232818528839</v>
      </c>
      <c r="J49" s="178">
        <f>RES_hhdet_fech!J49/RES_summary!J$19</f>
        <v>34.247200882856482</v>
      </c>
      <c r="K49" s="178">
        <f>RES_hhdet_fech!K49/RES_summary!K$19</f>
        <v>37.64752814803979</v>
      </c>
      <c r="L49" s="178">
        <f>RES_hhdet_fech!L49/RES_summary!L$19</f>
        <v>33.65430983064843</v>
      </c>
      <c r="M49" s="178">
        <f>RES_hhdet_fech!M49/RES_summary!M$19</f>
        <v>33.489392117399319</v>
      </c>
      <c r="N49" s="178">
        <f>RES_hhdet_fech!N49/RES_summary!N$19</f>
        <v>33.387543077856847</v>
      </c>
      <c r="O49" s="178">
        <f>RES_hhdet_fech!O49/RES_summary!O$19</f>
        <v>37.950772051763572</v>
      </c>
      <c r="P49" s="178">
        <f>RES_hhdet_fech!P49/RES_summary!P$19</f>
        <v>32.609038852364755</v>
      </c>
      <c r="Q49" s="178">
        <f>RES_hhdet_fech!Q49/RES_summary!Q$19</f>
        <v>32.272715938246115</v>
      </c>
    </row>
    <row r="50" spans="1:17" ht="12" customHeight="1" x14ac:dyDescent="0.25">
      <c r="A50" s="167" t="s">
        <v>165</v>
      </c>
      <c r="B50" s="183">
        <f>RES_hhdet_fech!B50/RES_summary!B$19</f>
        <v>36.270071912839214</v>
      </c>
      <c r="C50" s="183">
        <f>RES_hhdet_fech!C50/RES_summary!C$19</f>
        <v>36.274902449832616</v>
      </c>
      <c r="D50" s="183">
        <f>RES_hhdet_fech!D50/RES_summary!D$19</f>
        <v>36.099739737901359</v>
      </c>
      <c r="E50" s="183">
        <f>RES_hhdet_fech!E50/RES_summary!E$19</f>
        <v>35.840810997099581</v>
      </c>
      <c r="F50" s="183">
        <f>RES_hhdet_fech!F50/RES_summary!F$19</f>
        <v>35.598983330974406</v>
      </c>
      <c r="G50" s="183">
        <f>RES_hhdet_fech!G50/RES_summary!G$19</f>
        <v>35.432492332829241</v>
      </c>
      <c r="H50" s="183">
        <f>RES_hhdet_fech!H50/RES_summary!H$19</f>
        <v>35.28331772481998</v>
      </c>
      <c r="I50" s="183">
        <f>RES_hhdet_fech!I50/RES_summary!I$19</f>
        <v>35.083915188747113</v>
      </c>
      <c r="J50" s="183">
        <f>RES_hhdet_fech!J50/RES_summary!J$19</f>
        <v>34.686108252842381</v>
      </c>
      <c r="K50" s="183">
        <f>RES_hhdet_fech!K50/RES_summary!K$19</f>
        <v>39.549595679877598</v>
      </c>
      <c r="L50" s="183">
        <f>RES_hhdet_fech!L50/RES_summary!L$19</f>
        <v>33.902482992335592</v>
      </c>
      <c r="M50" s="183">
        <f>RES_hhdet_fech!M50/RES_summary!M$19</f>
        <v>33.747215699183819</v>
      </c>
      <c r="N50" s="183">
        <f>RES_hhdet_fech!N50/RES_summary!N$19</f>
        <v>33.597035494609941</v>
      </c>
      <c r="O50" s="183">
        <f>RES_hhdet_fech!O50/RES_summary!O$19</f>
        <v>38.40551838150347</v>
      </c>
      <c r="P50" s="183">
        <f>RES_hhdet_fech!P50/RES_summary!P$19</f>
        <v>32.780344148146092</v>
      </c>
      <c r="Q50" s="183">
        <f>RES_hhdet_fech!Q50/RES_summary!Q$19</f>
        <v>32.363165447779679</v>
      </c>
    </row>
    <row r="51" spans="1:17" ht="12" customHeight="1" x14ac:dyDescent="0.25">
      <c r="A51" s="167" t="s">
        <v>164</v>
      </c>
      <c r="B51" s="183">
        <f>RES_hhdet_fech!B51/RES_summary!B$19</f>
        <v>32.533119881595042</v>
      </c>
      <c r="C51" s="183">
        <f>RES_hhdet_fech!C51/RES_summary!C$19</f>
        <v>32.56304541067945</v>
      </c>
      <c r="D51" s="183">
        <f>RES_hhdet_fech!D51/RES_summary!D$19</f>
        <v>32.431726706798109</v>
      </c>
      <c r="E51" s="183">
        <f>RES_hhdet_fech!E51/RES_summary!E$19</f>
        <v>32.225380312119796</v>
      </c>
      <c r="F51" s="183">
        <f>RES_hhdet_fech!F51/RES_summary!F$19</f>
        <v>32.034449296671866</v>
      </c>
      <c r="G51" s="183">
        <f>RES_hhdet_fech!G51/RES_summary!G$19</f>
        <v>31.907136821007335</v>
      </c>
      <c r="H51" s="183">
        <f>RES_hhdet_fech!H51/RES_summary!H$19</f>
        <v>31.795236359183107</v>
      </c>
      <c r="I51" s="183">
        <f>RES_hhdet_fech!I51/RES_summary!I$19</f>
        <v>31.640892225816</v>
      </c>
      <c r="J51" s="183">
        <f>RES_hhdet_fech!J51/RES_summary!J$19</f>
        <v>31.304449236542226</v>
      </c>
      <c r="K51" s="183">
        <f>RES_hhdet_fech!K51/RES_summary!K$19</f>
        <v>35.306380095946899</v>
      </c>
      <c r="L51" s="183">
        <f>RES_hhdet_fech!L51/RES_summary!L$19</f>
        <v>30.674677829591076</v>
      </c>
      <c r="M51" s="183">
        <f>RES_hhdet_fech!M51/RES_summary!M$19</f>
        <v>30.543114471272535</v>
      </c>
      <c r="N51" s="183">
        <f>RES_hhdet_fech!N51/RES_summary!N$19</f>
        <v>30.41942985525678</v>
      </c>
      <c r="O51" s="183">
        <f>RES_hhdet_fech!O51/RES_summary!O$19</f>
        <v>34.254934882121852</v>
      </c>
      <c r="P51" s="183">
        <f>RES_hhdet_fech!P51/RES_summary!P$19</f>
        <v>29.722882597855527</v>
      </c>
      <c r="Q51" s="183">
        <f>RES_hhdet_fech!Q51/RES_summary!Q$19</f>
        <v>29.369382235082018</v>
      </c>
    </row>
    <row r="52" spans="1:17" ht="12" customHeight="1" x14ac:dyDescent="0.25">
      <c r="A52" s="166" t="s">
        <v>163</v>
      </c>
      <c r="B52" s="182">
        <f>RES_hhdet_fech!B52/RES_summary!B$19</f>
        <v>29.016057530271169</v>
      </c>
      <c r="C52" s="182">
        <f>RES_hhdet_fech!C52/RES_summary!C$19</f>
        <v>29.019921959865773</v>
      </c>
      <c r="D52" s="182">
        <f>RES_hhdet_fech!D52/RES_summary!D$19</f>
        <v>28.87979179032089</v>
      </c>
      <c r="E52" s="182">
        <f>RES_hhdet_fech!E52/RES_summary!E$19</f>
        <v>28.672648797679603</v>
      </c>
      <c r="F52" s="182">
        <f>RES_hhdet_fech!F52/RES_summary!F$19</f>
        <v>28.479186664779188</v>
      </c>
      <c r="G52" s="182">
        <f>RES_hhdet_fech!G52/RES_summary!G$19</f>
        <v>28.345993866263377</v>
      </c>
      <c r="H52" s="182">
        <f>RES_hhdet_fech!H52/RES_summary!H$19</f>
        <v>28.226654179856055</v>
      </c>
      <c r="I52" s="182">
        <f>RES_hhdet_fech!I52/RES_summary!I$19</f>
        <v>28.067132150997875</v>
      </c>
      <c r="J52" s="182">
        <f>RES_hhdet_fech!J52/RES_summary!J$19</f>
        <v>27.748886602273799</v>
      </c>
      <c r="K52" s="182">
        <f>RES_hhdet_fech!K52/RES_summary!K$19</f>
        <v>31.639676543902169</v>
      </c>
      <c r="L52" s="182">
        <f>RES_hhdet_fech!L52/RES_summary!L$19</f>
        <v>27.121986393868429</v>
      </c>
      <c r="M52" s="182">
        <f>RES_hhdet_fech!M52/RES_summary!M$19</f>
        <v>26.997772559347084</v>
      </c>
      <c r="N52" s="182">
        <f>RES_hhdet_fech!N52/RES_summary!N$19</f>
        <v>26.877628395687928</v>
      </c>
      <c r="O52" s="182">
        <f>RES_hhdet_fech!O52/RES_summary!O$19</f>
        <v>30.724414705202751</v>
      </c>
      <c r="P52" s="182">
        <f>RES_hhdet_fech!P52/RES_summary!P$19</f>
        <v>26.224275318516817</v>
      </c>
      <c r="Q52" s="182">
        <f>RES_hhdet_fech!Q52/RES_summary!Q$19</f>
        <v>25.890532358223691</v>
      </c>
    </row>
    <row r="53" spans="1:17" ht="12" customHeight="1" x14ac:dyDescent="0.25">
      <c r="A53" s="147" t="s">
        <v>59</v>
      </c>
      <c r="B53" s="181">
        <f>RES_hhdet_fech!B53/RES_summary!B$19</f>
        <v>3.5170623513238759</v>
      </c>
      <c r="C53" s="181">
        <f>RES_hhdet_fech!C53/RES_summary!C$19</f>
        <v>3.5431234508136846</v>
      </c>
      <c r="D53" s="181">
        <f>RES_hhdet_fech!D53/RES_summary!D$19</f>
        <v>3.5519349164772192</v>
      </c>
      <c r="E53" s="181">
        <f>RES_hhdet_fech!E53/RES_summary!E$19</f>
        <v>3.5527315144401941</v>
      </c>
      <c r="F53" s="181">
        <f>RES_hhdet_fech!F53/RES_summary!F$19</f>
        <v>3.5552626318926763</v>
      </c>
      <c r="G53" s="181">
        <f>RES_hhdet_fech!G53/RES_summary!G$19</f>
        <v>3.5611429547439659</v>
      </c>
      <c r="H53" s="181">
        <f>RES_hhdet_fech!H53/RES_summary!H$19</f>
        <v>3.5685821793270507</v>
      </c>
      <c r="I53" s="181">
        <f>RES_hhdet_fech!I53/RES_summary!I$19</f>
        <v>3.5737600748181246</v>
      </c>
      <c r="J53" s="181">
        <f>RES_hhdet_fech!J53/RES_summary!J$19</f>
        <v>3.5555626342684254</v>
      </c>
      <c r="K53" s="181">
        <f>RES_hhdet_fech!K53/RES_summary!K$19</f>
        <v>3.6667035520447269</v>
      </c>
      <c r="L53" s="181">
        <f>RES_hhdet_fech!L53/RES_summary!L$19</f>
        <v>3.5526914357226502</v>
      </c>
      <c r="M53" s="181">
        <f>RES_hhdet_fech!M53/RES_summary!M$19</f>
        <v>3.5453419119254455</v>
      </c>
      <c r="N53" s="181">
        <f>RES_hhdet_fech!N53/RES_summary!N$19</f>
        <v>3.5418014595688567</v>
      </c>
      <c r="O53" s="181">
        <f>RES_hhdet_fech!O53/RES_summary!O$19</f>
        <v>3.5305201769190999</v>
      </c>
      <c r="P53" s="181">
        <f>RES_hhdet_fech!P53/RES_summary!P$19</f>
        <v>3.4986072793387111</v>
      </c>
      <c r="Q53" s="181">
        <f>RES_hhdet_fech!Q53/RES_summary!Q$19</f>
        <v>3.478849876858332</v>
      </c>
    </row>
    <row r="54" spans="1:17" ht="12" customHeight="1" x14ac:dyDescent="0.25">
      <c r="A54" s="163" t="s">
        <v>142</v>
      </c>
      <c r="B54" s="180">
        <f>RES_hhdet_fech!B54/RES_summary!B$19</f>
        <v>28.273005603771086</v>
      </c>
      <c r="C54" s="180">
        <f>RES_hhdet_fech!C54/RES_summary!C$19</f>
        <v>27.955215158795419</v>
      </c>
      <c r="D54" s="180">
        <f>RES_hhdet_fech!D54/RES_summary!D$19</f>
        <v>27.975982550065101</v>
      </c>
      <c r="E54" s="180">
        <f>RES_hhdet_fech!E54/RES_summary!E$19</f>
        <v>28.723324744904676</v>
      </c>
      <c r="F54" s="180">
        <f>RES_hhdet_fech!F54/RES_summary!F$19</f>
        <v>29.569612188403234</v>
      </c>
      <c r="G54" s="180">
        <f>RES_hhdet_fech!G54/RES_summary!G$19</f>
        <v>30.72828617057996</v>
      </c>
      <c r="H54" s="180">
        <f>RES_hhdet_fech!H54/RES_summary!H$19</f>
        <v>31.030699353589625</v>
      </c>
      <c r="I54" s="180">
        <f>RES_hhdet_fech!I54/RES_summary!I$19</f>
        <v>30.318245286186336</v>
      </c>
      <c r="J54" s="180">
        <f>RES_hhdet_fech!J54/RES_summary!J$19</f>
        <v>29.782193117045733</v>
      </c>
      <c r="K54" s="180">
        <f>RES_hhdet_fech!K54/RES_summary!K$19</f>
        <v>31.768658294632498</v>
      </c>
      <c r="L54" s="180">
        <f>RES_hhdet_fech!L54/RES_summary!L$19</f>
        <v>33.349990901759725</v>
      </c>
      <c r="M54" s="180">
        <f>RES_hhdet_fech!M54/RES_summary!M$19</f>
        <v>33.07226489277987</v>
      </c>
      <c r="N54" s="180">
        <f>RES_hhdet_fech!N54/RES_summary!N$19</f>
        <v>34.124140243862385</v>
      </c>
      <c r="O54" s="180">
        <f>RES_hhdet_fech!O54/RES_summary!O$19</f>
        <v>36.828521379216973</v>
      </c>
      <c r="P54" s="180">
        <f>RES_hhdet_fech!P54/RES_summary!P$19</f>
        <v>35.811337740180065</v>
      </c>
      <c r="Q54" s="180">
        <f>RES_hhdet_fech!Q54/RES_summary!Q$19</f>
        <v>38.943167000450856</v>
      </c>
    </row>
    <row r="55" spans="1:17" ht="12" customHeight="1" x14ac:dyDescent="0.25">
      <c r="A55" s="161" t="s">
        <v>141</v>
      </c>
      <c r="B55" s="179">
        <f>RES_hhdet_fech!B55/RES_summary!B$19</f>
        <v>26.135466834340708</v>
      </c>
      <c r="C55" s="179">
        <f>RES_hhdet_fech!C55/RES_summary!C$19</f>
        <v>25.907295577849883</v>
      </c>
      <c r="D55" s="179">
        <f>RES_hhdet_fech!D55/RES_summary!D$19</f>
        <v>25.932720956529266</v>
      </c>
      <c r="E55" s="179">
        <f>RES_hhdet_fech!E55/RES_summary!E$19</f>
        <v>26.531391310364004</v>
      </c>
      <c r="F55" s="179">
        <f>RES_hhdet_fech!F55/RES_summary!F$19</f>
        <v>27.210952382614963</v>
      </c>
      <c r="G55" s="179">
        <f>RES_hhdet_fech!G55/RES_summary!G$19</f>
        <v>28.143771891207983</v>
      </c>
      <c r="H55" s="179">
        <f>RES_hhdet_fech!H55/RES_summary!H$19</f>
        <v>28.393141662198747</v>
      </c>
      <c r="I55" s="179">
        <f>RES_hhdet_fech!I55/RES_summary!I$19</f>
        <v>27.828356303767222</v>
      </c>
      <c r="J55" s="179">
        <f>RES_hhdet_fech!J55/RES_summary!J$19</f>
        <v>27.381317127904968</v>
      </c>
      <c r="K55" s="179">
        <f>RES_hhdet_fech!K55/RES_summary!K$19</f>
        <v>29.081630187750747</v>
      </c>
      <c r="L55" s="179">
        <f>RES_hhdet_fech!L55/RES_summary!L$19</f>
        <v>30.232684157130436</v>
      </c>
      <c r="M55" s="179">
        <f>RES_hhdet_fech!M55/RES_summary!M$19</f>
        <v>30.003153826149383</v>
      </c>
      <c r="N55" s="179">
        <f>RES_hhdet_fech!N55/RES_summary!N$19</f>
        <v>30.841113654658752</v>
      </c>
      <c r="O55" s="179">
        <f>RES_hhdet_fech!O55/RES_summary!O$19</f>
        <v>32.993337280292664</v>
      </c>
      <c r="P55" s="179">
        <f>RES_hhdet_fech!P55/RES_summary!P$19</f>
        <v>32.147677471482723</v>
      </c>
      <c r="Q55" s="179">
        <f>RES_hhdet_fech!Q55/RES_summary!Q$19</f>
        <v>34.633383477218985</v>
      </c>
    </row>
    <row r="56" spans="1:17" ht="12" customHeight="1" x14ac:dyDescent="0.25">
      <c r="A56" s="148" t="s">
        <v>60</v>
      </c>
      <c r="B56" s="177">
        <f>RES_hhdet_fech!B56/RES_summary!B$19</f>
        <v>22.618404483016832</v>
      </c>
      <c r="C56" s="177">
        <f>RES_hhdet_fech!C56/RES_summary!C$19</f>
        <v>22.364172127036202</v>
      </c>
      <c r="D56" s="177">
        <f>RES_hhdet_fech!D56/RES_summary!D$19</f>
        <v>22.380786040052055</v>
      </c>
      <c r="E56" s="177">
        <f>RES_hhdet_fech!E56/RES_summary!E$19</f>
        <v>22.978659795923807</v>
      </c>
      <c r="F56" s="177">
        <f>RES_hhdet_fech!F56/RES_summary!F$19</f>
        <v>23.655689750722289</v>
      </c>
      <c r="G56" s="177">
        <f>RES_hhdet_fech!G56/RES_summary!G$19</f>
        <v>24.582628936464022</v>
      </c>
      <c r="H56" s="177">
        <f>RES_hhdet_fech!H56/RES_summary!H$19</f>
        <v>24.824559482871692</v>
      </c>
      <c r="I56" s="177">
        <f>RES_hhdet_fech!I56/RES_summary!I$19</f>
        <v>24.254596228949094</v>
      </c>
      <c r="J56" s="177">
        <f>RES_hhdet_fech!J56/RES_summary!J$19</f>
        <v>23.825754493636545</v>
      </c>
      <c r="K56" s="177">
        <f>RES_hhdet_fech!K56/RES_summary!K$19</f>
        <v>25.414926635706014</v>
      </c>
      <c r="L56" s="177">
        <f>RES_hhdet_fech!L56/RES_summary!L$19</f>
        <v>26.679992721407789</v>
      </c>
      <c r="M56" s="177">
        <f>RES_hhdet_fech!M56/RES_summary!M$19</f>
        <v>26.457811914223939</v>
      </c>
      <c r="N56" s="177">
        <f>RES_hhdet_fech!N56/RES_summary!N$19</f>
        <v>27.29931219508989</v>
      </c>
      <c r="O56" s="177">
        <f>RES_hhdet_fech!O56/RES_summary!O$19</f>
        <v>29.462817103373567</v>
      </c>
      <c r="P56" s="177">
        <f>RES_hhdet_fech!P56/RES_summary!P$19</f>
        <v>28.649070192144009</v>
      </c>
      <c r="Q56" s="177">
        <f>RES_hhdet_fech!Q56/RES_summary!Q$19</f>
        <v>31.154533600360644</v>
      </c>
    </row>
    <row r="57" spans="1:17" ht="12" customHeight="1" x14ac:dyDescent="0.25">
      <c r="A57" s="148" t="s">
        <v>59</v>
      </c>
      <c r="B57" s="177">
        <f>RES_hhdet_fech!B57/RES_summary!B$19</f>
        <v>3.5170623513238759</v>
      </c>
      <c r="C57" s="177">
        <f>RES_hhdet_fech!C57/RES_summary!C$19</f>
        <v>3.5431234508136842</v>
      </c>
      <c r="D57" s="177">
        <f>RES_hhdet_fech!D57/RES_summary!D$19</f>
        <v>3.5519349164772174</v>
      </c>
      <c r="E57" s="177">
        <f>RES_hhdet_fech!E57/RES_summary!E$19</f>
        <v>3.5527315144401941</v>
      </c>
      <c r="F57" s="177">
        <f>RES_hhdet_fech!F57/RES_summary!F$19</f>
        <v>3.555262631892675</v>
      </c>
      <c r="G57" s="177">
        <f>RES_hhdet_fech!G57/RES_summary!G$19</f>
        <v>3.5611429547439633</v>
      </c>
      <c r="H57" s="177">
        <f>RES_hhdet_fech!H57/RES_summary!H$19</f>
        <v>3.568582179327052</v>
      </c>
      <c r="I57" s="177">
        <f>RES_hhdet_fech!I57/RES_summary!I$19</f>
        <v>3.5737600748181246</v>
      </c>
      <c r="J57" s="177">
        <f>RES_hhdet_fech!J57/RES_summary!J$19</f>
        <v>3.5555626342684232</v>
      </c>
      <c r="K57" s="177">
        <f>RES_hhdet_fech!K57/RES_summary!K$19</f>
        <v>3.6667035520447273</v>
      </c>
      <c r="L57" s="177">
        <f>RES_hhdet_fech!L57/RES_summary!L$19</f>
        <v>3.5526914357226502</v>
      </c>
      <c r="M57" s="177">
        <f>RES_hhdet_fech!M57/RES_summary!M$19</f>
        <v>3.5453419119254455</v>
      </c>
      <c r="N57" s="177">
        <f>RES_hhdet_fech!N57/RES_summary!N$19</f>
        <v>3.5418014595688572</v>
      </c>
      <c r="O57" s="177">
        <f>RES_hhdet_fech!O57/RES_summary!O$19</f>
        <v>3.5305201769191012</v>
      </c>
      <c r="P57" s="177">
        <f>RES_hhdet_fech!P57/RES_summary!P$19</f>
        <v>3.4986072793387142</v>
      </c>
      <c r="Q57" s="177">
        <f>RES_hhdet_fech!Q57/RES_summary!Q$19</f>
        <v>3.4788498768583378</v>
      </c>
    </row>
    <row r="58" spans="1:17" ht="12" customHeight="1" x14ac:dyDescent="0.25">
      <c r="A58" s="158" t="s">
        <v>62</v>
      </c>
      <c r="B58" s="178">
        <f>RES_hhdet_fech!B58/RES_summary!B$19</f>
        <v>8.8822758913534479</v>
      </c>
      <c r="C58" s="178">
        <f>RES_hhdet_fech!C58/RES_summary!C$19</f>
        <v>8.7968173042628148</v>
      </c>
      <c r="D58" s="178">
        <f>RES_hhdet_fech!D58/RES_summary!D$19</f>
        <v>8.9010733386445953</v>
      </c>
      <c r="E58" s="178">
        <f>RES_hhdet_fech!E58/RES_summary!E$19</f>
        <v>9.2074415499754405</v>
      </c>
      <c r="F58" s="178">
        <f>RES_hhdet_fech!F58/RES_summary!F$19</f>
        <v>9.5804445805603766</v>
      </c>
      <c r="G58" s="178">
        <f>RES_hhdet_fech!G58/RES_summary!G$19</f>
        <v>9.9381287639373443</v>
      </c>
      <c r="H58" s="178">
        <f>RES_hhdet_fech!H58/RES_summary!H$19</f>
        <v>10.047100284456102</v>
      </c>
      <c r="I58" s="178">
        <f>RES_hhdet_fech!I58/RES_summary!I$19</f>
        <v>9.803228528130548</v>
      </c>
      <c r="J58" s="178">
        <f>RES_hhdet_fech!J58/RES_summary!J$19</f>
        <v>9.712165139668933</v>
      </c>
      <c r="K58" s="178">
        <f>RES_hhdet_fech!K58/RES_summary!K$19</f>
        <v>10.670850658331259</v>
      </c>
      <c r="L58" s="178">
        <f>RES_hhdet_fech!L58/RES_summary!L$19</f>
        <v>11.043275195900797</v>
      </c>
      <c r="M58" s="178">
        <f>RES_hhdet_fech!M58/RES_summary!M$19</f>
        <v>10.876486586091309</v>
      </c>
      <c r="N58" s="178">
        <f>RES_hhdet_fech!N58/RES_summary!N$19</f>
        <v>11.293863988707493</v>
      </c>
      <c r="O58" s="178">
        <f>RES_hhdet_fech!O58/RES_summary!O$19</f>
        <v>12.288225486837883</v>
      </c>
      <c r="P58" s="178">
        <f>RES_hhdet_fech!P58/RES_summary!P$19</f>
        <v>12.155404875189808</v>
      </c>
      <c r="Q58" s="178">
        <f>RES_hhdet_fech!Q58/RES_summary!Q$19</f>
        <v>13.174924937566356</v>
      </c>
    </row>
    <row r="59" spans="1:17" ht="12" customHeight="1" x14ac:dyDescent="0.25">
      <c r="A59" s="23" t="s">
        <v>57</v>
      </c>
      <c r="B59" s="177">
        <f>RES_hhdet_fech!B59/RES_summary!B$19</f>
        <v>0</v>
      </c>
      <c r="C59" s="177">
        <f>RES_hhdet_fech!C59/RES_summary!C$19</f>
        <v>0</v>
      </c>
      <c r="D59" s="177">
        <f>RES_hhdet_fech!D59/RES_summary!D$19</f>
        <v>9.9780154801782182</v>
      </c>
      <c r="E59" s="177">
        <f>RES_hhdet_fech!E59/RES_summary!E$19</f>
        <v>20.695486039633792</v>
      </c>
      <c r="F59" s="177">
        <f>RES_hhdet_fech!F59/RES_summary!F$19</f>
        <v>21.476999910960476</v>
      </c>
      <c r="G59" s="177">
        <f>RES_hhdet_fech!G59/RES_summary!G$19</f>
        <v>16.01373448003373</v>
      </c>
      <c r="H59" s="177">
        <f>RES_hhdet_fech!H59/RES_summary!H$19</f>
        <v>0</v>
      </c>
      <c r="I59" s="177">
        <f>RES_hhdet_fech!I59/RES_summary!I$19</f>
        <v>0</v>
      </c>
      <c r="J59" s="177">
        <f>RES_hhdet_fech!J59/RES_summary!J$19</f>
        <v>0</v>
      </c>
      <c r="K59" s="177">
        <f>RES_hhdet_fech!K59/RES_summary!K$19</f>
        <v>0</v>
      </c>
      <c r="L59" s="177">
        <f>RES_hhdet_fech!L59/RES_summary!L$19</f>
        <v>0</v>
      </c>
      <c r="M59" s="177">
        <f>RES_hhdet_fech!M59/RES_summary!M$19</f>
        <v>0</v>
      </c>
      <c r="N59" s="177">
        <f>RES_hhdet_fech!N59/RES_summary!N$19</f>
        <v>0</v>
      </c>
      <c r="O59" s="177">
        <f>RES_hhdet_fech!O59/RES_summary!O$19</f>
        <v>0</v>
      </c>
      <c r="P59" s="177">
        <f>RES_hhdet_fech!P59/RES_summary!P$19</f>
        <v>0</v>
      </c>
      <c r="Q59" s="177">
        <f>RES_hhdet_fech!Q59/RES_summary!Q$19</f>
        <v>0</v>
      </c>
    </row>
    <row r="60" spans="1:17" ht="12" customHeight="1" x14ac:dyDescent="0.25">
      <c r="A60" s="29" t="s">
        <v>140</v>
      </c>
      <c r="B60" s="176">
        <f>RES_hhdet_fech!B60/RES_summary!B$19</f>
        <v>8.8822758913534479</v>
      </c>
      <c r="C60" s="176">
        <f>RES_hhdet_fech!C60/RES_summary!C$19</f>
        <v>8.7968173042628148</v>
      </c>
      <c r="D60" s="176">
        <f>RES_hhdet_fech!D60/RES_summary!D$19</f>
        <v>8.8977946649884192</v>
      </c>
      <c r="E60" s="176">
        <f>RES_hhdet_fech!E60/RES_summary!E$19</f>
        <v>9.1740572421623643</v>
      </c>
      <c r="F60" s="176">
        <f>RES_hhdet_fech!F60/RES_summary!F$19</f>
        <v>9.5474727970052804</v>
      </c>
      <c r="G60" s="176">
        <f>RES_hhdet_fech!G60/RES_summary!G$19</f>
        <v>9.9267787689947884</v>
      </c>
      <c r="H60" s="176">
        <f>RES_hhdet_fech!H60/RES_summary!H$19</f>
        <v>10.047100284456102</v>
      </c>
      <c r="I60" s="176">
        <f>RES_hhdet_fech!I60/RES_summary!I$19</f>
        <v>9.803228528130548</v>
      </c>
      <c r="J60" s="176">
        <f>RES_hhdet_fech!J60/RES_summary!J$19</f>
        <v>9.712165139668933</v>
      </c>
      <c r="K60" s="176">
        <f>RES_hhdet_fech!K60/RES_summary!K$19</f>
        <v>10.670850658331259</v>
      </c>
      <c r="L60" s="176">
        <f>RES_hhdet_fech!L60/RES_summary!L$19</f>
        <v>11.043275195900796</v>
      </c>
      <c r="M60" s="176">
        <f>RES_hhdet_fech!M60/RES_summary!M$19</f>
        <v>10.876486586091309</v>
      </c>
      <c r="N60" s="176">
        <f>RES_hhdet_fech!N60/RES_summary!N$19</f>
        <v>11.293863988707493</v>
      </c>
      <c r="O60" s="176">
        <f>RES_hhdet_fech!O60/RES_summary!O$19</f>
        <v>12.288225486837883</v>
      </c>
      <c r="P60" s="176">
        <f>RES_hhdet_fech!P60/RES_summary!P$19</f>
        <v>12.155404875189808</v>
      </c>
      <c r="Q60" s="176">
        <f>RES_hhdet_fech!Q60/RES_summary!Q$19</f>
        <v>13.174924937566356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208.76955157229852</v>
      </c>
      <c r="C62" s="184">
        <f>RES_hhdet_fech!C62/RES_summary!C$19</f>
        <v>216.87879867298781</v>
      </c>
      <c r="D62" s="184">
        <f>RES_hhdet_fech!D62/RES_summary!D$19</f>
        <v>210.25134780232926</v>
      </c>
      <c r="E62" s="184">
        <f>RES_hhdet_fech!E62/RES_summary!E$19</f>
        <v>203.77167399508645</v>
      </c>
      <c r="F62" s="184">
        <f>RES_hhdet_fech!F62/RES_summary!F$19</f>
        <v>205.19044327687496</v>
      </c>
      <c r="G62" s="184">
        <f>RES_hhdet_fech!G62/RES_summary!G$19</f>
        <v>210.09504280993553</v>
      </c>
      <c r="H62" s="184">
        <f>RES_hhdet_fech!H62/RES_summary!H$19</f>
        <v>204.16311960112381</v>
      </c>
      <c r="I62" s="184">
        <f>RES_hhdet_fech!I62/RES_summary!I$19</f>
        <v>194.99648751849156</v>
      </c>
      <c r="J62" s="184">
        <f>RES_hhdet_fech!J62/RES_summary!J$19</f>
        <v>196.19791867173714</v>
      </c>
      <c r="K62" s="184">
        <f>RES_hhdet_fech!K62/RES_summary!K$19</f>
        <v>196.64552422112834</v>
      </c>
      <c r="L62" s="184">
        <f>RES_hhdet_fech!L62/RES_summary!L$19</f>
        <v>228.7911600879109</v>
      </c>
      <c r="M62" s="184">
        <f>RES_hhdet_fech!M62/RES_summary!M$19</f>
        <v>202.7168175567561</v>
      </c>
      <c r="N62" s="184">
        <f>RES_hhdet_fech!N62/RES_summary!N$19</f>
        <v>218.17453855637459</v>
      </c>
      <c r="O62" s="184">
        <f>RES_hhdet_fech!O62/RES_summary!O$19</f>
        <v>204.15600094129223</v>
      </c>
      <c r="P62" s="184">
        <f>RES_hhdet_fech!P62/RES_summary!P$19</f>
        <v>191.11102598719017</v>
      </c>
      <c r="Q62" s="184">
        <f>RES_hhdet_fech!Q62/RES_summary!Q$19</f>
        <v>196.51931583425687</v>
      </c>
    </row>
    <row r="63" spans="1:17" ht="12.95" customHeight="1" x14ac:dyDescent="0.25">
      <c r="A63" s="158" t="s">
        <v>65</v>
      </c>
      <c r="B63" s="178">
        <f>RES_hhdet_fech!B63/RES_summary!B$19</f>
        <v>161.78593062272307</v>
      </c>
      <c r="C63" s="178">
        <f>RES_hhdet_fech!C63/RES_summary!C$19</f>
        <v>169.80427068520802</v>
      </c>
      <c r="D63" s="178">
        <f>RES_hhdet_fech!D63/RES_summary!D$19</f>
        <v>163.16776761112422</v>
      </c>
      <c r="E63" s="178">
        <f>RES_hhdet_fech!E63/RES_summary!E$19</f>
        <v>157.05206069679517</v>
      </c>
      <c r="F63" s="178">
        <f>RES_hhdet_fech!F63/RES_summary!F$19</f>
        <v>157.97618412871373</v>
      </c>
      <c r="G63" s="178">
        <f>RES_hhdet_fech!G63/RES_summary!G$19</f>
        <v>162.92465347944233</v>
      </c>
      <c r="H63" s="178">
        <f>RES_hhdet_fech!H63/RES_summary!H$19</f>
        <v>157.00630120488509</v>
      </c>
      <c r="I63" s="178">
        <f>RES_hhdet_fech!I63/RES_summary!I$19</f>
        <v>148.02506959952933</v>
      </c>
      <c r="J63" s="178">
        <f>RES_hhdet_fech!J63/RES_summary!J$19</f>
        <v>146.4425405382074</v>
      </c>
      <c r="K63" s="178">
        <f>RES_hhdet_fech!K63/RES_summary!K$19</f>
        <v>148.69701744332576</v>
      </c>
      <c r="L63" s="178">
        <f>RES_hhdet_fech!L63/RES_summary!L$19</f>
        <v>182.89759417515563</v>
      </c>
      <c r="M63" s="178">
        <f>RES_hhdet_fech!M63/RES_summary!M$19</f>
        <v>156.94815027445426</v>
      </c>
      <c r="N63" s="178">
        <f>RES_hhdet_fech!N63/RES_summary!N$19</f>
        <v>172.55142709684944</v>
      </c>
      <c r="O63" s="178">
        <f>RES_hhdet_fech!O63/RES_summary!O$19</f>
        <v>158.69662490548899</v>
      </c>
      <c r="P63" s="178">
        <f>RES_hhdet_fech!P63/RES_summary!P$19</f>
        <v>145.98605985927725</v>
      </c>
      <c r="Q63" s="178">
        <f>RES_hhdet_fech!Q63/RES_summary!Q$19</f>
        <v>151.70930587238118</v>
      </c>
    </row>
    <row r="64" spans="1:17" ht="12" customHeight="1" x14ac:dyDescent="0.25">
      <c r="A64" s="23" t="s">
        <v>161</v>
      </c>
      <c r="B64" s="177">
        <f>RES_hhdet_fech!B64/RES_summary!B$19</f>
        <v>159.95841951025318</v>
      </c>
      <c r="C64" s="177">
        <f>RES_hhdet_fech!C64/RES_summary!C$19</f>
        <v>168.79189674059015</v>
      </c>
      <c r="D64" s="177">
        <f>RES_hhdet_fech!D64/RES_summary!D$19</f>
        <v>161.69679346072226</v>
      </c>
      <c r="E64" s="177">
        <f>RES_hhdet_fech!E64/RES_summary!E$19</f>
        <v>154.67635291078773</v>
      </c>
      <c r="F64" s="177">
        <f>RES_hhdet_fech!F64/RES_summary!F$19</f>
        <v>154.40159439862973</v>
      </c>
      <c r="G64" s="177">
        <f>RES_hhdet_fech!G64/RES_summary!G$19</f>
        <v>158.53941902523866</v>
      </c>
      <c r="H64" s="177">
        <f>RES_hhdet_fech!H64/RES_summary!H$19</f>
        <v>152.53122312589983</v>
      </c>
      <c r="I64" s="177">
        <f>RES_hhdet_fech!I64/RES_summary!I$19</f>
        <v>145.18594976793213</v>
      </c>
      <c r="J64" s="177">
        <f>RES_hhdet_fech!J64/RES_summary!J$19</f>
        <v>144.90074217119758</v>
      </c>
      <c r="K64" s="177">
        <f>RES_hhdet_fech!K64/RES_summary!K$19</f>
        <v>145.69855280615653</v>
      </c>
      <c r="L64" s="177">
        <f>RES_hhdet_fech!L64/RES_summary!L$19</f>
        <v>179.37774210384217</v>
      </c>
      <c r="M64" s="177">
        <f>RES_hhdet_fech!M64/RES_summary!M$19</f>
        <v>154.59294896235264</v>
      </c>
      <c r="N64" s="177">
        <f>RES_hhdet_fech!N64/RES_summary!N$19</f>
        <v>170.29851991685365</v>
      </c>
      <c r="O64" s="177">
        <f>RES_hhdet_fech!O64/RES_summary!O$19</f>
        <v>154.2680624280309</v>
      </c>
      <c r="P64" s="177">
        <f>RES_hhdet_fech!P64/RES_summary!P$19</f>
        <v>141.98647587957041</v>
      </c>
      <c r="Q64" s="177">
        <f>RES_hhdet_fech!Q64/RES_summary!Q$19</f>
        <v>145.88013335150796</v>
      </c>
    </row>
    <row r="65" spans="1:17" ht="12" customHeight="1" x14ac:dyDescent="0.25">
      <c r="A65" s="23" t="s">
        <v>60</v>
      </c>
      <c r="B65" s="177">
        <f>RES_hhdet_fech!B65/RES_summary!B$19</f>
        <v>1.8275111124699162</v>
      </c>
      <c r="C65" s="177">
        <f>RES_hhdet_fech!C65/RES_summary!C$19</f>
        <v>1.0123739446178863</v>
      </c>
      <c r="D65" s="177">
        <f>RES_hhdet_fech!D65/RES_summary!D$19</f>
        <v>1.4709741504019715</v>
      </c>
      <c r="E65" s="177">
        <f>RES_hhdet_fech!E65/RES_summary!E$19</f>
        <v>2.3757077860074438</v>
      </c>
      <c r="F65" s="177">
        <f>RES_hhdet_fech!F65/RES_summary!F$19</f>
        <v>3.5745897300839959</v>
      </c>
      <c r="G65" s="177">
        <f>RES_hhdet_fech!G65/RES_summary!G$19</f>
        <v>4.3852344542036645</v>
      </c>
      <c r="H65" s="177">
        <f>RES_hhdet_fech!H65/RES_summary!H$19</f>
        <v>4.4750780789852751</v>
      </c>
      <c r="I65" s="177">
        <f>RES_hhdet_fech!I65/RES_summary!I$19</f>
        <v>2.8391198315971864</v>
      </c>
      <c r="J65" s="177">
        <f>RES_hhdet_fech!J65/RES_summary!J$19</f>
        <v>1.5417983670098045</v>
      </c>
      <c r="K65" s="177">
        <f>RES_hhdet_fech!K65/RES_summary!K$19</f>
        <v>2.9984646371692394</v>
      </c>
      <c r="L65" s="177">
        <f>RES_hhdet_fech!L65/RES_summary!L$19</f>
        <v>3.5198520713134687</v>
      </c>
      <c r="M65" s="177">
        <f>RES_hhdet_fech!M65/RES_summary!M$19</f>
        <v>2.3552013121016122</v>
      </c>
      <c r="N65" s="177">
        <f>RES_hhdet_fech!N65/RES_summary!N$19</f>
        <v>2.2529071799957734</v>
      </c>
      <c r="O65" s="177">
        <f>RES_hhdet_fech!O65/RES_summary!O$19</f>
        <v>4.4285624774580894</v>
      </c>
      <c r="P65" s="177">
        <f>RES_hhdet_fech!P65/RES_summary!P$19</f>
        <v>3.9995839797068546</v>
      </c>
      <c r="Q65" s="177">
        <f>RES_hhdet_fech!Q65/RES_summary!Q$19</f>
        <v>5.8291725208732075</v>
      </c>
    </row>
    <row r="66" spans="1:17" ht="12.95" customHeight="1" x14ac:dyDescent="0.25">
      <c r="A66" s="158" t="s">
        <v>112</v>
      </c>
      <c r="B66" s="178">
        <f>RES_hhdet_fech!B66/RES_summary!B$19</f>
        <v>9.3950207198803981E-2</v>
      </c>
      <c r="C66" s="178">
        <f>RES_hhdet_fech!C66/RES_summary!C$19</f>
        <v>9.3258756568537729E-2</v>
      </c>
      <c r="D66" s="178">
        <f>RES_hhdet_fech!D66/RES_summary!D$19</f>
        <v>9.0419803183930822E-2</v>
      </c>
      <c r="E66" s="178">
        <f>RES_hhdet_fech!E66/RES_summary!E$19</f>
        <v>8.6798788093999504E-2</v>
      </c>
      <c r="F66" s="178">
        <f>RES_hhdet_fech!F66/RES_summary!F$19</f>
        <v>8.6561257736578009E-2</v>
      </c>
      <c r="G66" s="178">
        <f>RES_hhdet_fech!G66/RES_summary!G$19</f>
        <v>9.3538086186646413E-2</v>
      </c>
      <c r="H66" s="178">
        <f>RES_hhdet_fech!H66/RES_summary!H$19</f>
        <v>0.10706557560854012</v>
      </c>
      <c r="I66" s="178">
        <f>RES_hhdet_fech!I66/RES_summary!I$19</f>
        <v>0.12034703555723311</v>
      </c>
      <c r="J66" s="178">
        <f>RES_hhdet_fech!J66/RES_summary!J$19</f>
        <v>0.12655014787844704</v>
      </c>
      <c r="K66" s="178">
        <f>RES_hhdet_fech!K66/RES_summary!K$19</f>
        <v>0.13802243679197682</v>
      </c>
      <c r="L66" s="178">
        <f>RES_hhdet_fech!L66/RES_summary!L$19</f>
        <v>0.18342808387092199</v>
      </c>
      <c r="M66" s="178">
        <f>RES_hhdet_fech!M66/RES_summary!M$19</f>
        <v>0.18012984673575008</v>
      </c>
      <c r="N66" s="178">
        <f>RES_hhdet_fech!N66/RES_summary!N$19</f>
        <v>0.19856051604856162</v>
      </c>
      <c r="O66" s="178">
        <f>RES_hhdet_fech!O66/RES_summary!O$19</f>
        <v>0.23692328843182198</v>
      </c>
      <c r="P66" s="178">
        <f>RES_hhdet_fech!P66/RES_summary!P$19</f>
        <v>0.26389982932084233</v>
      </c>
      <c r="Q66" s="178">
        <f>RES_hhdet_fech!Q66/RES_summary!Q$19</f>
        <v>0.31120138618155041</v>
      </c>
    </row>
    <row r="67" spans="1:17" ht="12" customHeight="1" x14ac:dyDescent="0.25">
      <c r="A67" s="23" t="s">
        <v>60</v>
      </c>
      <c r="B67" s="177">
        <f>RES_hhdet_fech!B67/RES_summary!B$19</f>
        <v>9.3950207198803981E-2</v>
      </c>
      <c r="C67" s="177">
        <f>RES_hhdet_fech!C67/RES_summary!C$19</f>
        <v>9.3258756568537729E-2</v>
      </c>
      <c r="D67" s="177">
        <f>RES_hhdet_fech!D67/RES_summary!D$19</f>
        <v>9.0419803183930822E-2</v>
      </c>
      <c r="E67" s="177">
        <f>RES_hhdet_fech!E67/RES_summary!E$19</f>
        <v>8.6798788093999504E-2</v>
      </c>
      <c r="F67" s="177">
        <f>RES_hhdet_fech!F67/RES_summary!F$19</f>
        <v>8.6561257736578009E-2</v>
      </c>
      <c r="G67" s="177">
        <f>RES_hhdet_fech!G67/RES_summary!G$19</f>
        <v>9.3538086186646413E-2</v>
      </c>
      <c r="H67" s="177">
        <f>RES_hhdet_fech!H67/RES_summary!H$19</f>
        <v>0.10706557560854012</v>
      </c>
      <c r="I67" s="177">
        <f>RES_hhdet_fech!I67/RES_summary!I$19</f>
        <v>0.12034703555723311</v>
      </c>
      <c r="J67" s="177">
        <f>RES_hhdet_fech!J67/RES_summary!J$19</f>
        <v>0.12655014787844704</v>
      </c>
      <c r="K67" s="177">
        <f>RES_hhdet_fech!K67/RES_summary!K$19</f>
        <v>0.13802243679197682</v>
      </c>
      <c r="L67" s="177">
        <f>RES_hhdet_fech!L67/RES_summary!L$19</f>
        <v>0.18342808387092199</v>
      </c>
      <c r="M67" s="177">
        <f>RES_hhdet_fech!M67/RES_summary!M$19</f>
        <v>0.18012984673575008</v>
      </c>
      <c r="N67" s="177">
        <f>RES_hhdet_fech!N67/RES_summary!N$19</f>
        <v>0.19856051604856162</v>
      </c>
      <c r="O67" s="177">
        <f>RES_hhdet_fech!O67/RES_summary!O$19</f>
        <v>0.23692328843182198</v>
      </c>
      <c r="P67" s="177">
        <f>RES_hhdet_fech!P67/RES_summary!P$19</f>
        <v>0.26389982932084233</v>
      </c>
      <c r="Q67" s="177">
        <f>RES_hhdet_fech!Q67/RES_summary!Q$19</f>
        <v>0.31120138618155041</v>
      </c>
    </row>
    <row r="68" spans="1:17" ht="12" customHeight="1" x14ac:dyDescent="0.25">
      <c r="A68" s="158" t="s">
        <v>63</v>
      </c>
      <c r="B68" s="178">
        <f>RES_hhdet_fech!B68/RES_summary!B$19</f>
        <v>32.947806773238</v>
      </c>
      <c r="C68" s="178">
        <f>RES_hhdet_fech!C68/RES_summary!C$19</f>
        <v>33.032522540424715</v>
      </c>
      <c r="D68" s="178">
        <f>RES_hhdet_fech!D68/RES_summary!D$19</f>
        <v>32.905529258718204</v>
      </c>
      <c r="E68" s="178">
        <f>RES_hhdet_fech!E68/RES_summary!E$19</f>
        <v>32.663482806415317</v>
      </c>
      <c r="F68" s="178">
        <f>RES_hhdet_fech!F68/RES_summary!F$19</f>
        <v>32.789191178625181</v>
      </c>
      <c r="G68" s="178">
        <f>RES_hhdet_fech!G68/RES_summary!G$19</f>
        <v>32.728227934334832</v>
      </c>
      <c r="H68" s="178">
        <f>RES_hhdet_fech!H68/RES_summary!H$19</f>
        <v>32.670856892531688</v>
      </c>
      <c r="I68" s="178">
        <f>RES_hhdet_fech!I68/RES_summary!I$19</f>
        <v>32.414403945179274</v>
      </c>
      <c r="J68" s="178">
        <f>RES_hhdet_fech!J68/RES_summary!J$19</f>
        <v>34.266334495223091</v>
      </c>
      <c r="K68" s="178">
        <f>RES_hhdet_fech!K68/RES_summary!K$19</f>
        <v>32.655860252646541</v>
      </c>
      <c r="L68" s="178">
        <f>RES_hhdet_fech!L68/RES_summary!L$19</f>
        <v>31.444631805444416</v>
      </c>
      <c r="M68" s="178">
        <f>RES_hhdet_fech!M68/RES_summary!M$19</f>
        <v>31.319818596567675</v>
      </c>
      <c r="N68" s="178">
        <f>RES_hhdet_fech!N68/RES_summary!N$19</f>
        <v>31.246919167962016</v>
      </c>
      <c r="O68" s="178">
        <f>RES_hhdet_fech!O68/RES_summary!O$19</f>
        <v>31.141874778852337</v>
      </c>
      <c r="P68" s="178">
        <f>RES_hhdet_fech!P68/RES_summary!P$19</f>
        <v>30.791456667600805</v>
      </c>
      <c r="Q68" s="178">
        <f>RES_hhdet_fech!Q68/RES_summary!Q$19</f>
        <v>30.592949109584332</v>
      </c>
    </row>
    <row r="69" spans="1:17" ht="12" customHeight="1" x14ac:dyDescent="0.25">
      <c r="A69" s="167" t="s">
        <v>160</v>
      </c>
      <c r="B69" s="183">
        <f>RES_hhdet_fech!B69/RES_summary!B$19</f>
        <v>33.852197635579898</v>
      </c>
      <c r="C69" s="183">
        <f>RES_hhdet_fech!C69/RES_summary!C$19</f>
        <v>33.856441557211653</v>
      </c>
      <c r="D69" s="183">
        <f>RES_hhdet_fech!D69/RES_summary!D$19</f>
        <v>33.693481181625465</v>
      </c>
      <c r="E69" s="183">
        <f>RES_hhdet_fech!E69/RES_summary!E$19</f>
        <v>33.451796984286865</v>
      </c>
      <c r="F69" s="183">
        <f>RES_hhdet_fech!F69/RES_summary!F$19</f>
        <v>33.225715587881965</v>
      </c>
      <c r="G69" s="183">
        <f>RES_hhdet_fech!G69/RES_summary!G$19</f>
        <v>33.070146954514762</v>
      </c>
      <c r="H69" s="183">
        <f>RES_hhdet_fech!H69/RES_summary!H$19</f>
        <v>32.931277964132931</v>
      </c>
      <c r="I69" s="183">
        <f>RES_hhdet_fech!I69/RES_summary!I$19</f>
        <v>32.745291179695201</v>
      </c>
      <c r="J69" s="183">
        <f>RES_hhdet_fech!J69/RES_summary!J$19</f>
        <v>35.051622098713487</v>
      </c>
      <c r="K69" s="183">
        <f>RES_hhdet_fech!K69/RES_summary!K$19</f>
        <v>32.86849377138882</v>
      </c>
      <c r="L69" s="183">
        <f>RES_hhdet_fech!L69/RES_summary!L$19</f>
        <v>31.642532865916497</v>
      </c>
      <c r="M69" s="183">
        <f>RES_hhdet_fech!M69/RES_summary!M$19</f>
        <v>31.515859297340551</v>
      </c>
      <c r="N69" s="183">
        <f>RES_hhdet_fech!N69/RES_summary!N$19</f>
        <v>31.401332713488529</v>
      </c>
      <c r="O69" s="183">
        <f>RES_hhdet_fech!O69/RES_summary!O$19</f>
        <v>31.155202141179043</v>
      </c>
      <c r="P69" s="183">
        <f>RES_hhdet_fech!P69/RES_summary!P$19</f>
        <v>30.732625466301801</v>
      </c>
      <c r="Q69" s="183">
        <f>RES_hhdet_fech!Q69/RES_summary!Q$19</f>
        <v>30.407299853255758</v>
      </c>
    </row>
    <row r="70" spans="1:17" ht="12" customHeight="1" x14ac:dyDescent="0.25">
      <c r="A70" s="167" t="s">
        <v>159</v>
      </c>
      <c r="B70" s="183">
        <f>RES_hhdet_fech!B70/RES_summary!B$19</f>
        <v>30.598820459787643</v>
      </c>
      <c r="C70" s="183">
        <f>RES_hhdet_fech!C70/RES_summary!C$19</f>
        <v>30.628276696582791</v>
      </c>
      <c r="D70" s="183">
        <f>RES_hhdet_fech!D70/RES_summary!D$19</f>
        <v>30.506719861777643</v>
      </c>
      <c r="E70" s="183">
        <f>RES_hhdet_fech!E70/RES_summary!E$19</f>
        <v>30.314169101869716</v>
      </c>
      <c r="F70" s="183">
        <f>RES_hhdet_fech!F70/RES_summary!F$19</f>
        <v>30.135835102197948</v>
      </c>
      <c r="G70" s="183">
        <f>RES_hhdet_fech!G70/RES_summary!G$19</f>
        <v>30.017260518355762</v>
      </c>
      <c r="H70" s="183">
        <f>RES_hhdet_fech!H70/RES_summary!H$19</f>
        <v>29.913604550633504</v>
      </c>
      <c r="I70" s="183">
        <f>RES_hhdet_fech!I70/RES_summary!I$19</f>
        <v>29.769993018574464</v>
      </c>
      <c r="J70" s="183">
        <f>RES_hhdet_fech!J70/RES_summary!J$19</f>
        <v>31.596860313239123</v>
      </c>
      <c r="K70" s="183">
        <f>RES_hhdet_fech!K70/RES_summary!K$19</f>
        <v>29.961498569155783</v>
      </c>
      <c r="L70" s="183">
        <f>RES_hhdet_fech!L70/RES_summary!L$19</f>
        <v>28.866717728455793</v>
      </c>
      <c r="M70" s="183">
        <f>RES_hhdet_fech!M70/RES_summary!M$19</f>
        <v>28.758029349797908</v>
      </c>
      <c r="N70" s="183">
        <f>RES_hhdet_fech!N70/RES_summary!N$19</f>
        <v>28.662867630359663</v>
      </c>
      <c r="O70" s="183">
        <f>RES_hhdet_fech!O70/RES_summary!O$19</f>
        <v>28.45468188986229</v>
      </c>
      <c r="P70" s="183">
        <f>RES_hhdet_fech!P70/RES_summary!P$19</f>
        <v>28.084707652380128</v>
      </c>
      <c r="Q70" s="183">
        <f>RES_hhdet_fech!Q70/RES_summary!Q$19</f>
        <v>27.804689759462935</v>
      </c>
    </row>
    <row r="71" spans="1:17" ht="12" customHeight="1" x14ac:dyDescent="0.25">
      <c r="A71" s="166" t="s">
        <v>109</v>
      </c>
      <c r="B71" s="182">
        <f>RES_hhdet_fech!B71/RES_summary!B$19</f>
        <v>27.081758108463767</v>
      </c>
      <c r="C71" s="182">
        <f>RES_hhdet_fech!C71/RES_summary!C$19</f>
        <v>27.08515324576911</v>
      </c>
      <c r="D71" s="182">
        <f>RES_hhdet_fech!D71/RES_summary!D$19</f>
        <v>26.954784945300425</v>
      </c>
      <c r="E71" s="182">
        <f>RES_hhdet_fech!E71/RES_summary!E$19</f>
        <v>26.761437587429526</v>
      </c>
      <c r="F71" s="182">
        <f>RES_hhdet_fech!F71/RES_summary!F$19</f>
        <v>26.580572470305274</v>
      </c>
      <c r="G71" s="182">
        <f>RES_hhdet_fech!G71/RES_summary!G$19</f>
        <v>26.456117563611805</v>
      </c>
      <c r="H71" s="182">
        <f>RES_hhdet_fech!H71/RES_summary!H$19</f>
        <v>26.345022371306456</v>
      </c>
      <c r="I71" s="182">
        <f>RES_hhdet_fech!I71/RES_summary!I$19</f>
        <v>26.196232943756332</v>
      </c>
      <c r="J71" s="182">
        <f>RES_hhdet_fech!J71/RES_summary!J$19</f>
        <v>28.041297678970693</v>
      </c>
      <c r="K71" s="182">
        <f>RES_hhdet_fech!K71/RES_summary!K$19</f>
        <v>26.294795017111056</v>
      </c>
      <c r="L71" s="182">
        <f>RES_hhdet_fech!L71/RES_summary!L$19</f>
        <v>25.314026292733143</v>
      </c>
      <c r="M71" s="182">
        <f>RES_hhdet_fech!M71/RES_summary!M$19</f>
        <v>25.212687437872464</v>
      </c>
      <c r="N71" s="182">
        <f>RES_hhdet_fech!N71/RES_summary!N$19</f>
        <v>25.121066170790801</v>
      </c>
      <c r="O71" s="182">
        <f>RES_hhdet_fech!O71/RES_summary!O$19</f>
        <v>24.924161712943189</v>
      </c>
      <c r="P71" s="182">
        <f>RES_hhdet_fech!P71/RES_summary!P$19</f>
        <v>24.586100373041418</v>
      </c>
      <c r="Q71" s="182">
        <f>RES_hhdet_fech!Q71/RES_summary!Q$19</f>
        <v>24.325839882604601</v>
      </c>
    </row>
    <row r="72" spans="1:17" ht="12" customHeight="1" x14ac:dyDescent="0.25">
      <c r="A72" s="147" t="s">
        <v>59</v>
      </c>
      <c r="B72" s="181">
        <f>RES_hhdet_fech!B72/RES_summary!B$19</f>
        <v>3.5170623513238763</v>
      </c>
      <c r="C72" s="181">
        <f>RES_hhdet_fech!C72/RES_summary!C$19</f>
        <v>3.5431234508136846</v>
      </c>
      <c r="D72" s="181">
        <f>RES_hhdet_fech!D72/RES_summary!D$19</f>
        <v>3.5519349164772196</v>
      </c>
      <c r="E72" s="181">
        <f>RES_hhdet_fech!E72/RES_summary!E$19</f>
        <v>3.5527315144401932</v>
      </c>
      <c r="F72" s="181">
        <f>RES_hhdet_fech!F72/RES_summary!F$19</f>
        <v>3.5552626318926759</v>
      </c>
      <c r="G72" s="181">
        <f>RES_hhdet_fech!G72/RES_summary!G$19</f>
        <v>3.5611429547439575</v>
      </c>
      <c r="H72" s="181">
        <f>RES_hhdet_fech!H72/RES_summary!H$19</f>
        <v>3.5685821793270516</v>
      </c>
      <c r="I72" s="181">
        <f>RES_hhdet_fech!I72/RES_summary!I$19</f>
        <v>3.5737600748181233</v>
      </c>
      <c r="J72" s="181">
        <f>RES_hhdet_fech!J72/RES_summary!J$19</f>
        <v>3.5555626342684232</v>
      </c>
      <c r="K72" s="181">
        <f>RES_hhdet_fech!K72/RES_summary!K$19</f>
        <v>3.6667035520447273</v>
      </c>
      <c r="L72" s="181">
        <f>RES_hhdet_fech!L72/RES_summary!L$19</f>
        <v>3.5526914357226498</v>
      </c>
      <c r="M72" s="181">
        <f>RES_hhdet_fech!M72/RES_summary!M$19</f>
        <v>3.545341911925445</v>
      </c>
      <c r="N72" s="181">
        <f>RES_hhdet_fech!N72/RES_summary!N$19</f>
        <v>3.5418014595688572</v>
      </c>
      <c r="O72" s="181">
        <f>RES_hhdet_fech!O72/RES_summary!O$19</f>
        <v>3.5305201769190999</v>
      </c>
      <c r="P72" s="181">
        <f>RES_hhdet_fech!P72/RES_summary!P$19</f>
        <v>3.4986072793387106</v>
      </c>
      <c r="Q72" s="181">
        <f>RES_hhdet_fech!Q72/RES_summary!Q$19</f>
        <v>3.4788498768583334</v>
      </c>
    </row>
    <row r="73" spans="1:17" ht="12" customHeight="1" x14ac:dyDescent="0.25">
      <c r="A73" s="163" t="s">
        <v>142</v>
      </c>
      <c r="B73" s="180">
        <f>RES_hhdet_fech!B73/RES_summary!B$19</f>
        <v>28.273005603771079</v>
      </c>
      <c r="C73" s="180">
        <f>RES_hhdet_fech!C73/RES_summary!C$19</f>
        <v>27.955215158795419</v>
      </c>
      <c r="D73" s="180">
        <f>RES_hhdet_fech!D73/RES_summary!D$19</f>
        <v>27.975982550065101</v>
      </c>
      <c r="E73" s="180">
        <f>RES_hhdet_fech!E73/RES_summary!E$19</f>
        <v>28.72332474490468</v>
      </c>
      <c r="F73" s="180">
        <f>RES_hhdet_fech!F73/RES_summary!F$19</f>
        <v>29.569612188403234</v>
      </c>
      <c r="G73" s="180">
        <f>RES_hhdet_fech!G73/RES_summary!G$19</f>
        <v>30.728286170579967</v>
      </c>
      <c r="H73" s="180">
        <f>RES_hhdet_fech!H73/RES_summary!H$19</f>
        <v>31.030699353589618</v>
      </c>
      <c r="I73" s="180">
        <f>RES_hhdet_fech!I73/RES_summary!I$19</f>
        <v>30.318245286186301</v>
      </c>
      <c r="J73" s="180">
        <f>RES_hhdet_fech!J73/RES_summary!J$19</f>
        <v>29.782193117045743</v>
      </c>
      <c r="K73" s="180">
        <f>RES_hhdet_fech!K73/RES_summary!K$19</f>
        <v>31.768658294632484</v>
      </c>
      <c r="L73" s="180">
        <f>RES_hhdet_fech!L73/RES_summary!L$19</f>
        <v>33.349990901759718</v>
      </c>
      <c r="M73" s="180">
        <f>RES_hhdet_fech!M73/RES_summary!M$19</f>
        <v>33.072264892779792</v>
      </c>
      <c r="N73" s="180">
        <f>RES_hhdet_fech!N73/RES_summary!N$19</f>
        <v>34.124140243862385</v>
      </c>
      <c r="O73" s="180">
        <f>RES_hhdet_fech!O73/RES_summary!O$19</f>
        <v>36.828521379216994</v>
      </c>
      <c r="P73" s="180">
        <f>RES_hhdet_fech!P73/RES_summary!P$19</f>
        <v>35.811337740179987</v>
      </c>
      <c r="Q73" s="180">
        <f>RES_hhdet_fech!Q73/RES_summary!Q$19</f>
        <v>38.943167000450785</v>
      </c>
    </row>
    <row r="74" spans="1:17" ht="12" customHeight="1" x14ac:dyDescent="0.25">
      <c r="A74" s="161" t="s">
        <v>141</v>
      </c>
      <c r="B74" s="179">
        <f>RES_hhdet_fech!B74/RES_summary!B$19</f>
        <v>26.135466834340704</v>
      </c>
      <c r="C74" s="179">
        <f>RES_hhdet_fech!C74/RES_summary!C$19</f>
        <v>25.907295577849887</v>
      </c>
      <c r="D74" s="179">
        <f>RES_hhdet_fech!D74/RES_summary!D$19</f>
        <v>25.932720956529277</v>
      </c>
      <c r="E74" s="179">
        <f>RES_hhdet_fech!E74/RES_summary!E$19</f>
        <v>26.531391310363993</v>
      </c>
      <c r="F74" s="179">
        <f>RES_hhdet_fech!F74/RES_summary!F$19</f>
        <v>27.210952382614963</v>
      </c>
      <c r="G74" s="179">
        <f>RES_hhdet_fech!G74/RES_summary!G$19</f>
        <v>28.14377189120793</v>
      </c>
      <c r="H74" s="179">
        <f>RES_hhdet_fech!H74/RES_summary!H$19</f>
        <v>28.393141662198744</v>
      </c>
      <c r="I74" s="179">
        <f>RES_hhdet_fech!I74/RES_summary!I$19</f>
        <v>27.828356303767222</v>
      </c>
      <c r="J74" s="179">
        <f>RES_hhdet_fech!J74/RES_summary!J$19</f>
        <v>27.381317127904985</v>
      </c>
      <c r="K74" s="179">
        <f>RES_hhdet_fech!K74/RES_summary!K$19</f>
        <v>29.081630187750743</v>
      </c>
      <c r="L74" s="179">
        <f>RES_hhdet_fech!L74/RES_summary!L$19</f>
        <v>30.232684157130436</v>
      </c>
      <c r="M74" s="179">
        <f>RES_hhdet_fech!M74/RES_summary!M$19</f>
        <v>30.003153826149287</v>
      </c>
      <c r="N74" s="179">
        <f>RES_hhdet_fech!N74/RES_summary!N$19</f>
        <v>30.841113654658752</v>
      </c>
      <c r="O74" s="179">
        <f>RES_hhdet_fech!O74/RES_summary!O$19</f>
        <v>32.993337280292721</v>
      </c>
      <c r="P74" s="179">
        <f>RES_hhdet_fech!P74/RES_summary!P$19</f>
        <v>32.147677471482687</v>
      </c>
      <c r="Q74" s="179">
        <f>RES_hhdet_fech!Q74/RES_summary!Q$19</f>
        <v>34.633383477218956</v>
      </c>
    </row>
    <row r="75" spans="1:17" ht="12" customHeight="1" x14ac:dyDescent="0.25">
      <c r="A75" s="148" t="s">
        <v>60</v>
      </c>
      <c r="B75" s="177">
        <f>RES_hhdet_fech!B75/RES_summary!B$19</f>
        <v>22.618404483016828</v>
      </c>
      <c r="C75" s="177">
        <f>RES_hhdet_fech!C75/RES_summary!C$19</f>
        <v>22.364172127036205</v>
      </c>
      <c r="D75" s="177">
        <f>RES_hhdet_fech!D75/RES_summary!D$19</f>
        <v>22.380786040052058</v>
      </c>
      <c r="E75" s="177">
        <f>RES_hhdet_fech!E75/RES_summary!E$19</f>
        <v>22.978659795923804</v>
      </c>
      <c r="F75" s="177">
        <f>RES_hhdet_fech!F75/RES_summary!F$19</f>
        <v>23.655689750722281</v>
      </c>
      <c r="G75" s="177">
        <f>RES_hhdet_fech!G75/RES_summary!G$19</f>
        <v>24.582628936463973</v>
      </c>
      <c r="H75" s="177">
        <f>RES_hhdet_fech!H75/RES_summary!H$19</f>
        <v>24.824559482871688</v>
      </c>
      <c r="I75" s="177">
        <f>RES_hhdet_fech!I75/RES_summary!I$19</f>
        <v>24.254596228949094</v>
      </c>
      <c r="J75" s="177">
        <f>RES_hhdet_fech!J75/RES_summary!J$19</f>
        <v>23.825754493636552</v>
      </c>
      <c r="K75" s="177">
        <f>RES_hhdet_fech!K75/RES_summary!K$19</f>
        <v>25.414926635706014</v>
      </c>
      <c r="L75" s="177">
        <f>RES_hhdet_fech!L75/RES_summary!L$19</f>
        <v>26.679992721407789</v>
      </c>
      <c r="M75" s="177">
        <f>RES_hhdet_fech!M75/RES_summary!M$19</f>
        <v>26.45781191422385</v>
      </c>
      <c r="N75" s="177">
        <f>RES_hhdet_fech!N75/RES_summary!N$19</f>
        <v>27.299312195089897</v>
      </c>
      <c r="O75" s="177">
        <f>RES_hhdet_fech!O75/RES_summary!O$19</f>
        <v>29.462817103373617</v>
      </c>
      <c r="P75" s="177">
        <f>RES_hhdet_fech!P75/RES_summary!P$19</f>
        <v>28.649070192143984</v>
      </c>
      <c r="Q75" s="177">
        <f>RES_hhdet_fech!Q75/RES_summary!Q$19</f>
        <v>31.154533600360619</v>
      </c>
    </row>
    <row r="76" spans="1:17" ht="12" customHeight="1" x14ac:dyDescent="0.25">
      <c r="A76" s="148" t="s">
        <v>59</v>
      </c>
      <c r="B76" s="177">
        <f>RES_hhdet_fech!B76/RES_summary!B$19</f>
        <v>3.5170623513238759</v>
      </c>
      <c r="C76" s="177">
        <f>RES_hhdet_fech!C76/RES_summary!C$19</f>
        <v>3.5431234508136846</v>
      </c>
      <c r="D76" s="177">
        <f>RES_hhdet_fech!D76/RES_summary!D$19</f>
        <v>3.5519349164772192</v>
      </c>
      <c r="E76" s="177">
        <f>RES_hhdet_fech!E76/RES_summary!E$19</f>
        <v>3.5527315144401941</v>
      </c>
      <c r="F76" s="177">
        <f>RES_hhdet_fech!F76/RES_summary!F$19</f>
        <v>3.555262631892675</v>
      </c>
      <c r="G76" s="177">
        <f>RES_hhdet_fech!G76/RES_summary!G$19</f>
        <v>3.5611429547439566</v>
      </c>
      <c r="H76" s="177">
        <f>RES_hhdet_fech!H76/RES_summary!H$19</f>
        <v>3.568582179327052</v>
      </c>
      <c r="I76" s="177">
        <f>RES_hhdet_fech!I76/RES_summary!I$19</f>
        <v>3.5737600748181242</v>
      </c>
      <c r="J76" s="177">
        <f>RES_hhdet_fech!J76/RES_summary!J$19</f>
        <v>3.5555626342684232</v>
      </c>
      <c r="K76" s="177">
        <f>RES_hhdet_fech!K76/RES_summary!K$19</f>
        <v>3.6667035520447269</v>
      </c>
      <c r="L76" s="177">
        <f>RES_hhdet_fech!L76/RES_summary!L$19</f>
        <v>3.5526914357226502</v>
      </c>
      <c r="M76" s="177">
        <f>RES_hhdet_fech!M76/RES_summary!M$19</f>
        <v>3.5453419119254348</v>
      </c>
      <c r="N76" s="177">
        <f>RES_hhdet_fech!N76/RES_summary!N$19</f>
        <v>3.5418014595688589</v>
      </c>
      <c r="O76" s="177">
        <f>RES_hhdet_fech!O76/RES_summary!O$19</f>
        <v>3.5305201769191061</v>
      </c>
      <c r="P76" s="177">
        <f>RES_hhdet_fech!P76/RES_summary!P$19</f>
        <v>3.4986072793387106</v>
      </c>
      <c r="Q76" s="177">
        <f>RES_hhdet_fech!Q76/RES_summary!Q$19</f>
        <v>3.4788498768583329</v>
      </c>
    </row>
    <row r="77" spans="1:17" ht="12" customHeight="1" x14ac:dyDescent="0.25">
      <c r="A77" s="158" t="s">
        <v>62</v>
      </c>
      <c r="B77" s="178">
        <f>RES_hhdet_fech!B77/RES_summary!B$19</f>
        <v>13.94186396913863</v>
      </c>
      <c r="C77" s="178">
        <f>RES_hhdet_fech!C77/RES_summary!C$19</f>
        <v>13.948746690786539</v>
      </c>
      <c r="D77" s="178">
        <f>RES_hhdet_fech!D77/RES_summary!D$19</f>
        <v>14.087631129302913</v>
      </c>
      <c r="E77" s="178">
        <f>RES_hhdet_fech!E77/RES_summary!E$19</f>
        <v>13.969331703781954</v>
      </c>
      <c r="F77" s="178">
        <f>RES_hhdet_fech!F77/RES_summary!F$19</f>
        <v>14.338506711799472</v>
      </c>
      <c r="G77" s="178">
        <f>RES_hhdet_fech!G77/RES_summary!G$19</f>
        <v>14.348623309971709</v>
      </c>
      <c r="H77" s="178">
        <f>RES_hhdet_fech!H77/RES_summary!H$19</f>
        <v>14.378895928098455</v>
      </c>
      <c r="I77" s="178">
        <f>RES_hhdet_fech!I77/RES_summary!I$19</f>
        <v>14.436666938225734</v>
      </c>
      <c r="J77" s="178">
        <f>RES_hhdet_fech!J77/RES_summary!J$19</f>
        <v>15.362493490428207</v>
      </c>
      <c r="K77" s="178">
        <f>RES_hhdet_fech!K77/RES_summary!K$19</f>
        <v>15.154624088364061</v>
      </c>
      <c r="L77" s="178">
        <f>RES_hhdet_fech!L77/RES_summary!L$19</f>
        <v>14.265506023439963</v>
      </c>
      <c r="M77" s="178">
        <f>RES_hhdet_fech!M77/RES_summary!M$19</f>
        <v>14.268718838998424</v>
      </c>
      <c r="N77" s="178">
        <f>RES_hhdet_fech!N77/RES_summary!N$19</f>
        <v>14.177631775514588</v>
      </c>
      <c r="O77" s="178">
        <f>RES_hhdet_fech!O77/RES_summary!O$19</f>
        <v>14.080577968519083</v>
      </c>
      <c r="P77" s="178">
        <f>RES_hhdet_fech!P77/RES_summary!P$19</f>
        <v>14.069609630991279</v>
      </c>
      <c r="Q77" s="178">
        <f>RES_hhdet_fech!Q77/RES_summary!Q$19</f>
        <v>13.905859466109801</v>
      </c>
    </row>
    <row r="78" spans="1:17" ht="12" customHeight="1" x14ac:dyDescent="0.25">
      <c r="A78" s="23" t="s">
        <v>109</v>
      </c>
      <c r="B78" s="177">
        <f>RES_hhdet_fech!B78/RES_summary!B$19</f>
        <v>15.173723800221699</v>
      </c>
      <c r="C78" s="177">
        <f>RES_hhdet_fech!C78/RES_summary!C$19</f>
        <v>15.10127627505989</v>
      </c>
      <c r="D78" s="177">
        <f>RES_hhdet_fech!D78/RES_summary!D$19</f>
        <v>15.084239421004032</v>
      </c>
      <c r="E78" s="177">
        <f>RES_hhdet_fech!E78/RES_summary!E$19</f>
        <v>15.004865609267696</v>
      </c>
      <c r="F78" s="177">
        <f>RES_hhdet_fech!F78/RES_summary!F$19</f>
        <v>14.94871797307094</v>
      </c>
      <c r="G78" s="177">
        <f>RES_hhdet_fech!G78/RES_summary!G$19</f>
        <v>14.862390360566302</v>
      </c>
      <c r="H78" s="177">
        <f>RES_hhdet_fech!H78/RES_summary!H$19</f>
        <v>14.776117956422416</v>
      </c>
      <c r="I78" s="177">
        <f>RES_hhdet_fech!I78/RES_summary!I$19</f>
        <v>14.723488350502951</v>
      </c>
      <c r="J78" s="177">
        <f>RES_hhdet_fech!J78/RES_summary!J$19</f>
        <v>16.1828854384949</v>
      </c>
      <c r="K78" s="177">
        <f>RES_hhdet_fech!K78/RES_summary!K$19</f>
        <v>15.419817290568613</v>
      </c>
      <c r="L78" s="177">
        <f>RES_hhdet_fech!L78/RES_summary!L$19</f>
        <v>14.315740909892254</v>
      </c>
      <c r="M78" s="177">
        <f>RES_hhdet_fech!M78/RES_summary!M$19</f>
        <v>14.304787826533357</v>
      </c>
      <c r="N78" s="177">
        <f>RES_hhdet_fech!N78/RES_summary!N$19</f>
        <v>14.290385553709418</v>
      </c>
      <c r="O78" s="177">
        <f>RES_hhdet_fech!O78/RES_summary!O$19</f>
        <v>14.218449206508298</v>
      </c>
      <c r="P78" s="177">
        <f>RES_hhdet_fech!P78/RES_summary!P$19</f>
        <v>14.164434501164573</v>
      </c>
      <c r="Q78" s="177">
        <f>RES_hhdet_fech!Q78/RES_summary!Q$19</f>
        <v>13.926176779458832</v>
      </c>
    </row>
    <row r="79" spans="1:17" ht="12" customHeight="1" x14ac:dyDescent="0.25">
      <c r="A79" s="29" t="s">
        <v>140</v>
      </c>
      <c r="B79" s="176">
        <f>RES_hhdet_fech!B79/RES_summary!B$19</f>
        <v>8.8822758913534443</v>
      </c>
      <c r="C79" s="176">
        <f>RES_hhdet_fech!C79/RES_summary!C$19</f>
        <v>8.7652950037219082</v>
      </c>
      <c r="D79" s="176">
        <f>RES_hhdet_fech!D79/RES_summary!D$19</f>
        <v>8.8555437254056208</v>
      </c>
      <c r="E79" s="176">
        <f>RES_hhdet_fech!E79/RES_summary!E$19</f>
        <v>9.1195906981753101</v>
      </c>
      <c r="F79" s="176">
        <f>RES_hhdet_fech!F79/RES_summary!F$19</f>
        <v>9.4407619513026368</v>
      </c>
      <c r="G79" s="176">
        <f>RES_hhdet_fech!G79/RES_summary!G$19</f>
        <v>9.8087258791961158</v>
      </c>
      <c r="H79" s="176">
        <f>RES_hhdet_fech!H79/RES_summary!H$19</f>
        <v>9.9211820546851079</v>
      </c>
      <c r="I79" s="176">
        <f>RES_hhdet_fech!I79/RES_summary!I$19</f>
        <v>9.790574241879705</v>
      </c>
      <c r="J79" s="176">
        <f>RES_hhdet_fech!J79/RES_summary!J$19</f>
        <v>9.5973790804309989</v>
      </c>
      <c r="K79" s="176">
        <f>RES_hhdet_fech!K79/RES_summary!K$19</f>
        <v>10.538036891023417</v>
      </c>
      <c r="L79" s="176">
        <f>RES_hhdet_fech!L79/RES_summary!L$19</f>
        <v>10.954509488753883</v>
      </c>
      <c r="M79" s="176">
        <f>RES_hhdet_fech!M79/RES_summary!M$19</f>
        <v>10.897742140159501</v>
      </c>
      <c r="N79" s="176">
        <f>RES_hhdet_fech!N79/RES_summary!N$19</f>
        <v>11.278196812943035</v>
      </c>
      <c r="O79" s="176">
        <f>RES_hhdet_fech!O79/RES_summary!O$19</f>
        <v>12.250707879774668</v>
      </c>
      <c r="P79" s="176">
        <f>RES_hhdet_fech!P79/RES_summary!P$19</f>
        <v>12.098802807828275</v>
      </c>
      <c r="Q79" s="176">
        <f>RES_hhdet_fech!Q79/RES_summary!Q$19</f>
        <v>13.108960979784044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255.2192047789564</v>
      </c>
      <c r="C81" s="184">
        <f>RES_hhdet_fech!C81/RES_summary!C$19</f>
        <v>266.49000608235974</v>
      </c>
      <c r="D81" s="184">
        <f>RES_hhdet_fech!D81/RES_summary!D$19</f>
        <v>257.65246954996593</v>
      </c>
      <c r="E81" s="184">
        <f>RES_hhdet_fech!E81/RES_summary!E$19</f>
        <v>256.71259684252828</v>
      </c>
      <c r="F81" s="184">
        <f>RES_hhdet_fech!F81/RES_summary!F$19</f>
        <v>245.82126039926348</v>
      </c>
      <c r="G81" s="184">
        <f>RES_hhdet_fech!G81/RES_summary!G$19</f>
        <v>258.92417683666548</v>
      </c>
      <c r="H81" s="184">
        <f>RES_hhdet_fech!H81/RES_summary!H$19</f>
        <v>245.29145216288293</v>
      </c>
      <c r="I81" s="184">
        <f>RES_hhdet_fech!I81/RES_summary!I$19</f>
        <v>237.93961136917736</v>
      </c>
      <c r="J81" s="184">
        <f>RES_hhdet_fech!J81/RES_summary!J$19</f>
        <v>236.53158150917619</v>
      </c>
      <c r="K81" s="184">
        <f>RES_hhdet_fech!K81/RES_summary!K$19</f>
        <v>240.13748277758248</v>
      </c>
      <c r="L81" s="184">
        <f>RES_hhdet_fech!L81/RES_summary!L$19</f>
        <v>283.96303049736264</v>
      </c>
      <c r="M81" s="184">
        <f>RES_hhdet_fech!M81/RES_summary!M$19</f>
        <v>249.04312755779347</v>
      </c>
      <c r="N81" s="184">
        <f>RES_hhdet_fech!N81/RES_summary!N$19</f>
        <v>268.26023160709815</v>
      </c>
      <c r="O81" s="184">
        <f>RES_hhdet_fech!O81/RES_summary!O$19</f>
        <v>246.3239176275155</v>
      </c>
      <c r="P81" s="184">
        <f>RES_hhdet_fech!P81/RES_summary!P$19</f>
        <v>230.20788740888145</v>
      </c>
      <c r="Q81" s="184">
        <f>RES_hhdet_fech!Q81/RES_summary!Q$19</f>
        <v>235.46668083975402</v>
      </c>
    </row>
    <row r="82" spans="1:17" ht="12.95" customHeight="1" x14ac:dyDescent="0.25">
      <c r="A82" s="158" t="s">
        <v>65</v>
      </c>
      <c r="B82" s="178">
        <f>RES_hhdet_fech!B82/RES_summary!B$19</f>
        <v>207.12918874538661</v>
      </c>
      <c r="C82" s="178">
        <f>RES_hhdet_fech!C82/RES_summary!C$19</f>
        <v>218.19536297535112</v>
      </c>
      <c r="D82" s="178">
        <f>RES_hhdet_fech!D82/RES_summary!D$19</f>
        <v>209.22569988203873</v>
      </c>
      <c r="E82" s="178">
        <f>RES_hhdet_fech!E82/RES_summary!E$19</f>
        <v>208.05470407811202</v>
      </c>
      <c r="F82" s="178">
        <f>RES_hhdet_fech!F82/RES_summary!F$19</f>
        <v>196.85140903609857</v>
      </c>
      <c r="G82" s="178">
        <f>RES_hhdet_fech!G82/RES_summary!G$19</f>
        <v>209.41825430184213</v>
      </c>
      <c r="H82" s="178">
        <f>RES_hhdet_fech!H82/RES_summary!H$19</f>
        <v>195.68479565644145</v>
      </c>
      <c r="I82" s="178">
        <f>RES_hhdet_fech!I82/RES_summary!I$19</f>
        <v>188.49246735970866</v>
      </c>
      <c r="J82" s="178">
        <f>RES_hhdet_fech!J82/RES_summary!J$19</f>
        <v>187.58383888382733</v>
      </c>
      <c r="K82" s="178">
        <f>RES_hhdet_fech!K82/RES_summary!K$19</f>
        <v>189.18878635305194</v>
      </c>
      <c r="L82" s="178">
        <f>RES_hhdet_fech!L82/RES_summary!L$19</f>
        <v>232.87087349509906</v>
      </c>
      <c r="M82" s="178">
        <f>RES_hhdet_fech!M82/RES_summary!M$19</f>
        <v>199.24441053480277</v>
      </c>
      <c r="N82" s="178">
        <f>RES_hhdet_fech!N82/RES_summary!N$19</f>
        <v>218.1205275146352</v>
      </c>
      <c r="O82" s="178">
        <f>RES_hhdet_fech!O82/RES_summary!O$19</f>
        <v>195.75663687083596</v>
      </c>
      <c r="P82" s="178">
        <f>RES_hhdet_fech!P82/RES_summary!P$19</f>
        <v>179.64684688357093</v>
      </c>
      <c r="Q82" s="178">
        <f>RES_hhdet_fech!Q82/RES_summary!Q$19</f>
        <v>184.72747151974377</v>
      </c>
    </row>
    <row r="83" spans="1:17" ht="12" customHeight="1" x14ac:dyDescent="0.25">
      <c r="A83" s="23" t="s">
        <v>157</v>
      </c>
      <c r="B83" s="177">
        <f>RES_hhdet_fech!B83/RES_summary!B$19</f>
        <v>206.39818351111597</v>
      </c>
      <c r="C83" s="177">
        <f>RES_hhdet_fech!C83/RES_summary!C$19</f>
        <v>217.79576763643752</v>
      </c>
      <c r="D83" s="177">
        <f>RES_hhdet_fech!D83/RES_summary!D$19</f>
        <v>208.63896280565561</v>
      </c>
      <c r="E83" s="177">
        <f>RES_hhdet_fech!E83/RES_summary!E$19</f>
        <v>207.06282272347582</v>
      </c>
      <c r="F83" s="177">
        <f>RES_hhdet_fech!F83/RES_summary!F$19</f>
        <v>195.43229677092233</v>
      </c>
      <c r="G83" s="177">
        <f>RES_hhdet_fech!G83/RES_summary!G$19</f>
        <v>207.60848611332079</v>
      </c>
      <c r="H83" s="177">
        <f>RES_hhdet_fech!H83/RES_summary!H$19</f>
        <v>193.89048018722011</v>
      </c>
      <c r="I83" s="177">
        <f>RES_hhdet_fech!I83/RES_summary!I$19</f>
        <v>187.33635971827664</v>
      </c>
      <c r="J83" s="177">
        <f>RES_hhdet_fech!J83/RES_summary!J$19</f>
        <v>186.96930603076288</v>
      </c>
      <c r="K83" s="177">
        <f>RES_hhdet_fech!K83/RES_summary!K$19</f>
        <v>187.99678931308171</v>
      </c>
      <c r="L83" s="177">
        <f>RES_hhdet_fech!L83/RES_summary!L$19</f>
        <v>231.45411164827442</v>
      </c>
      <c r="M83" s="177">
        <f>RES_hhdet_fech!M83/RES_summary!M$19</f>
        <v>198.26875537612838</v>
      </c>
      <c r="N83" s="177">
        <f>RES_hhdet_fech!N83/RES_summary!N$19</f>
        <v>217.18360072656191</v>
      </c>
      <c r="O83" s="177">
        <f>RES_hhdet_fech!O83/RES_summary!O$19</f>
        <v>193.93226569993897</v>
      </c>
      <c r="P83" s="177">
        <f>RES_hhdet_fech!P83/RES_summary!P$19</f>
        <v>178.00686652216461</v>
      </c>
      <c r="Q83" s="177">
        <f>RES_hhdet_fech!Q83/RES_summary!Q$19</f>
        <v>182.34360601384896</v>
      </c>
    </row>
    <row r="84" spans="1:17" ht="12" customHeight="1" x14ac:dyDescent="0.25">
      <c r="A84" s="23" t="s">
        <v>60</v>
      </c>
      <c r="B84" s="177">
        <f>RES_hhdet_fech!B84/RES_summary!B$19</f>
        <v>0.73100523427063102</v>
      </c>
      <c r="C84" s="177">
        <f>RES_hhdet_fech!C84/RES_summary!C$19</f>
        <v>0.39959533891358157</v>
      </c>
      <c r="D84" s="177">
        <f>RES_hhdet_fech!D84/RES_summary!D$19</f>
        <v>0.58673707638312123</v>
      </c>
      <c r="E84" s="177">
        <f>RES_hhdet_fech!E84/RES_summary!E$19</f>
        <v>0.99188135463623239</v>
      </c>
      <c r="F84" s="177">
        <f>RES_hhdet_fech!F84/RES_summary!F$19</f>
        <v>1.4191122651762118</v>
      </c>
      <c r="G84" s="177">
        <f>RES_hhdet_fech!G84/RES_summary!G$19</f>
        <v>1.8097681885213404</v>
      </c>
      <c r="H84" s="177">
        <f>RES_hhdet_fech!H84/RES_summary!H$19</f>
        <v>1.794315469221317</v>
      </c>
      <c r="I84" s="177">
        <f>RES_hhdet_fech!I84/RES_summary!I$19</f>
        <v>1.1561076414320213</v>
      </c>
      <c r="J84" s="177">
        <f>RES_hhdet_fech!J84/RES_summary!J$19</f>
        <v>0.61453285306445382</v>
      </c>
      <c r="K84" s="177">
        <f>RES_hhdet_fech!K84/RES_summary!K$19</f>
        <v>1.1919970399702444</v>
      </c>
      <c r="L84" s="177">
        <f>RES_hhdet_fech!L84/RES_summary!L$19</f>
        <v>1.416761846824647</v>
      </c>
      <c r="M84" s="177">
        <f>RES_hhdet_fech!M84/RES_summary!M$19</f>
        <v>0.9756551586743929</v>
      </c>
      <c r="N84" s="177">
        <f>RES_hhdet_fech!N84/RES_summary!N$19</f>
        <v>0.93692678807330476</v>
      </c>
      <c r="O84" s="177">
        <f>RES_hhdet_fech!O84/RES_summary!O$19</f>
        <v>1.8243711708970058</v>
      </c>
      <c r="P84" s="177">
        <f>RES_hhdet_fech!P84/RES_summary!P$19</f>
        <v>1.6399803614063244</v>
      </c>
      <c r="Q84" s="177">
        <f>RES_hhdet_fech!Q84/RES_summary!Q$19</f>
        <v>2.3838655058948333</v>
      </c>
    </row>
    <row r="85" spans="1:17" ht="12.95" customHeight="1" x14ac:dyDescent="0.25">
      <c r="A85" s="158" t="s">
        <v>112</v>
      </c>
      <c r="B85" s="178">
        <f>RES_hhdet_fech!B85/RES_summary!B$19</f>
        <v>9.3988456194501718E-2</v>
      </c>
      <c r="C85" s="178">
        <f>RES_hhdet_fech!C85/RES_summary!C$19</f>
        <v>9.4909862908331713E-2</v>
      </c>
      <c r="D85" s="178">
        <f>RES_hhdet_fech!D85/RES_summary!D$19</f>
        <v>9.2967975429662328E-2</v>
      </c>
      <c r="E85" s="178">
        <f>RES_hhdet_fech!E85/RES_summary!E$19</f>
        <v>8.9851141539813439E-2</v>
      </c>
      <c r="F85" s="178">
        <f>RES_hhdet_fech!F85/RES_summary!F$19</f>
        <v>8.8944598636283637E-2</v>
      </c>
      <c r="G85" s="178">
        <f>RES_hhdet_fech!G85/RES_summary!G$19</f>
        <v>9.4814408817027088E-2</v>
      </c>
      <c r="H85" s="178">
        <f>RES_hhdet_fech!H85/RES_summary!H$19</f>
        <v>0.10511554674283446</v>
      </c>
      <c r="I85" s="178">
        <f>RES_hhdet_fech!I85/RES_summary!I$19</f>
        <v>0.11787669941542739</v>
      </c>
      <c r="J85" s="178">
        <f>RES_hhdet_fech!J85/RES_summary!J$19</f>
        <v>0.12929349971401985</v>
      </c>
      <c r="K85" s="178">
        <f>RES_hhdet_fech!K85/RES_summary!K$19</f>
        <v>0.14508129569493541</v>
      </c>
      <c r="L85" s="178">
        <f>RES_hhdet_fech!L85/RES_summary!L$19</f>
        <v>0.19042703168473116</v>
      </c>
      <c r="M85" s="178">
        <f>RES_hhdet_fech!M85/RES_summary!M$19</f>
        <v>0.17257358967507416</v>
      </c>
      <c r="N85" s="178">
        <f>RES_hhdet_fech!N85/RES_summary!N$19</f>
        <v>0.18897423406365454</v>
      </c>
      <c r="O85" s="178">
        <f>RES_hhdet_fech!O85/RES_summary!O$19</f>
        <v>0.23017301679227187</v>
      </c>
      <c r="P85" s="178">
        <f>RES_hhdet_fech!P85/RES_summary!P$19</f>
        <v>0.25857685211389814</v>
      </c>
      <c r="Q85" s="178">
        <f>RES_hhdet_fech!Q85/RES_summary!Q$19</f>
        <v>0.30604308814365133</v>
      </c>
    </row>
    <row r="86" spans="1:17" ht="12" customHeight="1" x14ac:dyDescent="0.25">
      <c r="A86" s="23" t="s">
        <v>60</v>
      </c>
      <c r="B86" s="177">
        <f>RES_hhdet_fech!B86/RES_summary!B$19</f>
        <v>9.3988456194501718E-2</v>
      </c>
      <c r="C86" s="177">
        <f>RES_hhdet_fech!C86/RES_summary!C$19</f>
        <v>9.4909862908331713E-2</v>
      </c>
      <c r="D86" s="177">
        <f>RES_hhdet_fech!D86/RES_summary!D$19</f>
        <v>9.2967975429662328E-2</v>
      </c>
      <c r="E86" s="177">
        <f>RES_hhdet_fech!E86/RES_summary!E$19</f>
        <v>8.9851141539813439E-2</v>
      </c>
      <c r="F86" s="177">
        <f>RES_hhdet_fech!F86/RES_summary!F$19</f>
        <v>8.8944598636283637E-2</v>
      </c>
      <c r="G86" s="177">
        <f>RES_hhdet_fech!G86/RES_summary!G$19</f>
        <v>9.4814408817027088E-2</v>
      </c>
      <c r="H86" s="177">
        <f>RES_hhdet_fech!H86/RES_summary!H$19</f>
        <v>0.10511554674283446</v>
      </c>
      <c r="I86" s="177">
        <f>RES_hhdet_fech!I86/RES_summary!I$19</f>
        <v>0.11787669941542739</v>
      </c>
      <c r="J86" s="177">
        <f>RES_hhdet_fech!J86/RES_summary!J$19</f>
        <v>0.12929349971401985</v>
      </c>
      <c r="K86" s="177">
        <f>RES_hhdet_fech!K86/RES_summary!K$19</f>
        <v>0.14508129569493541</v>
      </c>
      <c r="L86" s="177">
        <f>RES_hhdet_fech!L86/RES_summary!L$19</f>
        <v>0.19042703168473116</v>
      </c>
      <c r="M86" s="177">
        <f>RES_hhdet_fech!M86/RES_summary!M$19</f>
        <v>0.17257358967507416</v>
      </c>
      <c r="N86" s="177">
        <f>RES_hhdet_fech!N86/RES_summary!N$19</f>
        <v>0.18897423406365454</v>
      </c>
      <c r="O86" s="177">
        <f>RES_hhdet_fech!O86/RES_summary!O$19</f>
        <v>0.23017301679227187</v>
      </c>
      <c r="P86" s="177">
        <f>RES_hhdet_fech!P86/RES_summary!P$19</f>
        <v>0.25857685211389814</v>
      </c>
      <c r="Q86" s="177">
        <f>RES_hhdet_fech!Q86/RES_summary!Q$19</f>
        <v>0.30604308814365133</v>
      </c>
    </row>
    <row r="87" spans="1:17" ht="12" customHeight="1" x14ac:dyDescent="0.25">
      <c r="A87" s="158" t="s">
        <v>63</v>
      </c>
      <c r="B87" s="178">
        <f>RES_hhdet_fech!B87/RES_summary!B$19</f>
        <v>39.113751686021821</v>
      </c>
      <c r="C87" s="178">
        <f>RES_hhdet_fech!C87/RES_summary!C$19</f>
        <v>39.394217187378743</v>
      </c>
      <c r="D87" s="178">
        <f>RES_hhdet_fech!D87/RES_summary!D$19</f>
        <v>39.458018138260591</v>
      </c>
      <c r="E87" s="178">
        <f>RES_hhdet_fech!E87/RES_summary!E$19</f>
        <v>39.39915341195865</v>
      </c>
      <c r="F87" s="178">
        <f>RES_hhdet_fech!F87/RES_summary!F$19</f>
        <v>39.371534782550945</v>
      </c>
      <c r="G87" s="178">
        <f>RES_hhdet_fech!G87/RES_summary!G$19</f>
        <v>39.579846378793739</v>
      </c>
      <c r="H87" s="178">
        <f>RES_hhdet_fech!H87/RES_summary!H$19</f>
        <v>39.537497653559313</v>
      </c>
      <c r="I87" s="178">
        <f>RES_hhdet_fech!I87/RES_summary!I$19</f>
        <v>39.542774681317141</v>
      </c>
      <c r="J87" s="178">
        <f>RES_hhdet_fech!J87/RES_summary!J$19</f>
        <v>39.156011557967972</v>
      </c>
      <c r="K87" s="178">
        <f>RES_hhdet_fech!K87/RES_summary!K$19</f>
        <v>40.141296290661884</v>
      </c>
      <c r="L87" s="178">
        <f>RES_hhdet_fech!L87/RES_summary!L$19</f>
        <v>39.829731842692105</v>
      </c>
      <c r="M87" s="178">
        <f>RES_hhdet_fech!M87/RES_summary!M$19</f>
        <v>38.71165121618305</v>
      </c>
      <c r="N87" s="178">
        <f>RES_hhdet_fech!N87/RES_summary!N$19</f>
        <v>38.624040974822726</v>
      </c>
      <c r="O87" s="178">
        <f>RES_hhdet_fech!O87/RES_summary!O$19</f>
        <v>38.031390511532273</v>
      </c>
      <c r="P87" s="178">
        <f>RES_hhdet_fech!P87/RES_summary!P$19</f>
        <v>38.135424990743211</v>
      </c>
      <c r="Q87" s="178">
        <f>RES_hhdet_fech!Q87/RES_summary!Q$19</f>
        <v>37.267432918141239</v>
      </c>
    </row>
    <row r="88" spans="1:17" ht="12" customHeight="1" x14ac:dyDescent="0.25">
      <c r="A88" s="167" t="s">
        <v>156</v>
      </c>
      <c r="B88" s="183">
        <f>RES_hhdet_fech!B88/RES_summary!B$19</f>
        <v>42.31499738765902</v>
      </c>
      <c r="C88" s="183">
        <f>RES_hhdet_fech!C88/RES_summary!C$19</f>
        <v>42.320742871522903</v>
      </c>
      <c r="D88" s="183">
        <f>RES_hhdet_fech!D88/RES_summary!D$19</f>
        <v>42.1164181815221</v>
      </c>
      <c r="E88" s="183">
        <f>RES_hhdet_fech!E88/RES_summary!E$19</f>
        <v>41.814327533340879</v>
      </c>
      <c r="F88" s="183">
        <f>RES_hhdet_fech!F88/RES_summary!F$19</f>
        <v>41.532263321079732</v>
      </c>
      <c r="G88" s="183">
        <f>RES_hhdet_fech!G88/RES_summary!G$19</f>
        <v>41.337957143259622</v>
      </c>
      <c r="H88" s="183">
        <f>RES_hhdet_fech!H88/RES_summary!H$19</f>
        <v>41.163894992203346</v>
      </c>
      <c r="I88" s="183">
        <f>RES_hhdet_fech!I88/RES_summary!I$19</f>
        <v>40.931401522426867</v>
      </c>
      <c r="J88" s="183">
        <f>RES_hhdet_fech!J88/RES_summary!J$19</f>
        <v>40.466955203818742</v>
      </c>
      <c r="K88" s="183">
        <f>RES_hhdet_fech!K88/RES_summary!K$19</f>
        <v>41.085715876150431</v>
      </c>
      <c r="L88" s="183">
        <f>RES_hhdet_fech!L88/RES_summary!L$19</f>
        <v>40.887754550785672</v>
      </c>
      <c r="M88" s="183">
        <f>RES_hhdet_fech!M88/RES_summary!M$19</f>
        <v>39.345255174754151</v>
      </c>
      <c r="N88" s="183">
        <f>RES_hhdet_fech!N88/RES_summary!N$19</f>
        <v>39.134803166486755</v>
      </c>
      <c r="O88" s="183">
        <f>RES_hhdet_fech!O88/RES_summary!O$19</f>
        <v>38.370293088614083</v>
      </c>
      <c r="P88" s="183">
        <f>RES_hhdet_fech!P88/RES_summary!P$19</f>
        <v>38.482717040800772</v>
      </c>
      <c r="Q88" s="183">
        <f>RES_hhdet_fech!Q88/RES_summary!Q$19</f>
        <v>37.551956060751067</v>
      </c>
    </row>
    <row r="89" spans="1:17" ht="12" customHeight="1" x14ac:dyDescent="0.25">
      <c r="A89" s="167" t="s">
        <v>155</v>
      </c>
      <c r="B89" s="183">
        <f>RES_hhdet_fech!B89/RES_summary!B$19</f>
        <v>37.369060261450947</v>
      </c>
      <c r="C89" s="183">
        <f>RES_hhdet_fech!C89/RES_summary!C$19</f>
        <v>37.399717748031762</v>
      </c>
      <c r="D89" s="183">
        <f>RES_hhdet_fech!D89/RES_summary!D$19</f>
        <v>37.245069461694754</v>
      </c>
      <c r="E89" s="183">
        <f>RES_hhdet_fech!E89/RES_summary!E$19</f>
        <v>37.004193541112777</v>
      </c>
      <c r="F89" s="183">
        <f>RES_hhdet_fech!F89/RES_summary!F$19</f>
        <v>36.781073288755984</v>
      </c>
      <c r="G89" s="183">
        <f>RES_hhdet_fech!G89/RES_summary!G$19</f>
        <v>36.631508669351753</v>
      </c>
      <c r="H89" s="183">
        <f>RES_hhdet_fech!H89/RES_summary!H$19</f>
        <v>36.499698173089676</v>
      </c>
      <c r="I89" s="183">
        <f>RES_hhdet_fech!I89/RES_summary!I$19</f>
        <v>36.31888129275967</v>
      </c>
      <c r="J89" s="183">
        <f>RES_hhdet_fech!J89/RES_summary!J$19</f>
        <v>35.929126797323434</v>
      </c>
      <c r="K89" s="183">
        <f>RES_hhdet_fech!K89/RES_summary!K$19</f>
        <v>36.535276252965062</v>
      </c>
      <c r="L89" s="183">
        <f>RES_hhdet_fech!L89/RES_summary!L$19</f>
        <v>36.262895076351072</v>
      </c>
      <c r="M89" s="183">
        <f>RES_hhdet_fech!M89/RES_summary!M$19</f>
        <v>35.021546051728734</v>
      </c>
      <c r="N89" s="183">
        <f>RES_hhdet_fech!N89/RES_summary!N$19</f>
        <v>34.849643992758288</v>
      </c>
      <c r="O89" s="183">
        <f>RES_hhdet_fech!O89/RES_summary!O$19</f>
        <v>34.226754647810374</v>
      </c>
      <c r="P89" s="183">
        <f>RES_hhdet_fech!P89/RES_summary!P$19</f>
        <v>34.284780911979375</v>
      </c>
      <c r="Q89" s="183">
        <f>RES_hhdet_fech!Q89/RES_summary!Q$19</f>
        <v>33.52041472545919</v>
      </c>
    </row>
    <row r="90" spans="1:17" ht="12" customHeight="1" x14ac:dyDescent="0.25">
      <c r="A90" s="166" t="s">
        <v>55</v>
      </c>
      <c r="B90" s="182">
        <f>RES_hhdet_fech!B90/RES_summary!B$19</f>
        <v>33.851997910127068</v>
      </c>
      <c r="C90" s="182">
        <f>RES_hhdet_fech!C90/RES_summary!C$19</f>
        <v>33.856594297218081</v>
      </c>
      <c r="D90" s="182">
        <f>RES_hhdet_fech!D90/RES_summary!D$19</f>
        <v>33.693134545217532</v>
      </c>
      <c r="E90" s="182">
        <f>RES_hhdet_fech!E90/RES_summary!E$19</f>
        <v>33.45146202667258</v>
      </c>
      <c r="F90" s="182">
        <f>RES_hhdet_fech!F90/RES_summary!F$19</f>
        <v>33.225810656863302</v>
      </c>
      <c r="G90" s="182">
        <f>RES_hhdet_fech!G90/RES_summary!G$19</f>
        <v>33.070365714607796</v>
      </c>
      <c r="H90" s="182">
        <f>RES_hhdet_fech!H90/RES_summary!H$19</f>
        <v>32.931115993762631</v>
      </c>
      <c r="I90" s="182">
        <f>RES_hhdet_fech!I90/RES_summary!I$19</f>
        <v>32.745121217941545</v>
      </c>
      <c r="J90" s="182">
        <f>RES_hhdet_fech!J90/RES_summary!J$19</f>
        <v>32.373564163055008</v>
      </c>
      <c r="K90" s="182">
        <f>RES_hhdet_fech!K90/RES_summary!K$19</f>
        <v>32.868572700920346</v>
      </c>
      <c r="L90" s="182">
        <f>RES_hhdet_fech!L90/RES_summary!L$19</f>
        <v>32.710203640628428</v>
      </c>
      <c r="M90" s="182">
        <f>RES_hhdet_fech!M90/RES_summary!M$19</f>
        <v>31.476204139803286</v>
      </c>
      <c r="N90" s="182">
        <f>RES_hhdet_fech!N90/RES_summary!N$19</f>
        <v>31.307842533189429</v>
      </c>
      <c r="O90" s="182">
        <f>RES_hhdet_fech!O90/RES_summary!O$19</f>
        <v>30.69623447089127</v>
      </c>
      <c r="P90" s="182">
        <f>RES_hhdet_fech!P90/RES_summary!P$19</f>
        <v>30.786173632640669</v>
      </c>
      <c r="Q90" s="182">
        <f>RES_hhdet_fech!Q90/RES_summary!Q$19</f>
        <v>30.041564848600856</v>
      </c>
    </row>
    <row r="91" spans="1:17" ht="12" customHeight="1" x14ac:dyDescent="0.25">
      <c r="A91" s="147" t="s">
        <v>59</v>
      </c>
      <c r="B91" s="181">
        <f>RES_hhdet_fech!B91/RES_summary!B$19</f>
        <v>3.5170623513238759</v>
      </c>
      <c r="C91" s="181">
        <f>RES_hhdet_fech!C91/RES_summary!C$19</f>
        <v>3.5431234508136846</v>
      </c>
      <c r="D91" s="181">
        <f>RES_hhdet_fech!D91/RES_summary!D$19</f>
        <v>3.5519349164772196</v>
      </c>
      <c r="E91" s="181">
        <f>RES_hhdet_fech!E91/RES_summary!E$19</f>
        <v>3.5527315144401945</v>
      </c>
      <c r="F91" s="181">
        <f>RES_hhdet_fech!F91/RES_summary!F$19</f>
        <v>3.5552626318926759</v>
      </c>
      <c r="G91" s="181">
        <f>RES_hhdet_fech!G91/RES_summary!G$19</f>
        <v>3.561142954743957</v>
      </c>
      <c r="H91" s="181">
        <f>RES_hhdet_fech!H91/RES_summary!H$19</f>
        <v>3.5685821793270516</v>
      </c>
      <c r="I91" s="181">
        <f>RES_hhdet_fech!I91/RES_summary!I$19</f>
        <v>3.5737600748181229</v>
      </c>
      <c r="J91" s="181">
        <f>RES_hhdet_fech!J91/RES_summary!J$19</f>
        <v>3.5555626342684237</v>
      </c>
      <c r="K91" s="181">
        <f>RES_hhdet_fech!K91/RES_summary!K$19</f>
        <v>3.6667035520447273</v>
      </c>
      <c r="L91" s="181">
        <f>RES_hhdet_fech!L91/RES_summary!L$19</f>
        <v>3.5526914357226484</v>
      </c>
      <c r="M91" s="181">
        <f>RES_hhdet_fech!M91/RES_summary!M$19</f>
        <v>3.5453419119254455</v>
      </c>
      <c r="N91" s="181">
        <f>RES_hhdet_fech!N91/RES_summary!N$19</f>
        <v>3.5418014595688572</v>
      </c>
      <c r="O91" s="181">
        <f>RES_hhdet_fech!O91/RES_summary!O$19</f>
        <v>3.5305201769190999</v>
      </c>
      <c r="P91" s="181">
        <f>RES_hhdet_fech!P91/RES_summary!P$19</f>
        <v>3.4986072793387097</v>
      </c>
      <c r="Q91" s="181">
        <f>RES_hhdet_fech!Q91/RES_summary!Q$19</f>
        <v>3.4788498768583316</v>
      </c>
    </row>
    <row r="92" spans="1:17" ht="12" customHeight="1" x14ac:dyDescent="0.25">
      <c r="A92" s="163" t="s">
        <v>144</v>
      </c>
      <c r="B92" s="180">
        <f>RES_hhdet_fech!B92/RES_summary!B$19</f>
        <v>0</v>
      </c>
      <c r="C92" s="180">
        <f>RES_hhdet_fech!C92/RES_summary!C$19</f>
        <v>0</v>
      </c>
      <c r="D92" s="180">
        <f>RES_hhdet_fech!D92/RES_summary!D$19</f>
        <v>0</v>
      </c>
      <c r="E92" s="180">
        <f>RES_hhdet_fech!E92/RES_summary!E$19</f>
        <v>0</v>
      </c>
      <c r="F92" s="180">
        <f>RES_hhdet_fech!F92/RES_summary!F$19</f>
        <v>0</v>
      </c>
      <c r="G92" s="180">
        <f>RES_hhdet_fech!G92/RES_summary!G$19</f>
        <v>0</v>
      </c>
      <c r="H92" s="180">
        <f>RES_hhdet_fech!H92/RES_summary!H$19</f>
        <v>0</v>
      </c>
      <c r="I92" s="180">
        <f>RES_hhdet_fech!I92/RES_summary!I$19</f>
        <v>0</v>
      </c>
      <c r="J92" s="180">
        <f>RES_hhdet_fech!J92/RES_summary!J$19</f>
        <v>0</v>
      </c>
      <c r="K92" s="180">
        <f>RES_hhdet_fech!K92/RES_summary!K$19</f>
        <v>0</v>
      </c>
      <c r="L92" s="180">
        <f>RES_hhdet_fech!L92/RES_summary!L$19</f>
        <v>0</v>
      </c>
      <c r="M92" s="180">
        <f>RES_hhdet_fech!M92/RES_summary!M$19</f>
        <v>0</v>
      </c>
      <c r="N92" s="180">
        <f>RES_hhdet_fech!N92/RES_summary!N$19</f>
        <v>0</v>
      </c>
      <c r="O92" s="180">
        <f>RES_hhdet_fech!O92/RES_summary!O$19</f>
        <v>0</v>
      </c>
      <c r="P92" s="180">
        <f>RES_hhdet_fech!P92/RES_summary!P$19</f>
        <v>0</v>
      </c>
      <c r="Q92" s="180">
        <f>RES_hhdet_fech!Q92/RES_summary!Q$19</f>
        <v>0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0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0</v>
      </c>
      <c r="Q93" s="179">
        <f>RES_hhdet_fech!Q93/RES_summary!Q$19</f>
        <v>0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0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0</v>
      </c>
      <c r="Q94" s="177">
        <f>RES_hhdet_fech!Q94/RES_summary!Q$19</f>
        <v>0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0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0</v>
      </c>
      <c r="Q95" s="177">
        <f>RES_hhdet_fech!Q95/RES_summary!Q$19</f>
        <v>0</v>
      </c>
    </row>
    <row r="96" spans="1:17" ht="12" customHeight="1" x14ac:dyDescent="0.25">
      <c r="A96" s="163" t="s">
        <v>142</v>
      </c>
      <c r="B96" s="180">
        <f>RES_hhdet_fech!B96/RES_summary!B$19</f>
        <v>28.273005603771075</v>
      </c>
      <c r="C96" s="180">
        <f>RES_hhdet_fech!C96/RES_summary!C$19</f>
        <v>27.955215158795408</v>
      </c>
      <c r="D96" s="180">
        <f>RES_hhdet_fech!D96/RES_summary!D$19</f>
        <v>27.975982550065101</v>
      </c>
      <c r="E96" s="180">
        <f>RES_hhdet_fech!E96/RES_summary!E$19</f>
        <v>28.723324744904684</v>
      </c>
      <c r="F96" s="180">
        <f>RES_hhdet_fech!F96/RES_summary!F$19</f>
        <v>29.569612188403198</v>
      </c>
      <c r="G96" s="180">
        <f>RES_hhdet_fech!G96/RES_summary!G$19</f>
        <v>30.728286170579949</v>
      </c>
      <c r="H96" s="180">
        <f>RES_hhdet_fech!H96/RES_summary!H$19</f>
        <v>31.030699353589625</v>
      </c>
      <c r="I96" s="180">
        <f>RES_hhdet_fech!I96/RES_summary!I$19</f>
        <v>30.31824528618629</v>
      </c>
      <c r="J96" s="180">
        <f>RES_hhdet_fech!J96/RES_summary!J$19</f>
        <v>29.782193117045736</v>
      </c>
      <c r="K96" s="180">
        <f>RES_hhdet_fech!K96/RES_summary!K$19</f>
        <v>31.768658294632502</v>
      </c>
      <c r="L96" s="180">
        <f>RES_hhdet_fech!L96/RES_summary!L$19</f>
        <v>33.349990901759746</v>
      </c>
      <c r="M96" s="180">
        <f>RES_hhdet_fech!M96/RES_summary!M$19</f>
        <v>33.07226489277987</v>
      </c>
      <c r="N96" s="180">
        <f>RES_hhdet_fech!N96/RES_summary!N$19</f>
        <v>34.124140243862371</v>
      </c>
      <c r="O96" s="180">
        <f>RES_hhdet_fech!O96/RES_summary!O$19</f>
        <v>36.828521379216951</v>
      </c>
      <c r="P96" s="180">
        <f>RES_hhdet_fech!P96/RES_summary!P$19</f>
        <v>35.811337740179994</v>
      </c>
      <c r="Q96" s="180">
        <f>RES_hhdet_fech!Q96/RES_summary!Q$19</f>
        <v>38.943167000450778</v>
      </c>
    </row>
    <row r="97" spans="1:17" ht="12" customHeight="1" x14ac:dyDescent="0.25">
      <c r="A97" s="161" t="s">
        <v>141</v>
      </c>
      <c r="B97" s="179">
        <f>RES_hhdet_fech!B97/RES_summary!B$19</f>
        <v>26.135466834340715</v>
      </c>
      <c r="C97" s="179">
        <f>RES_hhdet_fech!C97/RES_summary!C$19</f>
        <v>25.907295577849883</v>
      </c>
      <c r="D97" s="179">
        <f>RES_hhdet_fech!D97/RES_summary!D$19</f>
        <v>25.932720956529277</v>
      </c>
      <c r="E97" s="179">
        <f>RES_hhdet_fech!E97/RES_summary!E$19</f>
        <v>26.531391310363805</v>
      </c>
      <c r="F97" s="179">
        <f>RES_hhdet_fech!F97/RES_summary!F$19</f>
        <v>27.210952382614909</v>
      </c>
      <c r="G97" s="179">
        <f>RES_hhdet_fech!G97/RES_summary!G$19</f>
        <v>28.143771891207919</v>
      </c>
      <c r="H97" s="179">
        <f>RES_hhdet_fech!H97/RES_summary!H$19</f>
        <v>28.393141662198758</v>
      </c>
      <c r="I97" s="179">
        <f>RES_hhdet_fech!I97/RES_summary!I$19</f>
        <v>27.828356303767208</v>
      </c>
      <c r="J97" s="179">
        <f>RES_hhdet_fech!J97/RES_summary!J$19</f>
        <v>27.381317127904975</v>
      </c>
      <c r="K97" s="179">
        <f>RES_hhdet_fech!K97/RES_summary!K$19</f>
        <v>29.081630187750754</v>
      </c>
      <c r="L97" s="179">
        <f>RES_hhdet_fech!L97/RES_summary!L$19</f>
        <v>30.232684157130461</v>
      </c>
      <c r="M97" s="179">
        <f>RES_hhdet_fech!M97/RES_summary!M$19</f>
        <v>30.003153826149379</v>
      </c>
      <c r="N97" s="179">
        <f>RES_hhdet_fech!N97/RES_summary!N$19</f>
        <v>30.841113654658741</v>
      </c>
      <c r="O97" s="179">
        <f>RES_hhdet_fech!O97/RES_summary!O$19</f>
        <v>32.993337280292678</v>
      </c>
      <c r="P97" s="179">
        <f>RES_hhdet_fech!P97/RES_summary!P$19</f>
        <v>32.147677471482695</v>
      </c>
      <c r="Q97" s="179">
        <f>RES_hhdet_fech!Q97/RES_summary!Q$19</f>
        <v>34.633383477218942</v>
      </c>
    </row>
    <row r="98" spans="1:17" ht="12" customHeight="1" x14ac:dyDescent="0.25">
      <c r="A98" s="148" t="s">
        <v>60</v>
      </c>
      <c r="B98" s="177">
        <f>RES_hhdet_fech!B98/RES_summary!B$19</f>
        <v>22.618404483016832</v>
      </c>
      <c r="C98" s="177">
        <f>RES_hhdet_fech!C98/RES_summary!C$19</f>
        <v>22.364172127036198</v>
      </c>
      <c r="D98" s="177">
        <f>RES_hhdet_fech!D98/RES_summary!D$19</f>
        <v>22.380786040052058</v>
      </c>
      <c r="E98" s="177">
        <f>RES_hhdet_fech!E98/RES_summary!E$19</f>
        <v>22.978659795923637</v>
      </c>
      <c r="F98" s="177">
        <f>RES_hhdet_fech!F98/RES_summary!F$19</f>
        <v>23.655689750722239</v>
      </c>
      <c r="G98" s="177">
        <f>RES_hhdet_fech!G98/RES_summary!G$19</f>
        <v>24.582628936463966</v>
      </c>
      <c r="H98" s="177">
        <f>RES_hhdet_fech!H98/RES_summary!H$19</f>
        <v>24.824559482871699</v>
      </c>
      <c r="I98" s="177">
        <f>RES_hhdet_fech!I98/RES_summary!I$19</f>
        <v>24.25459622894909</v>
      </c>
      <c r="J98" s="177">
        <f>RES_hhdet_fech!J98/RES_summary!J$19</f>
        <v>23.825754493636548</v>
      </c>
      <c r="K98" s="177">
        <f>RES_hhdet_fech!K98/RES_summary!K$19</f>
        <v>25.414926635706021</v>
      </c>
      <c r="L98" s="177">
        <f>RES_hhdet_fech!L98/RES_summary!L$19</f>
        <v>26.67999272140781</v>
      </c>
      <c r="M98" s="177">
        <f>RES_hhdet_fech!M98/RES_summary!M$19</f>
        <v>26.457811914223935</v>
      </c>
      <c r="N98" s="177">
        <f>RES_hhdet_fech!N98/RES_summary!N$19</f>
        <v>27.299312195089882</v>
      </c>
      <c r="O98" s="177">
        <f>RES_hhdet_fech!O98/RES_summary!O$19</f>
        <v>29.462817103373574</v>
      </c>
      <c r="P98" s="177">
        <f>RES_hhdet_fech!P98/RES_summary!P$19</f>
        <v>28.649070192143981</v>
      </c>
      <c r="Q98" s="177">
        <f>RES_hhdet_fech!Q98/RES_summary!Q$19</f>
        <v>31.154533600360612</v>
      </c>
    </row>
    <row r="99" spans="1:17" ht="12" customHeight="1" x14ac:dyDescent="0.25">
      <c r="A99" s="148" t="s">
        <v>59</v>
      </c>
      <c r="B99" s="177">
        <f>RES_hhdet_fech!B99/RES_summary!B$19</f>
        <v>3.5170623513238763</v>
      </c>
      <c r="C99" s="177">
        <f>RES_hhdet_fech!C99/RES_summary!C$19</f>
        <v>3.5431234508136833</v>
      </c>
      <c r="D99" s="177">
        <f>RES_hhdet_fech!D99/RES_summary!D$19</f>
        <v>3.5519349164772178</v>
      </c>
      <c r="E99" s="177">
        <f>RES_hhdet_fech!E99/RES_summary!E$19</f>
        <v>3.5527315144401692</v>
      </c>
      <c r="F99" s="177">
        <f>RES_hhdet_fech!F99/RES_summary!F$19</f>
        <v>3.5552626318926688</v>
      </c>
      <c r="G99" s="177">
        <f>RES_hhdet_fech!G99/RES_summary!G$19</f>
        <v>3.5611429547439553</v>
      </c>
      <c r="H99" s="177">
        <f>RES_hhdet_fech!H99/RES_summary!H$19</f>
        <v>3.5685821793270538</v>
      </c>
      <c r="I99" s="177">
        <f>RES_hhdet_fech!I99/RES_summary!I$19</f>
        <v>3.5737600748181233</v>
      </c>
      <c r="J99" s="177">
        <f>RES_hhdet_fech!J99/RES_summary!J$19</f>
        <v>3.5555626342684215</v>
      </c>
      <c r="K99" s="177">
        <f>RES_hhdet_fech!K99/RES_summary!K$19</f>
        <v>3.6667035520447295</v>
      </c>
      <c r="L99" s="177">
        <f>RES_hhdet_fech!L99/RES_summary!L$19</f>
        <v>3.5526914357226524</v>
      </c>
      <c r="M99" s="177">
        <f>RES_hhdet_fech!M99/RES_summary!M$19</f>
        <v>3.5453419119254463</v>
      </c>
      <c r="N99" s="177">
        <f>RES_hhdet_fech!N99/RES_summary!N$19</f>
        <v>3.5418014595688549</v>
      </c>
      <c r="O99" s="177">
        <f>RES_hhdet_fech!O99/RES_summary!O$19</f>
        <v>3.5305201769191008</v>
      </c>
      <c r="P99" s="177">
        <f>RES_hhdet_fech!P99/RES_summary!P$19</f>
        <v>3.4986072793387106</v>
      </c>
      <c r="Q99" s="177">
        <f>RES_hhdet_fech!Q99/RES_summary!Q$19</f>
        <v>3.4788498768583325</v>
      </c>
    </row>
    <row r="100" spans="1:17" ht="12" customHeight="1" x14ac:dyDescent="0.25">
      <c r="A100" s="158" t="s">
        <v>62</v>
      </c>
      <c r="B100" s="178">
        <f>RES_hhdet_fech!B100/RES_summary!B$19</f>
        <v>8.8822758913534443</v>
      </c>
      <c r="C100" s="178">
        <f>RES_hhdet_fech!C100/RES_summary!C$19</f>
        <v>8.8055160567215065</v>
      </c>
      <c r="D100" s="178">
        <f>RES_hhdet_fech!D100/RES_summary!D$19</f>
        <v>8.8757835542369357</v>
      </c>
      <c r="E100" s="178">
        <f>RES_hhdet_fech!E100/RES_summary!E$19</f>
        <v>9.1688882109177676</v>
      </c>
      <c r="F100" s="178">
        <f>RES_hhdet_fech!F100/RES_summary!F$19</f>
        <v>9.5093719819776723</v>
      </c>
      <c r="G100" s="178">
        <f>RES_hhdet_fech!G100/RES_summary!G$19</f>
        <v>9.8312617472125883</v>
      </c>
      <c r="H100" s="178">
        <f>RES_hhdet_fech!H100/RES_summary!H$19</f>
        <v>9.9640433061393132</v>
      </c>
      <c r="I100" s="178">
        <f>RES_hhdet_fech!I100/RES_summary!I$19</f>
        <v>9.7864926287360721</v>
      </c>
      <c r="J100" s="178">
        <f>RES_hhdet_fech!J100/RES_summary!J$19</f>
        <v>9.6624375676668421</v>
      </c>
      <c r="K100" s="178">
        <f>RES_hhdet_fech!K100/RES_summary!K$19</f>
        <v>10.662318838173745</v>
      </c>
      <c r="L100" s="178">
        <f>RES_hhdet_fech!L100/RES_summary!L$19</f>
        <v>11.071998127886747</v>
      </c>
      <c r="M100" s="178">
        <f>RES_hhdet_fech!M100/RES_summary!M$19</f>
        <v>10.914492217132571</v>
      </c>
      <c r="N100" s="178">
        <f>RES_hhdet_fech!N100/RES_summary!N$19</f>
        <v>11.326688883576573</v>
      </c>
      <c r="O100" s="178">
        <f>RES_hhdet_fech!O100/RES_summary!O$19</f>
        <v>12.305717228354952</v>
      </c>
      <c r="P100" s="178">
        <f>RES_hhdet_fech!P100/RES_summary!P$19</f>
        <v>12.167038682453407</v>
      </c>
      <c r="Q100" s="178">
        <f>RES_hhdet_fech!Q100/RES_summary!Q$19</f>
        <v>13.165733313725356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0</v>
      </c>
      <c r="C102" s="177">
        <f>RES_hhdet_fech!C102/RES_summary!C$19</f>
        <v>0</v>
      </c>
      <c r="D102" s="177">
        <f>RES_hhdet_fech!D102/RES_summary!D$19</f>
        <v>9.9780154801782022</v>
      </c>
      <c r="E102" s="177">
        <f>RES_hhdet_fech!E102/RES_summary!E$19</f>
        <v>20.695486039633792</v>
      </c>
      <c r="F102" s="177">
        <f>RES_hhdet_fech!F102/RES_summary!F$19</f>
        <v>21.476999910960476</v>
      </c>
      <c r="G102" s="177">
        <f>RES_hhdet_fech!G102/RES_summary!G$19</f>
        <v>16.013734480033733</v>
      </c>
      <c r="H102" s="177">
        <f>RES_hhdet_fech!H102/RES_summary!H$19</f>
        <v>0</v>
      </c>
      <c r="I102" s="177">
        <f>RES_hhdet_fech!I102/RES_summary!I$19</f>
        <v>0</v>
      </c>
      <c r="J102" s="177">
        <f>RES_hhdet_fech!J102/RES_summary!J$19</f>
        <v>0</v>
      </c>
      <c r="K102" s="177">
        <f>RES_hhdet_fech!K102/RES_summary!K$19</f>
        <v>0</v>
      </c>
      <c r="L102" s="177">
        <f>RES_hhdet_fech!L102/RES_summary!L$19</f>
        <v>0</v>
      </c>
      <c r="M102" s="177">
        <f>RES_hhdet_fech!M102/RES_summary!M$19</f>
        <v>0</v>
      </c>
      <c r="N102" s="177">
        <f>RES_hhdet_fech!N102/RES_summary!N$19</f>
        <v>0</v>
      </c>
      <c r="O102" s="177">
        <f>RES_hhdet_fech!O102/RES_summary!O$19</f>
        <v>0</v>
      </c>
      <c r="P102" s="177">
        <f>RES_hhdet_fech!P102/RES_summary!P$19</f>
        <v>0</v>
      </c>
      <c r="Q102" s="177">
        <f>RES_hhdet_fech!Q102/RES_summary!Q$19</f>
        <v>0</v>
      </c>
    </row>
    <row r="103" spans="1:17" ht="12" customHeight="1" x14ac:dyDescent="0.25">
      <c r="A103" s="29" t="s">
        <v>140</v>
      </c>
      <c r="B103" s="176">
        <f>RES_hhdet_fech!B103/RES_summary!B$19</f>
        <v>8.8822758913534443</v>
      </c>
      <c r="C103" s="176">
        <f>RES_hhdet_fech!C103/RES_summary!C$19</f>
        <v>8.8055160567215065</v>
      </c>
      <c r="D103" s="176">
        <f>RES_hhdet_fech!D103/RES_summary!D$19</f>
        <v>8.8724288411179852</v>
      </c>
      <c r="E103" s="176">
        <f>RES_hhdet_fech!E103/RES_summary!E$19</f>
        <v>9.13541361310992</v>
      </c>
      <c r="F103" s="176">
        <f>RES_hhdet_fech!F103/RES_summary!F$19</f>
        <v>9.476235157518957</v>
      </c>
      <c r="G103" s="176">
        <f>RES_hhdet_fech!G103/RES_summary!G$19</f>
        <v>9.819713530916486</v>
      </c>
      <c r="H103" s="176">
        <f>RES_hhdet_fech!H103/RES_summary!H$19</f>
        <v>9.9640433061393132</v>
      </c>
      <c r="I103" s="176">
        <f>RES_hhdet_fech!I103/RES_summary!I$19</f>
        <v>9.7864926287360721</v>
      </c>
      <c r="J103" s="176">
        <f>RES_hhdet_fech!J103/RES_summary!J$19</f>
        <v>9.6624375676668421</v>
      </c>
      <c r="K103" s="176">
        <f>RES_hhdet_fech!K103/RES_summary!K$19</f>
        <v>10.662318838173741</v>
      </c>
      <c r="L103" s="176">
        <f>RES_hhdet_fech!L103/RES_summary!L$19</f>
        <v>11.071998127886747</v>
      </c>
      <c r="M103" s="176">
        <f>RES_hhdet_fech!M103/RES_summary!M$19</f>
        <v>10.914492217132569</v>
      </c>
      <c r="N103" s="176">
        <f>RES_hhdet_fech!N103/RES_summary!N$19</f>
        <v>11.326688883576573</v>
      </c>
      <c r="O103" s="176">
        <f>RES_hhdet_fech!O103/RES_summary!O$19</f>
        <v>12.305717228354949</v>
      </c>
      <c r="P103" s="176">
        <f>RES_hhdet_fech!P103/RES_summary!P$19</f>
        <v>12.167038682453407</v>
      </c>
      <c r="Q103" s="176">
        <f>RES_hhdet_fech!Q103/RES_summary!Q$19</f>
        <v>13.165733313725351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159.57869473106882</v>
      </c>
      <c r="C124" s="184">
        <f>RES_hhdet_fech!C124/RES_summary!C$19</f>
        <v>166.38101747809174</v>
      </c>
      <c r="D124" s="184">
        <f>RES_hhdet_fech!D124/RES_summary!D$19</f>
        <v>160.80540968326781</v>
      </c>
      <c r="E124" s="184">
        <f>RES_hhdet_fech!E124/RES_summary!E$19</f>
        <v>160.33951186591796</v>
      </c>
      <c r="F124" s="184">
        <f>RES_hhdet_fech!F124/RES_summary!F$19</f>
        <v>153.51423331670142</v>
      </c>
      <c r="G124" s="184">
        <f>RES_hhdet_fech!G124/RES_summary!G$19</f>
        <v>159.26442181259105</v>
      </c>
      <c r="H124" s="184">
        <f>RES_hhdet_fech!H124/RES_summary!H$19</f>
        <v>155.14429638389799</v>
      </c>
      <c r="I124" s="184">
        <f>RES_hhdet_fech!I124/RES_summary!I$19</f>
        <v>148.25104488855709</v>
      </c>
      <c r="J124" s="184">
        <f>RES_hhdet_fech!J124/RES_summary!J$19</f>
        <v>147.46136043565383</v>
      </c>
      <c r="K124" s="184">
        <f>RES_hhdet_fech!K124/RES_summary!K$19</f>
        <v>150.51561420358419</v>
      </c>
      <c r="L124" s="184">
        <f>RES_hhdet_fech!L124/RES_summary!L$19</f>
        <v>176.52285806938022</v>
      </c>
      <c r="M124" s="184">
        <f>RES_hhdet_fech!M124/RES_summary!M$19</f>
        <v>156.79329345958993</v>
      </c>
      <c r="N124" s="184">
        <f>RES_hhdet_fech!N124/RES_summary!N$19</f>
        <v>170.5369586188273</v>
      </c>
      <c r="O124" s="184">
        <f>RES_hhdet_fech!O124/RES_summary!O$19</f>
        <v>159.8352544410117</v>
      </c>
      <c r="P124" s="184">
        <f>RES_hhdet_fech!P124/RES_summary!P$19</f>
        <v>149.46124248195443</v>
      </c>
      <c r="Q124" s="184">
        <f>RES_hhdet_fech!Q124/RES_summary!Q$19</f>
        <v>156.33892785631983</v>
      </c>
    </row>
    <row r="125" spans="1:17" ht="12.95" customHeight="1" x14ac:dyDescent="0.25">
      <c r="A125" s="158" t="s">
        <v>65</v>
      </c>
      <c r="B125" s="178">
        <f>RES_hhdet_fech!B125/RES_summary!B$19</f>
        <v>128.33238002432725</v>
      </c>
      <c r="C125" s="178">
        <f>RES_hhdet_fech!C125/RES_summary!C$19</f>
        <v>135.23418431941815</v>
      </c>
      <c r="D125" s="178">
        <f>RES_hhdet_fech!D125/RES_summary!D$19</f>
        <v>129.64662370188452</v>
      </c>
      <c r="E125" s="178">
        <f>RES_hhdet_fech!E125/RES_summary!E$19</f>
        <v>128.96656122636367</v>
      </c>
      <c r="F125" s="178">
        <f>RES_hhdet_fech!F125/RES_summary!F$19</f>
        <v>121.80759467009702</v>
      </c>
      <c r="G125" s="178">
        <f>RES_hhdet_fech!G125/RES_summary!G$19</f>
        <v>127.39688705783846</v>
      </c>
      <c r="H125" s="178">
        <f>RES_hhdet_fech!H125/RES_summary!H$19</f>
        <v>123.16026399702287</v>
      </c>
      <c r="I125" s="178">
        <f>RES_hhdet_fech!I125/RES_summary!I$19</f>
        <v>116.69394365480441</v>
      </c>
      <c r="J125" s="178">
        <f>RES_hhdet_fech!J125/RES_summary!J$19</f>
        <v>116.20836024042673</v>
      </c>
      <c r="K125" s="178">
        <f>RES_hhdet_fech!K125/RES_summary!K$19</f>
        <v>117.38731690604534</v>
      </c>
      <c r="L125" s="178">
        <f>RES_hhdet_fech!L125/RES_summary!L$19</f>
        <v>144.15259832272938</v>
      </c>
      <c r="M125" s="178">
        <f>RES_hhdet_fech!M125/RES_summary!M$19</f>
        <v>124.54878559666631</v>
      </c>
      <c r="N125" s="178">
        <f>RES_hhdet_fech!N125/RES_summary!N$19</f>
        <v>137.84144020280863</v>
      </c>
      <c r="O125" s="178">
        <f>RES_hhdet_fech!O125/RES_summary!O$19</f>
        <v>126.17142924587502</v>
      </c>
      <c r="P125" s="178">
        <f>RES_hhdet_fech!P125/RES_summary!P$19</f>
        <v>116.05629134323192</v>
      </c>
      <c r="Q125" s="178">
        <f>RES_hhdet_fech!Q125/RES_summary!Q$19</f>
        <v>121.84705851474858</v>
      </c>
    </row>
    <row r="126" spans="1:17" ht="12" customHeight="1" x14ac:dyDescent="0.25">
      <c r="A126" s="23" t="s">
        <v>149</v>
      </c>
      <c r="B126" s="177">
        <f>RES_hhdet_fech!B126/RES_summary!B$19</f>
        <v>127.96687739685248</v>
      </c>
      <c r="C126" s="177">
        <f>RES_hhdet_fech!C126/RES_summary!C$19</f>
        <v>135.03362407299301</v>
      </c>
      <c r="D126" s="177">
        <f>RES_hhdet_fech!D126/RES_summary!D$19</f>
        <v>129.35633369714384</v>
      </c>
      <c r="E126" s="177">
        <f>RES_hhdet_fech!E126/RES_summary!E$19</f>
        <v>128.48043144801409</v>
      </c>
      <c r="F126" s="177">
        <f>RES_hhdet_fech!F126/RES_summary!F$19</f>
        <v>121.11972915010149</v>
      </c>
      <c r="G126" s="177">
        <f>RES_hhdet_fech!G126/RES_summary!G$19</f>
        <v>126.54438090404507</v>
      </c>
      <c r="H126" s="177">
        <f>RES_hhdet_fech!H126/RES_summary!H$19</f>
        <v>122.29121961750994</v>
      </c>
      <c r="I126" s="177">
        <f>RES_hhdet_fech!I126/RES_summary!I$19</f>
        <v>116.14847854496665</v>
      </c>
      <c r="J126" s="177">
        <f>RES_hhdet_fech!J126/RES_summary!J$19</f>
        <v>115.92116255610497</v>
      </c>
      <c r="K126" s="177">
        <f>RES_hhdet_fech!K126/RES_summary!K$19</f>
        <v>116.83109444841865</v>
      </c>
      <c r="L126" s="177">
        <f>RES_hhdet_fech!L126/RES_summary!L$19</f>
        <v>143.50152900789334</v>
      </c>
      <c r="M126" s="177">
        <f>RES_hhdet_fech!M126/RES_summary!M$19</f>
        <v>124.11195948391304</v>
      </c>
      <c r="N126" s="177">
        <f>RES_hhdet_fech!N126/RES_summary!N$19</f>
        <v>137.41998556694804</v>
      </c>
      <c r="O126" s="177">
        <f>RES_hhdet_fech!O126/RES_summary!O$19</f>
        <v>125.33249420316614</v>
      </c>
      <c r="P126" s="177">
        <f>RES_hhdet_fech!P126/RES_summary!P$19</f>
        <v>115.29742414488275</v>
      </c>
      <c r="Q126" s="177">
        <f>RES_hhdet_fech!Q126/RES_summary!Q$19</f>
        <v>120.71752044500005</v>
      </c>
    </row>
    <row r="127" spans="1:17" ht="12" customHeight="1" x14ac:dyDescent="0.25">
      <c r="A127" s="23" t="s">
        <v>60</v>
      </c>
      <c r="B127" s="177">
        <f>RES_hhdet_fech!B127/RES_summary!B$19</f>
        <v>0.36550262747474965</v>
      </c>
      <c r="C127" s="177">
        <f>RES_hhdet_fech!C127/RES_summary!C$19</f>
        <v>0.20056024642514542</v>
      </c>
      <c r="D127" s="177">
        <f>RES_hhdet_fech!D127/RES_summary!D$19</f>
        <v>0.29029000474069994</v>
      </c>
      <c r="E127" s="177">
        <f>RES_hhdet_fech!E127/RES_summary!E$19</f>
        <v>0.48612977834957632</v>
      </c>
      <c r="F127" s="177">
        <f>RES_hhdet_fech!F127/RES_summary!F$19</f>
        <v>0.68786551999552803</v>
      </c>
      <c r="G127" s="177">
        <f>RES_hhdet_fech!G127/RES_summary!G$19</f>
        <v>0.85250615379339678</v>
      </c>
      <c r="H127" s="177">
        <f>RES_hhdet_fech!H127/RES_summary!H$19</f>
        <v>0.86904437951293056</v>
      </c>
      <c r="I127" s="177">
        <f>RES_hhdet_fech!I127/RES_summary!I$19</f>
        <v>0.54546510983775875</v>
      </c>
      <c r="J127" s="177">
        <f>RES_hhdet_fech!J127/RES_summary!J$19</f>
        <v>0.28719768432175036</v>
      </c>
      <c r="K127" s="177">
        <f>RES_hhdet_fech!K127/RES_summary!K$19</f>
        <v>0.5562224576266912</v>
      </c>
      <c r="L127" s="177">
        <f>RES_hhdet_fech!L127/RES_summary!L$19</f>
        <v>0.65106931483601704</v>
      </c>
      <c r="M127" s="177">
        <f>RES_hhdet_fech!M127/RES_summary!M$19</f>
        <v>0.43682611275326638</v>
      </c>
      <c r="N127" s="177">
        <f>RES_hhdet_fech!N127/RES_summary!N$19</f>
        <v>0.42145463586057952</v>
      </c>
      <c r="O127" s="177">
        <f>RES_hhdet_fech!O127/RES_summary!O$19</f>
        <v>0.8389350427088812</v>
      </c>
      <c r="P127" s="177">
        <f>RES_hhdet_fech!P127/RES_summary!P$19</f>
        <v>0.75886719834917316</v>
      </c>
      <c r="Q127" s="177">
        <f>RES_hhdet_fech!Q127/RES_summary!Q$19</f>
        <v>1.1295380697485353</v>
      </c>
    </row>
    <row r="128" spans="1:17" ht="12.95" customHeight="1" x14ac:dyDescent="0.25">
      <c r="A128" s="158" t="s">
        <v>112</v>
      </c>
      <c r="B128" s="178">
        <f>RES_hhdet_fech!B128/RES_summary!B$19</f>
        <v>9.3980883908907603E-2</v>
      </c>
      <c r="C128" s="178">
        <f>RES_hhdet_fech!C128/RES_summary!C$19</f>
        <v>9.3637601487557898E-2</v>
      </c>
      <c r="D128" s="178">
        <f>RES_hhdet_fech!D128/RES_summary!D$19</f>
        <v>9.1969282552732207E-2</v>
      </c>
      <c r="E128" s="178">
        <f>RES_hhdet_fech!E128/RES_summary!E$19</f>
        <v>8.8872277128576468E-2</v>
      </c>
      <c r="F128" s="178">
        <f>RES_hhdet_fech!F128/RES_summary!F$19</f>
        <v>8.7481144940136327E-2</v>
      </c>
      <c r="G128" s="178">
        <f>RES_hhdet_fech!G128/RES_summary!G$19</f>
        <v>9.4528465691056093E-2</v>
      </c>
      <c r="H128" s="178">
        <f>RES_hhdet_fech!H128/RES_summary!H$19</f>
        <v>0.10422893715258093</v>
      </c>
      <c r="I128" s="178">
        <f>RES_hhdet_fech!I128/RES_summary!I$19</f>
        <v>0.11719729033901835</v>
      </c>
      <c r="J128" s="178">
        <f>RES_hhdet_fech!J128/RES_summary!J$19</f>
        <v>0.13099489282158638</v>
      </c>
      <c r="K128" s="178">
        <f>RES_hhdet_fech!K128/RES_summary!K$19</f>
        <v>0.1441690364049189</v>
      </c>
      <c r="L128" s="178">
        <f>RES_hhdet_fech!L128/RES_summary!L$19</f>
        <v>0.18490238197710099</v>
      </c>
      <c r="M128" s="178">
        <f>RES_hhdet_fech!M128/RES_summary!M$19</f>
        <v>0.18476044087732568</v>
      </c>
      <c r="N128" s="178">
        <f>RES_hhdet_fech!N128/RES_summary!N$19</f>
        <v>0.1984596993397573</v>
      </c>
      <c r="O128" s="178">
        <f>RES_hhdet_fech!O128/RES_summary!O$19</f>
        <v>0.23372161016745993</v>
      </c>
      <c r="P128" s="178">
        <f>RES_hhdet_fech!P128/RES_summary!P$19</f>
        <v>0.2599380299356594</v>
      </c>
      <c r="Q128" s="178">
        <f>RES_hhdet_fech!Q128/RES_summary!Q$19</f>
        <v>0.30574924663347214</v>
      </c>
    </row>
    <row r="129" spans="1:17" ht="12" customHeight="1" x14ac:dyDescent="0.25">
      <c r="A129" s="23" t="s">
        <v>60</v>
      </c>
      <c r="B129" s="177">
        <f>RES_hhdet_fech!B129/RES_summary!B$19</f>
        <v>9.3980883908907603E-2</v>
      </c>
      <c r="C129" s="177">
        <f>RES_hhdet_fech!C129/RES_summary!C$19</f>
        <v>9.3637601487557898E-2</v>
      </c>
      <c r="D129" s="177">
        <f>RES_hhdet_fech!D129/RES_summary!D$19</f>
        <v>9.1969282552732207E-2</v>
      </c>
      <c r="E129" s="177">
        <f>RES_hhdet_fech!E129/RES_summary!E$19</f>
        <v>8.8872277128576468E-2</v>
      </c>
      <c r="F129" s="177">
        <f>RES_hhdet_fech!F129/RES_summary!F$19</f>
        <v>8.7481144940136327E-2</v>
      </c>
      <c r="G129" s="177">
        <f>RES_hhdet_fech!G129/RES_summary!G$19</f>
        <v>9.4528465691056093E-2</v>
      </c>
      <c r="H129" s="177">
        <f>RES_hhdet_fech!H129/RES_summary!H$19</f>
        <v>0.10422893715258093</v>
      </c>
      <c r="I129" s="177">
        <f>RES_hhdet_fech!I129/RES_summary!I$19</f>
        <v>0.11719729033901835</v>
      </c>
      <c r="J129" s="177">
        <f>RES_hhdet_fech!J129/RES_summary!J$19</f>
        <v>0.13099489282158638</v>
      </c>
      <c r="K129" s="177">
        <f>RES_hhdet_fech!K129/RES_summary!K$19</f>
        <v>0.1441690364049189</v>
      </c>
      <c r="L129" s="177">
        <f>RES_hhdet_fech!L129/RES_summary!L$19</f>
        <v>0.18490238197710099</v>
      </c>
      <c r="M129" s="177">
        <f>RES_hhdet_fech!M129/RES_summary!M$19</f>
        <v>0.18476044087732568</v>
      </c>
      <c r="N129" s="177">
        <f>RES_hhdet_fech!N129/RES_summary!N$19</f>
        <v>0.1984596993397573</v>
      </c>
      <c r="O129" s="177">
        <f>RES_hhdet_fech!O129/RES_summary!O$19</f>
        <v>0.23372161016745993</v>
      </c>
      <c r="P129" s="177">
        <f>RES_hhdet_fech!P129/RES_summary!P$19</f>
        <v>0.2599380299356594</v>
      </c>
      <c r="Q129" s="177">
        <f>RES_hhdet_fech!Q129/RES_summary!Q$19</f>
        <v>0.30574924663347214</v>
      </c>
    </row>
    <row r="130" spans="1:17" ht="12" customHeight="1" x14ac:dyDescent="0.25">
      <c r="A130" s="158" t="s">
        <v>63</v>
      </c>
      <c r="B130" s="178">
        <f>RES_hhdet_fech!B130/RES_summary!B$19</f>
        <v>22.270057931479251</v>
      </c>
      <c r="C130" s="178">
        <f>RES_hhdet_fech!C130/RES_summary!C$19</f>
        <v>22.298229261762021</v>
      </c>
      <c r="D130" s="178">
        <f>RES_hhdet_fech!D130/RES_summary!D$19</f>
        <v>22.229405523745811</v>
      </c>
      <c r="E130" s="178">
        <f>RES_hhdet_fech!E130/RES_summary!E$19</f>
        <v>22.145552149607806</v>
      </c>
      <c r="F130" s="178">
        <f>RES_hhdet_fech!F130/RES_summary!F$19</f>
        <v>22.136548423719304</v>
      </c>
      <c r="G130" s="178">
        <f>RES_hhdet_fech!G130/RES_summary!G$19</f>
        <v>21.951149497727403</v>
      </c>
      <c r="H130" s="178">
        <f>RES_hhdet_fech!H130/RES_summary!H$19</f>
        <v>21.920967779993685</v>
      </c>
      <c r="I130" s="178">
        <f>RES_hhdet_fech!I130/RES_summary!I$19</f>
        <v>21.6484884943278</v>
      </c>
      <c r="J130" s="178">
        <f>RES_hhdet_fech!J130/RES_summary!J$19</f>
        <v>21.441525141689727</v>
      </c>
      <c r="K130" s="178">
        <f>RES_hhdet_fech!K130/RES_summary!K$19</f>
        <v>22.338767593539256</v>
      </c>
      <c r="L130" s="178">
        <f>RES_hhdet_fech!L130/RES_summary!L$19</f>
        <v>21.151962125911481</v>
      </c>
      <c r="M130" s="178">
        <f>RES_hhdet_fech!M130/RES_summary!M$19</f>
        <v>21.098771691988212</v>
      </c>
      <c r="N130" s="178">
        <f>RES_hhdet_fech!N130/RES_summary!N$19</f>
        <v>21.141101073200534</v>
      </c>
      <c r="O130" s="178">
        <f>RES_hhdet_fech!O130/RES_summary!O$19</f>
        <v>21.102030353385079</v>
      </c>
      <c r="P130" s="178">
        <f>RES_hhdet_fech!P130/RES_summary!P$19</f>
        <v>20.972928782382976</v>
      </c>
      <c r="Q130" s="178">
        <f>RES_hhdet_fech!Q130/RES_summary!Q$19</f>
        <v>21.020915696792148</v>
      </c>
    </row>
    <row r="131" spans="1:17" ht="12" customHeight="1" x14ac:dyDescent="0.25">
      <c r="A131" s="167" t="s">
        <v>148</v>
      </c>
      <c r="B131" s="183">
        <f>RES_hhdet_fech!B131/RES_summary!B$19</f>
        <v>21.920310305238015</v>
      </c>
      <c r="C131" s="183">
        <f>RES_hhdet_fech!C131/RES_summary!C$19</f>
        <v>21.986828086372309</v>
      </c>
      <c r="D131" s="183">
        <f>RES_hhdet_fech!D131/RES_summary!D$19</f>
        <v>21.944947670984565</v>
      </c>
      <c r="E131" s="183">
        <f>RES_hhdet_fech!E131/RES_summary!E$19</f>
        <v>21.852353811417483</v>
      </c>
      <c r="F131" s="183">
        <f>RES_hhdet_fech!F131/RES_summary!F$19</f>
        <v>21.80400042191723</v>
      </c>
      <c r="G131" s="183">
        <f>RES_hhdet_fech!G131/RES_summary!G$19</f>
        <v>21.655251046261551</v>
      </c>
      <c r="H131" s="183">
        <f>RES_hhdet_fech!H131/RES_summary!H$19</f>
        <v>21.686376177429196</v>
      </c>
      <c r="I131" s="183">
        <f>RES_hhdet_fech!I131/RES_summary!I$19</f>
        <v>21.625289836866905</v>
      </c>
      <c r="J131" s="183">
        <f>RES_hhdet_fech!J131/RES_summary!J$19</f>
        <v>21.433973930297856</v>
      </c>
      <c r="K131" s="183">
        <f>RES_hhdet_fech!K131/RES_summary!K$19</f>
        <v>22.261948202024836</v>
      </c>
      <c r="L131" s="183">
        <f>RES_hhdet_fech!L131/RES_summary!L$19</f>
        <v>21.135412532051525</v>
      </c>
      <c r="M131" s="183">
        <f>RES_hhdet_fech!M131/RES_summary!M$19</f>
        <v>21.091110834269944</v>
      </c>
      <c r="N131" s="183">
        <f>RES_hhdet_fech!N131/RES_summary!N$19</f>
        <v>21.064762489767958</v>
      </c>
      <c r="O131" s="183">
        <f>RES_hhdet_fech!O131/RES_summary!O$19</f>
        <v>20.985145996691301</v>
      </c>
      <c r="P131" s="183">
        <f>RES_hhdet_fech!P131/RES_summary!P$19</f>
        <v>20.782962124504422</v>
      </c>
      <c r="Q131" s="183">
        <f>RES_hhdet_fech!Q131/RES_summary!Q$19</f>
        <v>20.649666905114955</v>
      </c>
    </row>
    <row r="132" spans="1:17" ht="12" customHeight="1" x14ac:dyDescent="0.25">
      <c r="A132" s="167" t="s">
        <v>147</v>
      </c>
      <c r="B132" s="183">
        <f>RES_hhdet_fech!B132/RES_summary!B$19</f>
        <v>21.053310595514187</v>
      </c>
      <c r="C132" s="183">
        <f>RES_hhdet_fech!C132/RES_summary!C$19</f>
        <v>21.132585919911353</v>
      </c>
      <c r="D132" s="183">
        <f>RES_hhdet_fech!D132/RES_summary!D$19</f>
        <v>21.107893053264895</v>
      </c>
      <c r="E132" s="183">
        <f>RES_hhdet_fech!E132/RES_summary!E$19</f>
        <v>21.034614563574163</v>
      </c>
      <c r="F132" s="183">
        <f>RES_hhdet_fech!F132/RES_summary!F$19</f>
        <v>20.998462969426296</v>
      </c>
      <c r="G132" s="183">
        <f>RES_hhdet_fech!G132/RES_summary!G$19</f>
        <v>20.885343791753275</v>
      </c>
      <c r="H132" s="183">
        <f>RES_hhdet_fech!H132/RES_summary!H$19</f>
        <v>20.91768312127039</v>
      </c>
      <c r="I132" s="183">
        <f>RES_hhdet_fech!I132/RES_summary!I$19</f>
        <v>20.873991944311715</v>
      </c>
      <c r="J132" s="183">
        <f>RES_hhdet_fech!J132/RES_summary!J$19</f>
        <v>20.702741778506685</v>
      </c>
      <c r="K132" s="183">
        <f>RES_hhdet_fech!K132/RES_summary!K$19</f>
        <v>21.476262113664667</v>
      </c>
      <c r="L132" s="183">
        <f>RES_hhdet_fech!L132/RES_summary!L$19</f>
        <v>20.46102146136387</v>
      </c>
      <c r="M132" s="183">
        <f>RES_hhdet_fech!M132/RES_summary!M$19</f>
        <v>20.418230579341365</v>
      </c>
      <c r="N132" s="183">
        <f>RES_hhdet_fech!N132/RES_summary!N$19</f>
        <v>20.393611451383205</v>
      </c>
      <c r="O132" s="183">
        <f>RES_hhdet_fech!O132/RES_summary!O$19</f>
        <v>20.31863697427211</v>
      </c>
      <c r="P132" s="183">
        <f>RES_hhdet_fech!P132/RES_summary!P$19</f>
        <v>20.124976978942243</v>
      </c>
      <c r="Q132" s="183">
        <f>RES_hhdet_fech!Q132/RES_summary!Q$19</f>
        <v>19.998583400950288</v>
      </c>
    </row>
    <row r="133" spans="1:17" ht="12" customHeight="1" x14ac:dyDescent="0.25">
      <c r="A133" s="166" t="s">
        <v>61</v>
      </c>
      <c r="B133" s="182">
        <f>RES_hhdet_fech!B133/RES_summary!B$19</f>
        <v>17.536248244190311</v>
      </c>
      <c r="C133" s="182">
        <f>RES_hhdet_fech!C133/RES_summary!C$19</f>
        <v>17.589462469097672</v>
      </c>
      <c r="D133" s="182">
        <f>RES_hhdet_fech!D133/RES_summary!D$19</f>
        <v>17.55595813678768</v>
      </c>
      <c r="E133" s="182">
        <f>RES_hhdet_fech!E133/RES_summary!E$19</f>
        <v>17.48188304913397</v>
      </c>
      <c r="F133" s="182">
        <f>RES_hhdet_fech!F133/RES_summary!F$19</f>
        <v>17.443200337533618</v>
      </c>
      <c r="G133" s="182">
        <f>RES_hhdet_fech!G133/RES_summary!G$19</f>
        <v>17.324200837009322</v>
      </c>
      <c r="H133" s="182">
        <f>RES_hhdet_fech!H133/RES_summary!H$19</f>
        <v>17.349100941943341</v>
      </c>
      <c r="I133" s="182">
        <f>RES_hhdet_fech!I133/RES_summary!I$19</f>
        <v>17.30023186949359</v>
      </c>
      <c r="J133" s="182">
        <f>RES_hhdet_fech!J133/RES_summary!J$19</f>
        <v>17.147179144238262</v>
      </c>
      <c r="K133" s="182">
        <f>RES_hhdet_fech!K133/RES_summary!K$19</f>
        <v>17.809558561619941</v>
      </c>
      <c r="L133" s="182">
        <f>RES_hhdet_fech!L133/RES_summary!L$19</f>
        <v>16.908330025641224</v>
      </c>
      <c r="M133" s="182">
        <f>RES_hhdet_fech!M133/RES_summary!M$19</f>
        <v>16.872888667415921</v>
      </c>
      <c r="N133" s="182">
        <f>RES_hhdet_fech!N133/RES_summary!N$19</f>
        <v>16.851809991814349</v>
      </c>
      <c r="O133" s="182">
        <f>RES_hhdet_fech!O133/RES_summary!O$19</f>
        <v>16.788116797353005</v>
      </c>
      <c r="P133" s="182">
        <f>RES_hhdet_fech!P133/RES_summary!P$19</f>
        <v>16.626369699603529</v>
      </c>
      <c r="Q133" s="182">
        <f>RES_hhdet_fech!Q133/RES_summary!Q$19</f>
        <v>16.519733524091958</v>
      </c>
    </row>
    <row r="134" spans="1:17" ht="12" customHeight="1" x14ac:dyDescent="0.25">
      <c r="A134" s="147" t="s">
        <v>59</v>
      </c>
      <c r="B134" s="181">
        <f>RES_hhdet_fech!B134/RES_summary!B$19</f>
        <v>3.5170623513238759</v>
      </c>
      <c r="C134" s="181">
        <f>RES_hhdet_fech!C134/RES_summary!C$19</f>
        <v>3.5431234508136833</v>
      </c>
      <c r="D134" s="181">
        <f>RES_hhdet_fech!D134/RES_summary!D$19</f>
        <v>3.5519349164772192</v>
      </c>
      <c r="E134" s="181">
        <f>RES_hhdet_fech!E134/RES_summary!E$19</f>
        <v>3.5527315144401932</v>
      </c>
      <c r="F134" s="181">
        <f>RES_hhdet_fech!F134/RES_summary!F$19</f>
        <v>3.5552626318926772</v>
      </c>
      <c r="G134" s="181">
        <f>RES_hhdet_fech!G134/RES_summary!G$19</f>
        <v>3.5611429547439557</v>
      </c>
      <c r="H134" s="181">
        <f>RES_hhdet_fech!H134/RES_summary!H$19</f>
        <v>3.5685821793270498</v>
      </c>
      <c r="I134" s="181">
        <f>RES_hhdet_fech!I134/RES_summary!I$19</f>
        <v>3.5737600748181233</v>
      </c>
      <c r="J134" s="181">
        <f>RES_hhdet_fech!J134/RES_summary!J$19</f>
        <v>3.5555626342684246</v>
      </c>
      <c r="K134" s="181">
        <f>RES_hhdet_fech!K134/RES_summary!K$19</f>
        <v>3.6667035520447269</v>
      </c>
      <c r="L134" s="181">
        <f>RES_hhdet_fech!L134/RES_summary!L$19</f>
        <v>3.5526914357226498</v>
      </c>
      <c r="M134" s="181">
        <f>RES_hhdet_fech!M134/RES_summary!M$19</f>
        <v>3.5453419119254441</v>
      </c>
      <c r="N134" s="181">
        <f>RES_hhdet_fech!N134/RES_summary!N$19</f>
        <v>3.5418014595688567</v>
      </c>
      <c r="O134" s="181">
        <f>RES_hhdet_fech!O134/RES_summary!O$19</f>
        <v>3.5305201769190995</v>
      </c>
      <c r="P134" s="181">
        <f>RES_hhdet_fech!P134/RES_summary!P$19</f>
        <v>3.4986072793387111</v>
      </c>
      <c r="Q134" s="181">
        <f>RES_hhdet_fech!Q134/RES_summary!Q$19</f>
        <v>3.478849876858332</v>
      </c>
    </row>
    <row r="135" spans="1:17" ht="12" customHeight="1" x14ac:dyDescent="0.25">
      <c r="A135" s="163" t="s">
        <v>142</v>
      </c>
      <c r="B135" s="180">
        <f>RES_hhdet_fech!B135/RES_summary!B$19</f>
        <v>28.273005603771079</v>
      </c>
      <c r="C135" s="180">
        <f>RES_hhdet_fech!C135/RES_summary!C$19</f>
        <v>27.955215158795411</v>
      </c>
      <c r="D135" s="180">
        <f>RES_hhdet_fech!D135/RES_summary!D$19</f>
        <v>27.975982550065101</v>
      </c>
      <c r="E135" s="180">
        <f>RES_hhdet_fech!E135/RES_summary!E$19</f>
        <v>28.723324744904676</v>
      </c>
      <c r="F135" s="180">
        <f>RES_hhdet_fech!F135/RES_summary!F$19</f>
        <v>29.56961218840323</v>
      </c>
      <c r="G135" s="180">
        <f>RES_hhdet_fech!G135/RES_summary!G$19</f>
        <v>30.728286170579945</v>
      </c>
      <c r="H135" s="180">
        <f>RES_hhdet_fech!H135/RES_summary!H$19</f>
        <v>31.030699353589615</v>
      </c>
      <c r="I135" s="180">
        <f>RES_hhdet_fech!I135/RES_summary!I$19</f>
        <v>30.318245286186304</v>
      </c>
      <c r="J135" s="180">
        <f>RES_hhdet_fech!J135/RES_summary!J$19</f>
        <v>29.782193117045736</v>
      </c>
      <c r="K135" s="180">
        <f>RES_hhdet_fech!K135/RES_summary!K$19</f>
        <v>31.768658294632495</v>
      </c>
      <c r="L135" s="180">
        <f>RES_hhdet_fech!L135/RES_summary!L$19</f>
        <v>33.349990901759732</v>
      </c>
      <c r="M135" s="180">
        <f>RES_hhdet_fech!M135/RES_summary!M$19</f>
        <v>33.072264892779863</v>
      </c>
      <c r="N135" s="180">
        <f>RES_hhdet_fech!N135/RES_summary!N$19</f>
        <v>34.124140243862378</v>
      </c>
      <c r="O135" s="180">
        <f>RES_hhdet_fech!O135/RES_summary!O$19</f>
        <v>36.828521379216951</v>
      </c>
      <c r="P135" s="180">
        <f>RES_hhdet_fech!P135/RES_summary!P$19</f>
        <v>35.811337740179987</v>
      </c>
      <c r="Q135" s="180">
        <f>RES_hhdet_fech!Q135/RES_summary!Q$19</f>
        <v>38.943167000450785</v>
      </c>
    </row>
    <row r="136" spans="1:17" ht="12" customHeight="1" x14ac:dyDescent="0.25">
      <c r="A136" s="161" t="s">
        <v>141</v>
      </c>
      <c r="B136" s="179">
        <f>RES_hhdet_fech!B136/RES_summary!B$19</f>
        <v>26.135466834340715</v>
      </c>
      <c r="C136" s="179">
        <f>RES_hhdet_fech!C136/RES_summary!C$19</f>
        <v>25.907295577849887</v>
      </c>
      <c r="D136" s="179">
        <f>RES_hhdet_fech!D136/RES_summary!D$19</f>
        <v>25.93272095652928</v>
      </c>
      <c r="E136" s="179">
        <f>RES_hhdet_fech!E136/RES_summary!E$19</f>
        <v>26.531391310364004</v>
      </c>
      <c r="F136" s="179">
        <f>RES_hhdet_fech!F136/RES_summary!F$19</f>
        <v>27.210952382614956</v>
      </c>
      <c r="G136" s="179">
        <f>RES_hhdet_fech!G136/RES_summary!G$19</f>
        <v>28.143771891207919</v>
      </c>
      <c r="H136" s="179">
        <f>RES_hhdet_fech!H136/RES_summary!H$19</f>
        <v>28.393141662198744</v>
      </c>
      <c r="I136" s="179">
        <f>RES_hhdet_fech!I136/RES_summary!I$19</f>
        <v>27.828356303767212</v>
      </c>
      <c r="J136" s="179">
        <f>RES_hhdet_fech!J136/RES_summary!J$19</f>
        <v>27.381317127904978</v>
      </c>
      <c r="K136" s="179">
        <f>RES_hhdet_fech!K136/RES_summary!K$19</f>
        <v>29.081630187750761</v>
      </c>
      <c r="L136" s="179">
        <f>RES_hhdet_fech!L136/RES_summary!L$19</f>
        <v>30.232684157130429</v>
      </c>
      <c r="M136" s="179">
        <f>RES_hhdet_fech!M136/RES_summary!M$19</f>
        <v>30.003153826149386</v>
      </c>
      <c r="N136" s="179">
        <f>RES_hhdet_fech!N136/RES_summary!N$19</f>
        <v>30.841113654658745</v>
      </c>
      <c r="O136" s="179">
        <f>RES_hhdet_fech!O136/RES_summary!O$19</f>
        <v>32.993337280292671</v>
      </c>
      <c r="P136" s="179">
        <f>RES_hhdet_fech!P136/RES_summary!P$19</f>
        <v>32.147677471482702</v>
      </c>
      <c r="Q136" s="179">
        <f>RES_hhdet_fech!Q136/RES_summary!Q$19</f>
        <v>34.633383477218942</v>
      </c>
    </row>
    <row r="137" spans="1:17" ht="12" customHeight="1" x14ac:dyDescent="0.25">
      <c r="A137" s="148" t="s">
        <v>60</v>
      </c>
      <c r="B137" s="177">
        <f>RES_hhdet_fech!B137/RES_summary!B$19</f>
        <v>22.618404483016835</v>
      </c>
      <c r="C137" s="177">
        <f>RES_hhdet_fech!C137/RES_summary!C$19</f>
        <v>22.364172127036202</v>
      </c>
      <c r="D137" s="177">
        <f>RES_hhdet_fech!D137/RES_summary!D$19</f>
        <v>22.380786040052065</v>
      </c>
      <c r="E137" s="177">
        <f>RES_hhdet_fech!E137/RES_summary!E$19</f>
        <v>22.978659795923814</v>
      </c>
      <c r="F137" s="177">
        <f>RES_hhdet_fech!F137/RES_summary!F$19</f>
        <v>23.655689750722278</v>
      </c>
      <c r="G137" s="177">
        <f>RES_hhdet_fech!G137/RES_summary!G$19</f>
        <v>24.582628936463962</v>
      </c>
      <c r="H137" s="177">
        <f>RES_hhdet_fech!H137/RES_summary!H$19</f>
        <v>24.824559482871688</v>
      </c>
      <c r="I137" s="177">
        <f>RES_hhdet_fech!I137/RES_summary!I$19</f>
        <v>24.254596228949087</v>
      </c>
      <c r="J137" s="177">
        <f>RES_hhdet_fech!J137/RES_summary!J$19</f>
        <v>23.825754493636559</v>
      </c>
      <c r="K137" s="177">
        <f>RES_hhdet_fech!K137/RES_summary!K$19</f>
        <v>25.414926635706024</v>
      </c>
      <c r="L137" s="177">
        <f>RES_hhdet_fech!L137/RES_summary!L$19</f>
        <v>26.679992721407785</v>
      </c>
      <c r="M137" s="177">
        <f>RES_hhdet_fech!M137/RES_summary!M$19</f>
        <v>26.457811914223939</v>
      </c>
      <c r="N137" s="177">
        <f>RES_hhdet_fech!N137/RES_summary!N$19</f>
        <v>27.299312195089882</v>
      </c>
      <c r="O137" s="177">
        <f>RES_hhdet_fech!O137/RES_summary!O$19</f>
        <v>29.462817103373567</v>
      </c>
      <c r="P137" s="177">
        <f>RES_hhdet_fech!P137/RES_summary!P$19</f>
        <v>28.649070192143984</v>
      </c>
      <c r="Q137" s="177">
        <f>RES_hhdet_fech!Q137/RES_summary!Q$19</f>
        <v>31.154533600360605</v>
      </c>
    </row>
    <row r="138" spans="1:17" ht="12" customHeight="1" x14ac:dyDescent="0.25">
      <c r="A138" s="148" t="s">
        <v>59</v>
      </c>
      <c r="B138" s="177">
        <f>RES_hhdet_fech!B138/RES_summary!B$19</f>
        <v>3.5170623513238763</v>
      </c>
      <c r="C138" s="177">
        <f>RES_hhdet_fech!C138/RES_summary!C$19</f>
        <v>3.5431234508136842</v>
      </c>
      <c r="D138" s="177">
        <f>RES_hhdet_fech!D138/RES_summary!D$19</f>
        <v>3.5519349164772192</v>
      </c>
      <c r="E138" s="177">
        <f>RES_hhdet_fech!E138/RES_summary!E$19</f>
        <v>3.5527315144401945</v>
      </c>
      <c r="F138" s="177">
        <f>RES_hhdet_fech!F138/RES_summary!F$19</f>
        <v>3.555262631892675</v>
      </c>
      <c r="G138" s="177">
        <f>RES_hhdet_fech!G138/RES_summary!G$19</f>
        <v>3.5611429547439553</v>
      </c>
      <c r="H138" s="177">
        <f>RES_hhdet_fech!H138/RES_summary!H$19</f>
        <v>3.5685821793270507</v>
      </c>
      <c r="I138" s="177">
        <f>RES_hhdet_fech!I138/RES_summary!I$19</f>
        <v>3.5737600748181233</v>
      </c>
      <c r="J138" s="177">
        <f>RES_hhdet_fech!J138/RES_summary!J$19</f>
        <v>3.5555626342684232</v>
      </c>
      <c r="K138" s="177">
        <f>RES_hhdet_fech!K138/RES_summary!K$19</f>
        <v>3.6667035520447286</v>
      </c>
      <c r="L138" s="177">
        <f>RES_hhdet_fech!L138/RES_summary!L$19</f>
        <v>3.5526914357226484</v>
      </c>
      <c r="M138" s="177">
        <f>RES_hhdet_fech!M138/RES_summary!M$19</f>
        <v>3.5453419119254455</v>
      </c>
      <c r="N138" s="177">
        <f>RES_hhdet_fech!N138/RES_summary!N$19</f>
        <v>3.5418014595688567</v>
      </c>
      <c r="O138" s="177">
        <f>RES_hhdet_fech!O138/RES_summary!O$19</f>
        <v>3.5305201769190999</v>
      </c>
      <c r="P138" s="177">
        <f>RES_hhdet_fech!P138/RES_summary!P$19</f>
        <v>3.4986072793387106</v>
      </c>
      <c r="Q138" s="177">
        <f>RES_hhdet_fech!Q138/RES_summary!Q$19</f>
        <v>3.4788498768583307</v>
      </c>
    </row>
    <row r="139" spans="1:17" ht="12" customHeight="1" x14ac:dyDescent="0.25">
      <c r="A139" s="158" t="s">
        <v>62</v>
      </c>
      <c r="B139" s="178">
        <f>RES_hhdet_fech!B139/RES_summary!B$19</f>
        <v>8.8822758913534443</v>
      </c>
      <c r="C139" s="178">
        <f>RES_hhdet_fech!C139/RES_summary!C$19</f>
        <v>8.7549662954239569</v>
      </c>
      <c r="D139" s="178">
        <f>RES_hhdet_fech!D139/RES_summary!D$19</f>
        <v>8.8374111750847355</v>
      </c>
      <c r="E139" s="178">
        <f>RES_hhdet_fech!E139/RES_summary!E$19</f>
        <v>9.1385262128178937</v>
      </c>
      <c r="F139" s="178">
        <f>RES_hhdet_fech!F139/RES_summary!F$19</f>
        <v>9.4826090779449856</v>
      </c>
      <c r="G139" s="178">
        <f>RES_hhdet_fech!G139/RES_summary!G$19</f>
        <v>9.8218567913341417</v>
      </c>
      <c r="H139" s="178">
        <f>RES_hhdet_fech!H139/RES_summary!H$19</f>
        <v>9.9588356697288702</v>
      </c>
      <c r="I139" s="178">
        <f>RES_hhdet_fech!I139/RES_summary!I$19</f>
        <v>9.7914154490858749</v>
      </c>
      <c r="J139" s="178">
        <f>RES_hhdet_fech!J139/RES_summary!J$19</f>
        <v>9.6804801607157991</v>
      </c>
      <c r="K139" s="178">
        <f>RES_hhdet_fech!K139/RES_summary!K$19</f>
        <v>10.645360667594685</v>
      </c>
      <c r="L139" s="178">
        <f>RES_hhdet_fech!L139/RES_summary!L$19</f>
        <v>11.033395238762287</v>
      </c>
      <c r="M139" s="178">
        <f>RES_hhdet_fech!M139/RES_summary!M$19</f>
        <v>10.960975730058079</v>
      </c>
      <c r="N139" s="178">
        <f>RES_hhdet_fech!N139/RES_summary!N$19</f>
        <v>11.355957643478375</v>
      </c>
      <c r="O139" s="178">
        <f>RES_hhdet_fech!O139/RES_summary!O$19</f>
        <v>12.328073231584154</v>
      </c>
      <c r="P139" s="178">
        <f>RES_hhdet_fech!P139/RES_summary!P$19</f>
        <v>12.172084326403866</v>
      </c>
      <c r="Q139" s="178">
        <f>RES_hhdet_fech!Q139/RES_summary!Q$19</f>
        <v>13.165204398145637</v>
      </c>
    </row>
    <row r="140" spans="1:17" ht="12" customHeight="1" x14ac:dyDescent="0.25">
      <c r="A140" s="23" t="s">
        <v>57</v>
      </c>
      <c r="B140" s="177">
        <f>RES_hhdet_fech!B140/RES_summary!B$19</f>
        <v>0</v>
      </c>
      <c r="C140" s="177">
        <f>RES_hhdet_fech!C140/RES_summary!C$19</f>
        <v>0</v>
      </c>
      <c r="D140" s="177">
        <f>RES_hhdet_fech!D140/RES_summary!D$19</f>
        <v>9.9780154801782164</v>
      </c>
      <c r="E140" s="177">
        <f>RES_hhdet_fech!E140/RES_summary!E$19</f>
        <v>20.695486039633781</v>
      </c>
      <c r="F140" s="177">
        <f>RES_hhdet_fech!F140/RES_summary!F$19</f>
        <v>21.473962790063197</v>
      </c>
      <c r="G140" s="177">
        <f>RES_hhdet_fech!G140/RES_summary!G$19</f>
        <v>16.010346426316307</v>
      </c>
      <c r="H140" s="177">
        <f>RES_hhdet_fech!H140/RES_summary!H$19</f>
        <v>0</v>
      </c>
      <c r="I140" s="177">
        <f>RES_hhdet_fech!I140/RES_summary!I$19</f>
        <v>0</v>
      </c>
      <c r="J140" s="177">
        <f>RES_hhdet_fech!J140/RES_summary!J$19</f>
        <v>0</v>
      </c>
      <c r="K140" s="177">
        <f>RES_hhdet_fech!K140/RES_summary!K$19</f>
        <v>0</v>
      </c>
      <c r="L140" s="177">
        <f>RES_hhdet_fech!L140/RES_summary!L$19</f>
        <v>0</v>
      </c>
      <c r="M140" s="177">
        <f>RES_hhdet_fech!M140/RES_summary!M$19</f>
        <v>0</v>
      </c>
      <c r="N140" s="177">
        <f>RES_hhdet_fech!N140/RES_summary!N$19</f>
        <v>0</v>
      </c>
      <c r="O140" s="177">
        <f>RES_hhdet_fech!O140/RES_summary!O$19</f>
        <v>0</v>
      </c>
      <c r="P140" s="177">
        <f>RES_hhdet_fech!P140/RES_summary!P$19</f>
        <v>0</v>
      </c>
      <c r="Q140" s="177">
        <f>RES_hhdet_fech!Q140/RES_summary!Q$19</f>
        <v>0</v>
      </c>
    </row>
    <row r="141" spans="1:17" ht="12" customHeight="1" x14ac:dyDescent="0.25">
      <c r="A141" s="29" t="s">
        <v>140</v>
      </c>
      <c r="B141" s="176">
        <f>RES_hhdet_fech!B141/RES_summary!B$19</f>
        <v>8.8822758913534443</v>
      </c>
      <c r="C141" s="176">
        <f>RES_hhdet_fech!C141/RES_summary!C$19</f>
        <v>8.7549662954239587</v>
      </c>
      <c r="D141" s="176">
        <f>RES_hhdet_fech!D141/RES_summary!D$19</f>
        <v>8.8339390851998072</v>
      </c>
      <c r="E141" s="176">
        <f>RES_hhdet_fech!E141/RES_summary!E$19</f>
        <v>9.1049458210699807</v>
      </c>
      <c r="F141" s="176">
        <f>RES_hhdet_fech!F141/RES_summary!F$19</f>
        <v>9.4493922135939101</v>
      </c>
      <c r="G141" s="176">
        <f>RES_hhdet_fech!G141/RES_summary!G$19</f>
        <v>9.8102896954429788</v>
      </c>
      <c r="H141" s="176">
        <f>RES_hhdet_fech!H141/RES_summary!H$19</f>
        <v>9.9588356697288702</v>
      </c>
      <c r="I141" s="176">
        <f>RES_hhdet_fech!I141/RES_summary!I$19</f>
        <v>9.7914154490858749</v>
      </c>
      <c r="J141" s="176">
        <f>RES_hhdet_fech!J141/RES_summary!J$19</f>
        <v>9.6804801607158009</v>
      </c>
      <c r="K141" s="176">
        <f>RES_hhdet_fech!K141/RES_summary!K$19</f>
        <v>10.645360667594685</v>
      </c>
      <c r="L141" s="176">
        <f>RES_hhdet_fech!L141/RES_summary!L$19</f>
        <v>11.033395238762287</v>
      </c>
      <c r="M141" s="176">
        <f>RES_hhdet_fech!M141/RES_summary!M$19</f>
        <v>10.960975730058081</v>
      </c>
      <c r="N141" s="176">
        <f>RES_hhdet_fech!N141/RES_summary!N$19</f>
        <v>11.35595764347838</v>
      </c>
      <c r="O141" s="176">
        <f>RES_hhdet_fech!O141/RES_summary!O$19</f>
        <v>12.328073231584153</v>
      </c>
      <c r="P141" s="176">
        <f>RES_hhdet_fech!P141/RES_summary!P$19</f>
        <v>12.172084326403864</v>
      </c>
      <c r="Q141" s="176">
        <f>RES_hhdet_fech!Q141/RES_summary!Q$19</f>
        <v>13.165204398145635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128.41416025663833</v>
      </c>
      <c r="C143" s="184">
        <f>RES_hhdet_fech!C143/RES_summary!C$19</f>
        <v>131.23400229842611</v>
      </c>
      <c r="D143" s="184">
        <f>RES_hhdet_fech!D143/RES_summary!D$19</f>
        <v>128.55828584574559</v>
      </c>
      <c r="E143" s="184">
        <f>RES_hhdet_fech!E143/RES_summary!E$19</f>
        <v>127.1007731667935</v>
      </c>
      <c r="F143" s="184">
        <f>RES_hhdet_fech!F143/RES_summary!F$19</f>
        <v>121.16149145272274</v>
      </c>
      <c r="G143" s="184">
        <f>RES_hhdet_fech!G143/RES_summary!G$19</f>
        <v>123.85329319154285</v>
      </c>
      <c r="H143" s="184">
        <f>RES_hhdet_fech!H143/RES_summary!H$19</f>
        <v>118.80689597180437</v>
      </c>
      <c r="I143" s="184">
        <f>RES_hhdet_fech!I143/RES_summary!I$19</f>
        <v>112.07497731509592</v>
      </c>
      <c r="J143" s="184">
        <f>RES_hhdet_fech!J143/RES_summary!J$19</f>
        <v>109.05121335788682</v>
      </c>
      <c r="K143" s="184">
        <f>RES_hhdet_fech!K143/RES_summary!K$19</f>
        <v>109.1760935369976</v>
      </c>
      <c r="L143" s="184">
        <f>RES_hhdet_fech!L143/RES_summary!L$19</f>
        <v>123.71125041592886</v>
      </c>
      <c r="M143" s="184">
        <f>RES_hhdet_fech!M143/RES_summary!M$19</f>
        <v>108.43837633384315</v>
      </c>
      <c r="N143" s="184">
        <f>RES_hhdet_fech!N143/RES_summary!N$19</f>
        <v>112.83950610469374</v>
      </c>
      <c r="O143" s="184">
        <f>RES_hhdet_fech!O143/RES_summary!O$19</f>
        <v>104.79578446466303</v>
      </c>
      <c r="P143" s="184">
        <f>RES_hhdet_fech!P143/RES_summary!P$19</f>
        <v>95.948430870230936</v>
      </c>
      <c r="Q143" s="184">
        <f>RES_hhdet_fech!Q143/RES_summary!Q$19</f>
        <v>98.088812395429812</v>
      </c>
    </row>
    <row r="144" spans="1:17" ht="12.95" customHeight="1" x14ac:dyDescent="0.25">
      <c r="A144" s="158" t="s">
        <v>65</v>
      </c>
      <c r="B144" s="178">
        <f>RES_hhdet_fech!B144/RES_summary!B$19</f>
        <v>90.709082521756358</v>
      </c>
      <c r="C144" s="178">
        <f>RES_hhdet_fech!C144/RES_summary!C$19</f>
        <v>93.99680713736457</v>
      </c>
      <c r="D144" s="178">
        <f>RES_hhdet_fech!D144/RES_summary!D$19</f>
        <v>91.278451551278238</v>
      </c>
      <c r="E144" s="178">
        <f>RES_hhdet_fech!E144/RES_summary!E$19</f>
        <v>88.827045696796077</v>
      </c>
      <c r="F144" s="178">
        <f>RES_hhdet_fech!F144/RES_summary!F$19</f>
        <v>81.721507590368617</v>
      </c>
      <c r="G144" s="178">
        <f>RES_hhdet_fech!G144/RES_summary!G$19</f>
        <v>82.961794269553877</v>
      </c>
      <c r="H144" s="178">
        <f>RES_hhdet_fech!H144/RES_summary!H$19</f>
        <v>77.47218766969165</v>
      </c>
      <c r="I144" s="178">
        <f>RES_hhdet_fech!I144/RES_summary!I$19</f>
        <v>71.6510115867639</v>
      </c>
      <c r="J144" s="178">
        <f>RES_hhdet_fech!J144/RES_summary!J$19</f>
        <v>69.255985613697177</v>
      </c>
      <c r="K144" s="178">
        <f>RES_hhdet_fech!K144/RES_summary!K$19</f>
        <v>66.4647679873801</v>
      </c>
      <c r="L144" s="178">
        <f>RES_hhdet_fech!L144/RES_summary!L$19</f>
        <v>79.084916565012037</v>
      </c>
      <c r="M144" s="178">
        <f>RES_hhdet_fech!M144/RES_summary!M$19</f>
        <v>64.244630832974536</v>
      </c>
      <c r="N144" s="178">
        <f>RES_hhdet_fech!N144/RES_summary!N$19</f>
        <v>67.234844682645189</v>
      </c>
      <c r="O144" s="178">
        <f>RES_hhdet_fech!O144/RES_summary!O$19</f>
        <v>55.589272066935628</v>
      </c>
      <c r="P144" s="178">
        <f>RES_hhdet_fech!P144/RES_summary!P$19</f>
        <v>47.919897475660896</v>
      </c>
      <c r="Q144" s="178">
        <f>RES_hhdet_fech!Q144/RES_summary!Q$19</f>
        <v>46.00292957082938</v>
      </c>
    </row>
    <row r="145" spans="1:17" ht="12" customHeight="1" x14ac:dyDescent="0.25">
      <c r="A145" s="23" t="s">
        <v>60</v>
      </c>
      <c r="B145" s="177">
        <f>RES_hhdet_fech!B145/RES_summary!B$19</f>
        <v>90.709082521756358</v>
      </c>
      <c r="C145" s="177">
        <f>RES_hhdet_fech!C145/RES_summary!C$19</f>
        <v>93.99680713736457</v>
      </c>
      <c r="D145" s="177">
        <f>RES_hhdet_fech!D145/RES_summary!D$19</f>
        <v>91.278451551278238</v>
      </c>
      <c r="E145" s="177">
        <f>RES_hhdet_fech!E145/RES_summary!E$19</f>
        <v>88.827045696796077</v>
      </c>
      <c r="F145" s="177">
        <f>RES_hhdet_fech!F145/RES_summary!F$19</f>
        <v>81.721507590368617</v>
      </c>
      <c r="G145" s="177">
        <f>RES_hhdet_fech!G145/RES_summary!G$19</f>
        <v>82.961794269553877</v>
      </c>
      <c r="H145" s="177">
        <f>RES_hhdet_fech!H145/RES_summary!H$19</f>
        <v>77.47218766969165</v>
      </c>
      <c r="I145" s="177">
        <f>RES_hhdet_fech!I145/RES_summary!I$19</f>
        <v>71.6510115867639</v>
      </c>
      <c r="J145" s="177">
        <f>RES_hhdet_fech!J145/RES_summary!J$19</f>
        <v>69.255985613697177</v>
      </c>
      <c r="K145" s="177">
        <f>RES_hhdet_fech!K145/RES_summary!K$19</f>
        <v>66.4647679873801</v>
      </c>
      <c r="L145" s="177">
        <f>RES_hhdet_fech!L145/RES_summary!L$19</f>
        <v>79.084916565012037</v>
      </c>
      <c r="M145" s="177">
        <f>RES_hhdet_fech!M145/RES_summary!M$19</f>
        <v>64.244630832974536</v>
      </c>
      <c r="N145" s="177">
        <f>RES_hhdet_fech!N145/RES_summary!N$19</f>
        <v>67.234844682645189</v>
      </c>
      <c r="O145" s="177">
        <f>RES_hhdet_fech!O145/RES_summary!O$19</f>
        <v>55.589272066935628</v>
      </c>
      <c r="P145" s="177">
        <f>RES_hhdet_fech!P145/RES_summary!P$19</f>
        <v>47.919897475660896</v>
      </c>
      <c r="Q145" s="177">
        <f>RES_hhdet_fech!Q145/RES_summary!Q$19</f>
        <v>46.00292957082938</v>
      </c>
    </row>
    <row r="146" spans="1:17" ht="12.95" customHeight="1" x14ac:dyDescent="0.25">
      <c r="A146" s="158" t="s">
        <v>112</v>
      </c>
      <c r="B146" s="178">
        <f>RES_hhdet_fech!B146/RES_summary!B$19</f>
        <v>0.6394121880696052</v>
      </c>
      <c r="C146" s="178">
        <f>RES_hhdet_fech!C146/RES_summary!C$19</f>
        <v>0.6073593820260712</v>
      </c>
      <c r="D146" s="178">
        <f>RES_hhdet_fech!D146/RES_summary!D$19</f>
        <v>0.57587655945672622</v>
      </c>
      <c r="E146" s="178">
        <f>RES_hhdet_fech!E146/RES_summary!E$19</f>
        <v>0.54923549007846995</v>
      </c>
      <c r="F146" s="178">
        <f>RES_hhdet_fech!F146/RES_summary!F$19</f>
        <v>0.52779139772735151</v>
      </c>
      <c r="G146" s="178">
        <f>RES_hhdet_fech!G146/RES_summary!G$19</f>
        <v>0.51339257776907177</v>
      </c>
      <c r="H146" s="178">
        <f>RES_hhdet_fech!H146/RES_summary!H$19</f>
        <v>0.50243872538369316</v>
      </c>
      <c r="I146" s="178">
        <f>RES_hhdet_fech!I146/RES_summary!I$19</f>
        <v>0.49472717380803838</v>
      </c>
      <c r="J146" s="178">
        <f>RES_hhdet_fech!J146/RES_summary!J$19</f>
        <v>0.50777268658456542</v>
      </c>
      <c r="K146" s="178">
        <f>RES_hhdet_fech!K146/RES_summary!K$19</f>
        <v>0.4837296570900862</v>
      </c>
      <c r="L146" s="178">
        <f>RES_hhdet_fech!L146/RES_summary!L$19</f>
        <v>0.46975149595721949</v>
      </c>
      <c r="M146" s="178">
        <f>RES_hhdet_fech!M146/RES_summary!M$19</f>
        <v>0.42146639330844082</v>
      </c>
      <c r="N146" s="178">
        <f>RES_hhdet_fech!N146/RES_summary!N$19</f>
        <v>0.40474018188464839</v>
      </c>
      <c r="O146" s="178">
        <f>RES_hhdet_fech!O146/RES_summary!O$19</f>
        <v>0.38014852157376355</v>
      </c>
      <c r="P146" s="178">
        <f>RES_hhdet_fech!P146/RES_summary!P$19</f>
        <v>0.35406964236519578</v>
      </c>
      <c r="Q146" s="178">
        <f>RES_hhdet_fech!Q146/RES_summary!Q$19</f>
        <v>0.33220030182878679</v>
      </c>
    </row>
    <row r="147" spans="1:17" ht="12" customHeight="1" x14ac:dyDescent="0.25">
      <c r="A147" s="23" t="s">
        <v>60</v>
      </c>
      <c r="B147" s="177">
        <f>RES_hhdet_fech!B147/RES_summary!B$19</f>
        <v>0.6394121880696052</v>
      </c>
      <c r="C147" s="177">
        <f>RES_hhdet_fech!C147/RES_summary!C$19</f>
        <v>0.6073593820260712</v>
      </c>
      <c r="D147" s="177">
        <f>RES_hhdet_fech!D147/RES_summary!D$19</f>
        <v>0.57587655945672622</v>
      </c>
      <c r="E147" s="177">
        <f>RES_hhdet_fech!E147/RES_summary!E$19</f>
        <v>0.54923549007846995</v>
      </c>
      <c r="F147" s="177">
        <f>RES_hhdet_fech!F147/RES_summary!F$19</f>
        <v>0.52779139772735151</v>
      </c>
      <c r="G147" s="177">
        <f>RES_hhdet_fech!G147/RES_summary!G$19</f>
        <v>0.51339257776907177</v>
      </c>
      <c r="H147" s="177">
        <f>RES_hhdet_fech!H147/RES_summary!H$19</f>
        <v>0.50243872538369316</v>
      </c>
      <c r="I147" s="177">
        <f>RES_hhdet_fech!I147/RES_summary!I$19</f>
        <v>0.49472717380803838</v>
      </c>
      <c r="J147" s="177">
        <f>RES_hhdet_fech!J147/RES_summary!J$19</f>
        <v>0.50777268658456542</v>
      </c>
      <c r="K147" s="177">
        <f>RES_hhdet_fech!K147/RES_summary!K$19</f>
        <v>0.4837296570900862</v>
      </c>
      <c r="L147" s="177">
        <f>RES_hhdet_fech!L147/RES_summary!L$19</f>
        <v>0.46975149595721949</v>
      </c>
      <c r="M147" s="177">
        <f>RES_hhdet_fech!M147/RES_summary!M$19</f>
        <v>0.42146639330844082</v>
      </c>
      <c r="N147" s="177">
        <f>RES_hhdet_fech!N147/RES_summary!N$19</f>
        <v>0.40474018188464839</v>
      </c>
      <c r="O147" s="177">
        <f>RES_hhdet_fech!O147/RES_summary!O$19</f>
        <v>0.38014852157376355</v>
      </c>
      <c r="P147" s="177">
        <f>RES_hhdet_fech!P147/RES_summary!P$19</f>
        <v>0.35406964236519578</v>
      </c>
      <c r="Q147" s="177">
        <f>RES_hhdet_fech!Q147/RES_summary!Q$19</f>
        <v>0.33220030182878679</v>
      </c>
    </row>
    <row r="148" spans="1:17" ht="12" customHeight="1" x14ac:dyDescent="0.25">
      <c r="A148" s="158" t="s">
        <v>63</v>
      </c>
      <c r="B148" s="178">
        <f>RES_hhdet_fech!B148/RES_summary!B$19</f>
        <v>28.183389655458928</v>
      </c>
      <c r="C148" s="178">
        <f>RES_hhdet_fech!C148/RES_summary!C$19</f>
        <v>27.894857017129439</v>
      </c>
      <c r="D148" s="178">
        <f>RES_hhdet_fech!D148/RES_summary!D$19</f>
        <v>27.908585860673679</v>
      </c>
      <c r="E148" s="178">
        <f>RES_hhdet_fech!E148/RES_summary!E$19</f>
        <v>28.643399683047914</v>
      </c>
      <c r="F148" s="178">
        <f>RES_hhdet_fech!F148/RES_summary!F$19</f>
        <v>29.484548015308889</v>
      </c>
      <c r="G148" s="178">
        <f>RES_hhdet_fech!G148/RES_summary!G$19</f>
        <v>30.613013466048347</v>
      </c>
      <c r="H148" s="178">
        <f>RES_hhdet_fech!H148/RES_summary!H$19</f>
        <v>30.914812879474109</v>
      </c>
      <c r="I148" s="178">
        <f>RES_hhdet_fech!I148/RES_summary!I$19</f>
        <v>30.157787199715415</v>
      </c>
      <c r="J148" s="178">
        <f>RES_hhdet_fech!J148/RES_summary!J$19</f>
        <v>29.609882573890211</v>
      </c>
      <c r="K148" s="178">
        <f>RES_hhdet_fech!K148/RES_summary!K$19</f>
        <v>31.579997666259619</v>
      </c>
      <c r="L148" s="178">
        <f>RES_hhdet_fech!L148/RES_summary!L$19</f>
        <v>33.118618549565888</v>
      </c>
      <c r="M148" s="178">
        <f>RES_hhdet_fech!M148/RES_summary!M$19</f>
        <v>32.831521963327646</v>
      </c>
      <c r="N148" s="178">
        <f>RES_hhdet_fech!N148/RES_summary!N$19</f>
        <v>33.863921298663932</v>
      </c>
      <c r="O148" s="178">
        <f>RES_hhdet_fech!O148/RES_summary!O$19</f>
        <v>36.530287845272952</v>
      </c>
      <c r="P148" s="178">
        <f>RES_hhdet_fech!P148/RES_summary!P$19</f>
        <v>35.528116036654595</v>
      </c>
      <c r="Q148" s="178">
        <f>RES_hhdet_fech!Q148/RES_summary!Q$19</f>
        <v>38.609882520594269</v>
      </c>
    </row>
    <row r="149" spans="1:17" ht="12" customHeight="1" x14ac:dyDescent="0.25">
      <c r="A149" s="167" t="s">
        <v>144</v>
      </c>
      <c r="B149" s="183">
        <f>RES_hhdet_fech!B149/RES_summary!B$19</f>
        <v>0</v>
      </c>
      <c r="C149" s="183">
        <f>RES_hhdet_fech!C149/RES_summary!C$19</f>
        <v>0</v>
      </c>
      <c r="D149" s="183">
        <f>RES_hhdet_fech!D149/RES_summary!D$19</f>
        <v>0</v>
      </c>
      <c r="E149" s="183">
        <f>RES_hhdet_fech!E149/RES_summary!E$19</f>
        <v>0</v>
      </c>
      <c r="F149" s="183">
        <f>RES_hhdet_fech!F149/RES_summary!F$19</f>
        <v>0</v>
      </c>
      <c r="G149" s="183">
        <f>RES_hhdet_fech!G149/RES_summary!G$19</f>
        <v>0</v>
      </c>
      <c r="H149" s="183">
        <f>RES_hhdet_fech!H149/RES_summary!H$19</f>
        <v>0</v>
      </c>
      <c r="I149" s="183">
        <f>RES_hhdet_fech!I149/RES_summary!I$19</f>
        <v>0</v>
      </c>
      <c r="J149" s="183">
        <f>RES_hhdet_fech!J149/RES_summary!J$19</f>
        <v>0</v>
      </c>
      <c r="K149" s="183">
        <f>RES_hhdet_fech!K149/RES_summary!K$19</f>
        <v>0</v>
      </c>
      <c r="L149" s="183">
        <f>RES_hhdet_fech!L149/RES_summary!L$19</f>
        <v>0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28.273005603771075</v>
      </c>
      <c r="C153" s="180">
        <f>RES_hhdet_fech!C153/RES_summary!C$19</f>
        <v>27.955215158795408</v>
      </c>
      <c r="D153" s="180">
        <f>RES_hhdet_fech!D153/RES_summary!D$19</f>
        <v>27.975982550065108</v>
      </c>
      <c r="E153" s="180">
        <f>RES_hhdet_fech!E153/RES_summary!E$19</f>
        <v>28.72332474490468</v>
      </c>
      <c r="F153" s="180">
        <f>RES_hhdet_fech!F153/RES_summary!F$19</f>
        <v>29.569612188403234</v>
      </c>
      <c r="G153" s="180">
        <f>RES_hhdet_fech!G153/RES_summary!G$19</f>
        <v>30.72828617057996</v>
      </c>
      <c r="H153" s="180">
        <f>RES_hhdet_fech!H153/RES_summary!H$19</f>
        <v>31.030699353589622</v>
      </c>
      <c r="I153" s="180">
        <f>RES_hhdet_fech!I153/RES_summary!I$19</f>
        <v>30.318245286186301</v>
      </c>
      <c r="J153" s="180">
        <f>RES_hhdet_fech!J153/RES_summary!J$19</f>
        <v>29.782193117045743</v>
      </c>
      <c r="K153" s="180">
        <f>RES_hhdet_fech!K153/RES_summary!K$19</f>
        <v>31.768658294632509</v>
      </c>
      <c r="L153" s="180">
        <f>RES_hhdet_fech!L153/RES_summary!L$19</f>
        <v>33.349990901759732</v>
      </c>
      <c r="M153" s="180">
        <f>RES_hhdet_fech!M153/RES_summary!M$19</f>
        <v>33.07226489277987</v>
      </c>
      <c r="N153" s="180">
        <f>RES_hhdet_fech!N153/RES_summary!N$19</f>
        <v>34.12414024386235</v>
      </c>
      <c r="O153" s="180">
        <f>RES_hhdet_fech!O153/RES_summary!O$19</f>
        <v>36.828521379216937</v>
      </c>
      <c r="P153" s="180">
        <f>RES_hhdet_fech!P153/RES_summary!P$19</f>
        <v>35.811337740179994</v>
      </c>
      <c r="Q153" s="180">
        <f>RES_hhdet_fech!Q153/RES_summary!Q$19</f>
        <v>38.943167000450813</v>
      </c>
    </row>
    <row r="154" spans="1:17" ht="12" customHeight="1" x14ac:dyDescent="0.25">
      <c r="A154" s="161" t="s">
        <v>141</v>
      </c>
      <c r="B154" s="179">
        <f>RES_hhdet_fech!B154/RES_summary!B$19</f>
        <v>26.135466834340715</v>
      </c>
      <c r="C154" s="179">
        <f>RES_hhdet_fech!C154/RES_summary!C$19</f>
        <v>25.907295577849883</v>
      </c>
      <c r="D154" s="179">
        <f>RES_hhdet_fech!D154/RES_summary!D$19</f>
        <v>25.93272095652928</v>
      </c>
      <c r="E154" s="179">
        <f>RES_hhdet_fech!E154/RES_summary!E$19</f>
        <v>26.531391310364004</v>
      </c>
      <c r="F154" s="179">
        <f>RES_hhdet_fech!F154/RES_summary!F$19</f>
        <v>27.210952382614963</v>
      </c>
      <c r="G154" s="179">
        <f>RES_hhdet_fech!G154/RES_summary!G$19</f>
        <v>28.143771891207926</v>
      </c>
      <c r="H154" s="179">
        <f>RES_hhdet_fech!H154/RES_summary!H$19</f>
        <v>28.393141662198733</v>
      </c>
      <c r="I154" s="179">
        <f>RES_hhdet_fech!I154/RES_summary!I$19</f>
        <v>27.828356303767222</v>
      </c>
      <c r="J154" s="179">
        <f>RES_hhdet_fech!J154/RES_summary!J$19</f>
        <v>27.381317127904971</v>
      </c>
      <c r="K154" s="179">
        <f>RES_hhdet_fech!K154/RES_summary!K$19</f>
        <v>29.081630187750747</v>
      </c>
      <c r="L154" s="179">
        <f>RES_hhdet_fech!L154/RES_summary!L$19</f>
        <v>30.232684157130432</v>
      </c>
      <c r="M154" s="179">
        <f>RES_hhdet_fech!M154/RES_summary!M$19</f>
        <v>30.003153826149379</v>
      </c>
      <c r="N154" s="179">
        <f>RES_hhdet_fech!N154/RES_summary!N$19</f>
        <v>30.841113654658745</v>
      </c>
      <c r="O154" s="179">
        <f>RES_hhdet_fech!O154/RES_summary!O$19</f>
        <v>32.993337280292657</v>
      </c>
      <c r="P154" s="179">
        <f>RES_hhdet_fech!P154/RES_summary!P$19</f>
        <v>32.147677471482695</v>
      </c>
      <c r="Q154" s="179">
        <f>RES_hhdet_fech!Q154/RES_summary!Q$19</f>
        <v>34.633383477218956</v>
      </c>
    </row>
    <row r="155" spans="1:17" ht="12" customHeight="1" x14ac:dyDescent="0.25">
      <c r="A155" s="148" t="s">
        <v>60</v>
      </c>
      <c r="B155" s="177">
        <f>RES_hhdet_fech!B155/RES_summary!B$19</f>
        <v>22.618404483016839</v>
      </c>
      <c r="C155" s="177">
        <f>RES_hhdet_fech!C155/RES_summary!C$19</f>
        <v>22.364172127036202</v>
      </c>
      <c r="D155" s="177">
        <f>RES_hhdet_fech!D155/RES_summary!D$19</f>
        <v>22.380786040052058</v>
      </c>
      <c r="E155" s="177">
        <f>RES_hhdet_fech!E155/RES_summary!E$19</f>
        <v>22.978659795923814</v>
      </c>
      <c r="F155" s="177">
        <f>RES_hhdet_fech!F155/RES_summary!F$19</f>
        <v>23.655689750722281</v>
      </c>
      <c r="G155" s="177">
        <f>RES_hhdet_fech!G155/RES_summary!G$19</f>
        <v>24.582628936463973</v>
      </c>
      <c r="H155" s="177">
        <f>RES_hhdet_fech!H155/RES_summary!H$19</f>
        <v>24.824559482871681</v>
      </c>
      <c r="I155" s="177">
        <f>RES_hhdet_fech!I155/RES_summary!I$19</f>
        <v>24.254596228949101</v>
      </c>
      <c r="J155" s="177">
        <f>RES_hhdet_fech!J155/RES_summary!J$19</f>
        <v>23.825754493636548</v>
      </c>
      <c r="K155" s="177">
        <f>RES_hhdet_fech!K155/RES_summary!K$19</f>
        <v>25.414926635706014</v>
      </c>
      <c r="L155" s="177">
        <f>RES_hhdet_fech!L155/RES_summary!L$19</f>
        <v>26.679992721407785</v>
      </c>
      <c r="M155" s="177">
        <f>RES_hhdet_fech!M155/RES_summary!M$19</f>
        <v>26.457811914223939</v>
      </c>
      <c r="N155" s="177">
        <f>RES_hhdet_fech!N155/RES_summary!N$19</f>
        <v>27.299312195089893</v>
      </c>
      <c r="O155" s="177">
        <f>RES_hhdet_fech!O155/RES_summary!O$19</f>
        <v>29.462817103373556</v>
      </c>
      <c r="P155" s="177">
        <f>RES_hhdet_fech!P155/RES_summary!P$19</f>
        <v>28.649070192143984</v>
      </c>
      <c r="Q155" s="177">
        <f>RES_hhdet_fech!Q155/RES_summary!Q$19</f>
        <v>31.154533600360619</v>
      </c>
    </row>
    <row r="156" spans="1:17" ht="12" customHeight="1" x14ac:dyDescent="0.25">
      <c r="A156" s="148" t="s">
        <v>59</v>
      </c>
      <c r="B156" s="177">
        <f>RES_hhdet_fech!B156/RES_summary!B$19</f>
        <v>3.5170623513238772</v>
      </c>
      <c r="C156" s="177">
        <f>RES_hhdet_fech!C156/RES_summary!C$19</f>
        <v>3.5431234508136842</v>
      </c>
      <c r="D156" s="177">
        <f>RES_hhdet_fech!D156/RES_summary!D$19</f>
        <v>3.5519349164772178</v>
      </c>
      <c r="E156" s="177">
        <f>RES_hhdet_fech!E156/RES_summary!E$19</f>
        <v>3.552731514440195</v>
      </c>
      <c r="F156" s="177">
        <f>RES_hhdet_fech!F156/RES_summary!F$19</f>
        <v>3.5552626318926759</v>
      </c>
      <c r="G156" s="177">
        <f>RES_hhdet_fech!G156/RES_summary!G$19</f>
        <v>3.5611429547439553</v>
      </c>
      <c r="H156" s="177">
        <f>RES_hhdet_fech!H156/RES_summary!H$19</f>
        <v>3.5685821793270507</v>
      </c>
      <c r="I156" s="177">
        <f>RES_hhdet_fech!I156/RES_summary!I$19</f>
        <v>3.5737600748181242</v>
      </c>
      <c r="J156" s="177">
        <f>RES_hhdet_fech!J156/RES_summary!J$19</f>
        <v>3.5555626342684228</v>
      </c>
      <c r="K156" s="177">
        <f>RES_hhdet_fech!K156/RES_summary!K$19</f>
        <v>3.6667035520447273</v>
      </c>
      <c r="L156" s="177">
        <f>RES_hhdet_fech!L156/RES_summary!L$19</f>
        <v>3.5526914357226498</v>
      </c>
      <c r="M156" s="177">
        <f>RES_hhdet_fech!M156/RES_summary!M$19</f>
        <v>3.545341911925445</v>
      </c>
      <c r="N156" s="177">
        <f>RES_hhdet_fech!N156/RES_summary!N$19</f>
        <v>3.5418014595688572</v>
      </c>
      <c r="O156" s="177">
        <f>RES_hhdet_fech!O156/RES_summary!O$19</f>
        <v>3.5305201769191008</v>
      </c>
      <c r="P156" s="177">
        <f>RES_hhdet_fech!P156/RES_summary!P$19</f>
        <v>3.4986072793387106</v>
      </c>
      <c r="Q156" s="177">
        <f>RES_hhdet_fech!Q156/RES_summary!Q$19</f>
        <v>3.4788498768583334</v>
      </c>
    </row>
    <row r="157" spans="1:17" ht="12" customHeight="1" x14ac:dyDescent="0.25">
      <c r="A157" s="158" t="s">
        <v>62</v>
      </c>
      <c r="B157" s="178">
        <f>RES_hhdet_fech!B157/RES_summary!B$19</f>
        <v>8.8822758913534461</v>
      </c>
      <c r="C157" s="178">
        <f>RES_hhdet_fech!C157/RES_summary!C$19</f>
        <v>8.7349787619060493</v>
      </c>
      <c r="D157" s="178">
        <f>RES_hhdet_fech!D157/RES_summary!D$19</f>
        <v>8.7953718743369347</v>
      </c>
      <c r="E157" s="178">
        <f>RES_hhdet_fech!E157/RES_summary!E$19</f>
        <v>9.0810922968710379</v>
      </c>
      <c r="F157" s="178">
        <f>RES_hhdet_fech!F157/RES_summary!F$19</f>
        <v>9.4276444493178957</v>
      </c>
      <c r="G157" s="178">
        <f>RES_hhdet_fech!G157/RES_summary!G$19</f>
        <v>9.7650928781715312</v>
      </c>
      <c r="H157" s="178">
        <f>RES_hhdet_fech!H157/RES_summary!H$19</f>
        <v>9.9174566972549094</v>
      </c>
      <c r="I157" s="178">
        <f>RES_hhdet_fech!I157/RES_summary!I$19</f>
        <v>9.7714513548085744</v>
      </c>
      <c r="J157" s="178">
        <f>RES_hhdet_fech!J157/RES_summary!J$19</f>
        <v>9.6775724837148775</v>
      </c>
      <c r="K157" s="178">
        <f>RES_hhdet_fech!K157/RES_summary!K$19</f>
        <v>10.64759822626778</v>
      </c>
      <c r="L157" s="178">
        <f>RES_hhdet_fech!L157/RES_summary!L$19</f>
        <v>11.037963805393719</v>
      </c>
      <c r="M157" s="178">
        <f>RES_hhdet_fech!M157/RES_summary!M$19</f>
        <v>10.940757144232531</v>
      </c>
      <c r="N157" s="178">
        <f>RES_hhdet_fech!N157/RES_summary!N$19</f>
        <v>11.335999941499953</v>
      </c>
      <c r="O157" s="178">
        <f>RES_hhdet_fech!O157/RES_summary!O$19</f>
        <v>12.296076030880677</v>
      </c>
      <c r="P157" s="178">
        <f>RES_hhdet_fech!P157/RES_summary!P$19</f>
        <v>12.146347715550258</v>
      </c>
      <c r="Q157" s="178">
        <f>RES_hhdet_fech!Q157/RES_summary!Q$19</f>
        <v>13.143800002177363</v>
      </c>
    </row>
    <row r="158" spans="1:17" ht="12" customHeight="1" x14ac:dyDescent="0.25">
      <c r="A158" s="23" t="s">
        <v>57</v>
      </c>
      <c r="B158" s="177">
        <f>RES_hhdet_fech!B158/RES_summary!B$19</f>
        <v>0</v>
      </c>
      <c r="C158" s="177">
        <f>RES_hhdet_fech!C158/RES_summary!C$19</f>
        <v>0</v>
      </c>
      <c r="D158" s="177">
        <f>RES_hhdet_fech!D158/RES_summary!D$19</f>
        <v>9.9780154801782164</v>
      </c>
      <c r="E158" s="177">
        <f>RES_hhdet_fech!E158/RES_summary!E$19</f>
        <v>20.68164526191169</v>
      </c>
      <c r="F158" s="177">
        <f>RES_hhdet_fech!F158/RES_summary!F$19</f>
        <v>21.44051270673048</v>
      </c>
      <c r="G158" s="177">
        <f>RES_hhdet_fech!G158/RES_summary!G$19</f>
        <v>15.978511856645241</v>
      </c>
      <c r="H158" s="177">
        <f>RES_hhdet_fech!H158/RES_summary!H$19</f>
        <v>0</v>
      </c>
      <c r="I158" s="177">
        <f>RES_hhdet_fech!I158/RES_summary!I$19</f>
        <v>0</v>
      </c>
      <c r="J158" s="177">
        <f>RES_hhdet_fech!J158/RES_summary!J$19</f>
        <v>0</v>
      </c>
      <c r="K158" s="177">
        <f>RES_hhdet_fech!K158/RES_summary!K$19</f>
        <v>0</v>
      </c>
      <c r="L158" s="177">
        <f>RES_hhdet_fech!L158/RES_summary!L$19</f>
        <v>0</v>
      </c>
      <c r="M158" s="177">
        <f>RES_hhdet_fech!M158/RES_summary!M$19</f>
        <v>0</v>
      </c>
      <c r="N158" s="177">
        <f>RES_hhdet_fech!N158/RES_summary!N$19</f>
        <v>0</v>
      </c>
      <c r="O158" s="177">
        <f>RES_hhdet_fech!O158/RES_summary!O$19</f>
        <v>0</v>
      </c>
      <c r="P158" s="177">
        <f>RES_hhdet_fech!P158/RES_summary!P$19</f>
        <v>0</v>
      </c>
      <c r="Q158" s="177">
        <f>RES_hhdet_fech!Q158/RES_summary!Q$19</f>
        <v>0</v>
      </c>
    </row>
    <row r="159" spans="1:17" ht="12" customHeight="1" x14ac:dyDescent="0.25">
      <c r="A159" s="29" t="s">
        <v>140</v>
      </c>
      <c r="B159" s="176">
        <f>RES_hhdet_fech!B159/RES_summary!B$19</f>
        <v>8.8822758913534461</v>
      </c>
      <c r="C159" s="176">
        <f>RES_hhdet_fech!C159/RES_summary!C$19</f>
        <v>8.7349787619060493</v>
      </c>
      <c r="D159" s="176">
        <f>RES_hhdet_fech!D159/RES_summary!D$19</f>
        <v>8.7917722053300782</v>
      </c>
      <c r="E159" s="176">
        <f>RES_hhdet_fech!E159/RES_summary!E$19</f>
        <v>9.0473846848346167</v>
      </c>
      <c r="F159" s="176">
        <f>RES_hhdet_fech!F159/RES_summary!F$19</f>
        <v>9.3943652702645561</v>
      </c>
      <c r="G159" s="176">
        <f>RES_hhdet_fech!G159/RES_summary!G$19</f>
        <v>9.7534802998623036</v>
      </c>
      <c r="H159" s="176">
        <f>RES_hhdet_fech!H159/RES_summary!H$19</f>
        <v>9.9174566972549112</v>
      </c>
      <c r="I159" s="176">
        <f>RES_hhdet_fech!I159/RES_summary!I$19</f>
        <v>9.771451354808578</v>
      </c>
      <c r="J159" s="176">
        <f>RES_hhdet_fech!J159/RES_summary!J$19</f>
        <v>9.6775724837148793</v>
      </c>
      <c r="K159" s="176">
        <f>RES_hhdet_fech!K159/RES_summary!K$19</f>
        <v>10.64759822626778</v>
      </c>
      <c r="L159" s="176">
        <f>RES_hhdet_fech!L159/RES_summary!L$19</f>
        <v>11.037963805393725</v>
      </c>
      <c r="M159" s="176">
        <f>RES_hhdet_fech!M159/RES_summary!M$19</f>
        <v>10.940757144232535</v>
      </c>
      <c r="N159" s="176">
        <f>RES_hhdet_fech!N159/RES_summary!N$19</f>
        <v>11.335999941499955</v>
      </c>
      <c r="O159" s="176">
        <f>RES_hhdet_fech!O159/RES_summary!O$19</f>
        <v>12.296076030880679</v>
      </c>
      <c r="P159" s="176">
        <f>RES_hhdet_fech!P159/RES_summary!P$19</f>
        <v>12.146347715550252</v>
      </c>
      <c r="Q159" s="176">
        <f>RES_hhdet_fech!Q159/RES_summary!Q$19</f>
        <v>13.143800002177361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180.38461187532573</v>
      </c>
      <c r="C161" s="184">
        <f>RES_hhdet_fech!C161/RES_summary!C$19</f>
        <v>185.19160083031929</v>
      </c>
      <c r="D161" s="184">
        <f>RES_hhdet_fech!D161/RES_summary!D$19</f>
        <v>181.01012335758253</v>
      </c>
      <c r="E161" s="184">
        <f>RES_hhdet_fech!E161/RES_summary!E$19</f>
        <v>184.57667032652705</v>
      </c>
      <c r="F161" s="184">
        <f>RES_hhdet_fech!F161/RES_summary!F$19</f>
        <v>180.55647018265199</v>
      </c>
      <c r="G161" s="184">
        <f>RES_hhdet_fech!G161/RES_summary!G$19</f>
        <v>190.164632099231</v>
      </c>
      <c r="H161" s="184">
        <f>RES_hhdet_fech!H161/RES_summary!H$19</f>
        <v>184.12949266986413</v>
      </c>
      <c r="I161" s="184">
        <f>RES_hhdet_fech!I161/RES_summary!I$19</f>
        <v>171.84581148327561</v>
      </c>
      <c r="J161" s="184">
        <f>RES_hhdet_fech!J161/RES_summary!J$19</f>
        <v>167.55306820931438</v>
      </c>
      <c r="K161" s="184">
        <f>RES_hhdet_fech!K161/RES_summary!K$19</f>
        <v>175.15578399681729</v>
      </c>
      <c r="L161" s="184">
        <f>RES_hhdet_fech!L161/RES_summary!L$19</f>
        <v>207.93177818349068</v>
      </c>
      <c r="M161" s="184">
        <f>RES_hhdet_fech!M161/RES_summary!M$19</f>
        <v>183.16969625549459</v>
      </c>
      <c r="N161" s="184">
        <f>RES_hhdet_fech!N161/RES_summary!N$19</f>
        <v>197.58536533285348</v>
      </c>
      <c r="O161" s="184">
        <f>RES_hhdet_fech!O161/RES_summary!O$19</f>
        <v>195.82064600651429</v>
      </c>
      <c r="P161" s="184">
        <f>RES_hhdet_fech!P161/RES_summary!P$19</f>
        <v>182.24147584775343</v>
      </c>
      <c r="Q161" s="184">
        <f>RES_hhdet_fech!Q161/RES_summary!Q$19</f>
        <v>198.14241748163064</v>
      </c>
    </row>
    <row r="162" spans="1:17" ht="12.95" customHeight="1" x14ac:dyDescent="0.25">
      <c r="A162" s="158" t="s">
        <v>65</v>
      </c>
      <c r="B162" s="178">
        <f>RES_hhdet_fech!B162/RES_summary!B$19</f>
        <v>143.22496247706016</v>
      </c>
      <c r="C162" s="178">
        <f>RES_hhdet_fech!C162/RES_summary!C$19</f>
        <v>148.41600212961646</v>
      </c>
      <c r="D162" s="178">
        <f>RES_hhdet_fech!D162/RES_summary!D$19</f>
        <v>144.12381044954162</v>
      </c>
      <c r="E162" s="178">
        <f>RES_hhdet_fech!E162/RES_summary!E$19</f>
        <v>146.64837973674224</v>
      </c>
      <c r="F162" s="178">
        <f>RES_hhdet_fech!F162/RES_summary!F$19</f>
        <v>141.43024211694285</v>
      </c>
      <c r="G162" s="178">
        <f>RES_hhdet_fech!G162/RES_summary!G$19</f>
        <v>149.57303983016058</v>
      </c>
      <c r="H162" s="178">
        <f>RES_hhdet_fech!H162/RES_summary!H$19</f>
        <v>143.09944498024706</v>
      </c>
      <c r="I162" s="178">
        <f>RES_hhdet_fech!I162/RES_summary!I$19</f>
        <v>131.75200883382144</v>
      </c>
      <c r="J162" s="178">
        <f>RES_hhdet_fech!J162/RES_summary!J$19</f>
        <v>128.14901342491063</v>
      </c>
      <c r="K162" s="178">
        <f>RES_hhdet_fech!K162/RES_summary!K$19</f>
        <v>132.78008628285417</v>
      </c>
      <c r="L162" s="178">
        <f>RES_hhdet_fech!L162/RES_summary!L$19</f>
        <v>163.57642964755578</v>
      </c>
      <c r="M162" s="178">
        <f>RES_hhdet_fech!M162/RES_summary!M$19</f>
        <v>139.17681224335743</v>
      </c>
      <c r="N162" s="178">
        <f>RES_hhdet_fech!N162/RES_summary!N$19</f>
        <v>152.13900562996551</v>
      </c>
      <c r="O162" s="178">
        <f>RES_hhdet_fech!O162/RES_summary!O$19</f>
        <v>146.69025510822826</v>
      </c>
      <c r="P162" s="178">
        <f>RES_hhdet_fech!P162/RES_summary!P$19</f>
        <v>134.24236050621522</v>
      </c>
      <c r="Q162" s="178">
        <f>RES_hhdet_fech!Q162/RES_summary!Q$19</f>
        <v>146.02309116027772</v>
      </c>
    </row>
    <row r="163" spans="1:17" ht="12" customHeight="1" x14ac:dyDescent="0.25">
      <c r="A163" s="23" t="s">
        <v>60</v>
      </c>
      <c r="B163" s="176">
        <f>RES_hhdet_fech!B163/RES_summary!B$19</f>
        <v>143.22496247706016</v>
      </c>
      <c r="C163" s="176">
        <f>RES_hhdet_fech!C163/RES_summary!C$19</f>
        <v>148.41600212961646</v>
      </c>
      <c r="D163" s="176">
        <f>RES_hhdet_fech!D163/RES_summary!D$19</f>
        <v>144.12381044954162</v>
      </c>
      <c r="E163" s="176">
        <f>RES_hhdet_fech!E163/RES_summary!E$19</f>
        <v>146.64837973674224</v>
      </c>
      <c r="F163" s="176">
        <f>RES_hhdet_fech!F163/RES_summary!F$19</f>
        <v>141.43024211694285</v>
      </c>
      <c r="G163" s="176">
        <f>RES_hhdet_fech!G163/RES_summary!G$19</f>
        <v>149.57303983016058</v>
      </c>
      <c r="H163" s="176">
        <f>RES_hhdet_fech!H163/RES_summary!H$19</f>
        <v>143.09944498024706</v>
      </c>
      <c r="I163" s="176">
        <f>RES_hhdet_fech!I163/RES_summary!I$19</f>
        <v>131.75200883382144</v>
      </c>
      <c r="J163" s="176">
        <f>RES_hhdet_fech!J163/RES_summary!J$19</f>
        <v>128.14901342491063</v>
      </c>
      <c r="K163" s="176">
        <f>RES_hhdet_fech!K163/RES_summary!K$19</f>
        <v>132.78008628285417</v>
      </c>
      <c r="L163" s="176">
        <f>RES_hhdet_fech!L163/RES_summary!L$19</f>
        <v>163.57642964755578</v>
      </c>
      <c r="M163" s="176">
        <f>RES_hhdet_fech!M163/RES_summary!M$19</f>
        <v>139.17681224335743</v>
      </c>
      <c r="N163" s="176">
        <f>RES_hhdet_fech!N163/RES_summary!N$19</f>
        <v>152.13900562996551</v>
      </c>
      <c r="O163" s="176">
        <f>RES_hhdet_fech!O163/RES_summary!O$19</f>
        <v>146.69025510822826</v>
      </c>
      <c r="P163" s="176">
        <f>RES_hhdet_fech!P163/RES_summary!P$19</f>
        <v>134.24236050621522</v>
      </c>
      <c r="Q163" s="176">
        <f>RES_hhdet_fech!Q163/RES_summary!Q$19</f>
        <v>146.02309116027772</v>
      </c>
    </row>
    <row r="164" spans="1:17" ht="12.95" customHeight="1" x14ac:dyDescent="0.25">
      <c r="A164" s="158" t="s">
        <v>112</v>
      </c>
      <c r="B164" s="178">
        <f>RES_hhdet_fech!B164/RES_summary!B$19</f>
        <v>9.3983257540846007E-2</v>
      </c>
      <c r="C164" s="178">
        <f>RES_hhdet_fech!C164/RES_summary!C$19</f>
        <v>9.5015314676151985E-2</v>
      </c>
      <c r="D164" s="178">
        <f>RES_hhdet_fech!D164/RES_summary!D$19</f>
        <v>9.3720534087517793E-2</v>
      </c>
      <c r="E164" s="178">
        <f>RES_hhdet_fech!E164/RES_summary!E$19</f>
        <v>9.038183024026647E-2</v>
      </c>
      <c r="F164" s="178">
        <f>RES_hhdet_fech!F164/RES_summary!F$19</f>
        <v>8.9965057685740132E-2</v>
      </c>
      <c r="G164" s="178">
        <f>RES_hhdet_fech!G164/RES_summary!G$19</f>
        <v>9.7794050837655022E-2</v>
      </c>
      <c r="H164" s="178">
        <f>RES_hhdet_fech!H164/RES_summary!H$19</f>
        <v>0.10917788893908749</v>
      </c>
      <c r="I164" s="178">
        <f>RES_hhdet_fech!I164/RES_summary!I$19</f>
        <v>0.1229498672376043</v>
      </c>
      <c r="J164" s="178">
        <f>RES_hhdet_fech!J164/RES_summary!J$19</f>
        <v>0.12844573677666374</v>
      </c>
      <c r="K164" s="178">
        <f>RES_hhdet_fech!K164/RES_summary!K$19</f>
        <v>0.14386043009925223</v>
      </c>
      <c r="L164" s="178">
        <f>RES_hhdet_fech!L164/RES_summary!L$19</f>
        <v>0.18611505384951588</v>
      </c>
      <c r="M164" s="178">
        <f>RES_hhdet_fech!M164/RES_summary!M$19</f>
        <v>0.1883342581062675</v>
      </c>
      <c r="N164" s="178">
        <f>RES_hhdet_fech!N164/RES_summary!N$19</f>
        <v>0.20388539889909932</v>
      </c>
      <c r="O164" s="178">
        <f>RES_hhdet_fech!O164/RES_summary!O$19</f>
        <v>0.2441975692906545</v>
      </c>
      <c r="P164" s="178">
        <f>RES_hhdet_fech!P164/RES_summary!P$19</f>
        <v>0.27237048598820096</v>
      </c>
      <c r="Q164" s="178">
        <f>RES_hhdet_fech!Q164/RES_summary!Q$19</f>
        <v>0.32221738260461141</v>
      </c>
    </row>
    <row r="165" spans="1:17" ht="12" customHeight="1" x14ac:dyDescent="0.25">
      <c r="A165" s="23" t="s">
        <v>60</v>
      </c>
      <c r="B165" s="177">
        <f>RES_hhdet_fech!B165/RES_summary!B$19</f>
        <v>9.3983257540846007E-2</v>
      </c>
      <c r="C165" s="177">
        <f>RES_hhdet_fech!C165/RES_summary!C$19</f>
        <v>9.5015314676151985E-2</v>
      </c>
      <c r="D165" s="177">
        <f>RES_hhdet_fech!D165/RES_summary!D$19</f>
        <v>9.3720534087517793E-2</v>
      </c>
      <c r="E165" s="177">
        <f>RES_hhdet_fech!E165/RES_summary!E$19</f>
        <v>9.038183024026647E-2</v>
      </c>
      <c r="F165" s="177">
        <f>RES_hhdet_fech!F165/RES_summary!F$19</f>
        <v>8.9965057685740132E-2</v>
      </c>
      <c r="G165" s="177">
        <f>RES_hhdet_fech!G165/RES_summary!G$19</f>
        <v>9.7794050837655022E-2</v>
      </c>
      <c r="H165" s="177">
        <f>RES_hhdet_fech!H165/RES_summary!H$19</f>
        <v>0.10917788893908749</v>
      </c>
      <c r="I165" s="177">
        <f>RES_hhdet_fech!I165/RES_summary!I$19</f>
        <v>0.1229498672376043</v>
      </c>
      <c r="J165" s="177">
        <f>RES_hhdet_fech!J165/RES_summary!J$19</f>
        <v>0.12844573677666374</v>
      </c>
      <c r="K165" s="177">
        <f>RES_hhdet_fech!K165/RES_summary!K$19</f>
        <v>0.14386043009925223</v>
      </c>
      <c r="L165" s="177">
        <f>RES_hhdet_fech!L165/RES_summary!L$19</f>
        <v>0.18611505384951588</v>
      </c>
      <c r="M165" s="177">
        <f>RES_hhdet_fech!M165/RES_summary!M$19</f>
        <v>0.1883342581062675</v>
      </c>
      <c r="N165" s="177">
        <f>RES_hhdet_fech!N165/RES_summary!N$19</f>
        <v>0.20388539889909932</v>
      </c>
      <c r="O165" s="177">
        <f>RES_hhdet_fech!O165/RES_summary!O$19</f>
        <v>0.2441975692906545</v>
      </c>
      <c r="P165" s="177">
        <f>RES_hhdet_fech!P165/RES_summary!P$19</f>
        <v>0.27237048598820096</v>
      </c>
      <c r="Q165" s="177">
        <f>RES_hhdet_fech!Q165/RES_summary!Q$19</f>
        <v>0.32221738260461141</v>
      </c>
    </row>
    <row r="166" spans="1:17" ht="12" customHeight="1" x14ac:dyDescent="0.25">
      <c r="A166" s="158" t="s">
        <v>63</v>
      </c>
      <c r="B166" s="178">
        <f>RES_hhdet_fech!B166/RES_summary!B$19</f>
        <v>28.183390249371239</v>
      </c>
      <c r="C166" s="178">
        <f>RES_hhdet_fech!C166/RES_summary!C$19</f>
        <v>27.894855674338324</v>
      </c>
      <c r="D166" s="178">
        <f>RES_hhdet_fech!D166/RES_summary!D$19</f>
        <v>27.908584770547908</v>
      </c>
      <c r="E166" s="178">
        <f>RES_hhdet_fech!E166/RES_summary!E$19</f>
        <v>28.643399893737126</v>
      </c>
      <c r="F166" s="178">
        <f>RES_hhdet_fech!F166/RES_summary!F$19</f>
        <v>29.484546248419335</v>
      </c>
      <c r="G166" s="178">
        <f>RES_hhdet_fech!G166/RES_summary!G$19</f>
        <v>30.613013074804194</v>
      </c>
      <c r="H166" s="178">
        <f>RES_hhdet_fech!H166/RES_summary!H$19</f>
        <v>30.91481210113864</v>
      </c>
      <c r="I166" s="178">
        <f>RES_hhdet_fech!I166/RES_summary!I$19</f>
        <v>30.157785908161237</v>
      </c>
      <c r="J166" s="178">
        <f>RES_hhdet_fech!J166/RES_summary!J$19</f>
        <v>29.609881287279514</v>
      </c>
      <c r="K166" s="178">
        <f>RES_hhdet_fech!K166/RES_summary!K$19</f>
        <v>31.579996554363817</v>
      </c>
      <c r="L166" s="178">
        <f>RES_hhdet_fech!L166/RES_summary!L$19</f>
        <v>33.118616078186434</v>
      </c>
      <c r="M166" s="178">
        <f>RES_hhdet_fech!M166/RES_summary!M$19</f>
        <v>32.831519692411092</v>
      </c>
      <c r="N166" s="178">
        <f>RES_hhdet_fech!N166/RES_summary!N$19</f>
        <v>33.863919095383324</v>
      </c>
      <c r="O166" s="178">
        <f>RES_hhdet_fech!O166/RES_summary!O$19</f>
        <v>36.53028927008031</v>
      </c>
      <c r="P166" s="178">
        <f>RES_hhdet_fech!P166/RES_summary!P$19</f>
        <v>35.52811902026145</v>
      </c>
      <c r="Q166" s="178">
        <f>RES_hhdet_fech!Q166/RES_summary!Q$19</f>
        <v>38.609881462295505</v>
      </c>
    </row>
    <row r="167" spans="1:17" ht="12" customHeight="1" x14ac:dyDescent="0.25">
      <c r="A167" s="167" t="s">
        <v>144</v>
      </c>
      <c r="B167" s="183">
        <f>RES_hhdet_fech!B167/RES_summary!B$19</f>
        <v>0</v>
      </c>
      <c r="C167" s="183">
        <f>RES_hhdet_fech!C167/RES_summary!C$19</f>
        <v>0</v>
      </c>
      <c r="D167" s="183">
        <f>RES_hhdet_fech!D167/RES_summary!D$19</f>
        <v>0</v>
      </c>
      <c r="E167" s="183">
        <f>RES_hhdet_fech!E167/RES_summary!E$19</f>
        <v>0</v>
      </c>
      <c r="F167" s="183">
        <f>RES_hhdet_fech!F167/RES_summary!F$19</f>
        <v>0</v>
      </c>
      <c r="G167" s="183">
        <f>RES_hhdet_fech!G167/RES_summary!G$19</f>
        <v>0</v>
      </c>
      <c r="H167" s="183">
        <f>RES_hhdet_fech!H167/RES_summary!H$19</f>
        <v>0</v>
      </c>
      <c r="I167" s="183">
        <f>RES_hhdet_fech!I167/RES_summary!I$19</f>
        <v>0</v>
      </c>
      <c r="J167" s="183">
        <f>RES_hhdet_fech!J167/RES_summary!J$19</f>
        <v>0</v>
      </c>
      <c r="K167" s="183">
        <f>RES_hhdet_fech!K167/RES_summary!K$19</f>
        <v>0</v>
      </c>
      <c r="L167" s="183">
        <f>RES_hhdet_fech!L167/RES_summary!L$19</f>
        <v>0</v>
      </c>
      <c r="M167" s="183">
        <f>RES_hhdet_fech!M167/RES_summary!M$19</f>
        <v>0</v>
      </c>
      <c r="N167" s="183">
        <f>RES_hhdet_fech!N167/RES_summary!N$19</f>
        <v>0</v>
      </c>
      <c r="O167" s="183">
        <f>RES_hhdet_fech!O167/RES_summary!O$19</f>
        <v>0</v>
      </c>
      <c r="P167" s="183">
        <f>RES_hhdet_fech!P167/RES_summary!P$19</f>
        <v>0</v>
      </c>
      <c r="Q167" s="183">
        <f>RES_hhdet_fech!Q167/RES_summary!Q$19</f>
        <v>0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0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0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0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28.273005603771075</v>
      </c>
      <c r="C171" s="180">
        <f>RES_hhdet_fech!C171/RES_summary!C$19</f>
        <v>27.955215158795404</v>
      </c>
      <c r="D171" s="180">
        <f>RES_hhdet_fech!D171/RES_summary!D$19</f>
        <v>27.975982550065105</v>
      </c>
      <c r="E171" s="180">
        <f>RES_hhdet_fech!E171/RES_summary!E$19</f>
        <v>28.723324744904684</v>
      </c>
      <c r="F171" s="180">
        <f>RES_hhdet_fech!F171/RES_summary!F$19</f>
        <v>29.569612188403223</v>
      </c>
      <c r="G171" s="180">
        <f>RES_hhdet_fech!G171/RES_summary!G$19</f>
        <v>30.728286170579942</v>
      </c>
      <c r="H171" s="180">
        <f>RES_hhdet_fech!H171/RES_summary!H$19</f>
        <v>31.030699353589615</v>
      </c>
      <c r="I171" s="180">
        <f>RES_hhdet_fech!I171/RES_summary!I$19</f>
        <v>30.318245286186301</v>
      </c>
      <c r="J171" s="180">
        <f>RES_hhdet_fech!J171/RES_summary!J$19</f>
        <v>29.782193117045701</v>
      </c>
      <c r="K171" s="180">
        <f>RES_hhdet_fech!K171/RES_summary!K$19</f>
        <v>31.768658294632477</v>
      </c>
      <c r="L171" s="180">
        <f>RES_hhdet_fech!L171/RES_summary!L$19</f>
        <v>33.349990901759732</v>
      </c>
      <c r="M171" s="180">
        <f>RES_hhdet_fech!M171/RES_summary!M$19</f>
        <v>33.072264892779891</v>
      </c>
      <c r="N171" s="180">
        <f>RES_hhdet_fech!N171/RES_summary!N$19</f>
        <v>34.124140243862357</v>
      </c>
      <c r="O171" s="180">
        <f>RES_hhdet_fech!O171/RES_summary!O$19</f>
        <v>36.828521379216959</v>
      </c>
      <c r="P171" s="180">
        <f>RES_hhdet_fech!P171/RES_summary!P$19</f>
        <v>35.811337740180001</v>
      </c>
      <c r="Q171" s="180">
        <f>RES_hhdet_fech!Q171/RES_summary!Q$19</f>
        <v>38.943167000450799</v>
      </c>
    </row>
    <row r="172" spans="1:17" ht="12" customHeight="1" x14ac:dyDescent="0.25">
      <c r="A172" s="161" t="s">
        <v>141</v>
      </c>
      <c r="B172" s="179">
        <f>RES_hhdet_fech!B172/RES_summary!B$19</f>
        <v>26.135466834340708</v>
      </c>
      <c r="C172" s="179">
        <f>RES_hhdet_fech!C172/RES_summary!C$19</f>
        <v>25.907295577849879</v>
      </c>
      <c r="D172" s="179">
        <f>RES_hhdet_fech!D172/RES_summary!D$19</f>
        <v>25.932720956529266</v>
      </c>
      <c r="E172" s="179">
        <f>RES_hhdet_fech!E172/RES_summary!E$19</f>
        <v>26.531391310363979</v>
      </c>
      <c r="F172" s="179">
        <f>RES_hhdet_fech!F172/RES_summary!F$19</f>
        <v>27.210952382614966</v>
      </c>
      <c r="G172" s="179">
        <f>RES_hhdet_fech!G172/RES_summary!G$19</f>
        <v>28.143771891207944</v>
      </c>
      <c r="H172" s="179">
        <f>RES_hhdet_fech!H172/RES_summary!H$19</f>
        <v>28.393141662198762</v>
      </c>
      <c r="I172" s="179">
        <f>RES_hhdet_fech!I172/RES_summary!I$19</f>
        <v>27.828356303767226</v>
      </c>
      <c r="J172" s="179">
        <f>RES_hhdet_fech!J172/RES_summary!J$19</f>
        <v>27.381317127904989</v>
      </c>
      <c r="K172" s="179">
        <f>RES_hhdet_fech!K172/RES_summary!K$19</f>
        <v>29.081630187750761</v>
      </c>
      <c r="L172" s="179">
        <f>RES_hhdet_fech!L172/RES_summary!L$19</f>
        <v>30.232684157130436</v>
      </c>
      <c r="M172" s="179">
        <f>RES_hhdet_fech!M172/RES_summary!M$19</f>
        <v>30.003153826149379</v>
      </c>
      <c r="N172" s="179">
        <f>RES_hhdet_fech!N172/RES_summary!N$19</f>
        <v>30.841113654658745</v>
      </c>
      <c r="O172" s="179">
        <f>RES_hhdet_fech!O172/RES_summary!O$19</f>
        <v>32.993337280292685</v>
      </c>
      <c r="P172" s="179">
        <f>RES_hhdet_fech!P172/RES_summary!P$19</f>
        <v>32.147677471482716</v>
      </c>
      <c r="Q172" s="179">
        <f>RES_hhdet_fech!Q172/RES_summary!Q$19</f>
        <v>34.633383477218963</v>
      </c>
    </row>
    <row r="173" spans="1:17" ht="12" customHeight="1" x14ac:dyDescent="0.25">
      <c r="A173" s="148" t="s">
        <v>60</v>
      </c>
      <c r="B173" s="177">
        <f>RES_hhdet_fech!B173/RES_summary!B$19</f>
        <v>22.618404483016835</v>
      </c>
      <c r="C173" s="177">
        <f>RES_hhdet_fech!C173/RES_summary!C$19</f>
        <v>22.364172127036198</v>
      </c>
      <c r="D173" s="177">
        <f>RES_hhdet_fech!D173/RES_summary!D$19</f>
        <v>22.380786040052051</v>
      </c>
      <c r="E173" s="177">
        <f>RES_hhdet_fech!E173/RES_summary!E$19</f>
        <v>22.978659795923789</v>
      </c>
      <c r="F173" s="177">
        <f>RES_hhdet_fech!F173/RES_summary!F$19</f>
        <v>23.655689750722289</v>
      </c>
      <c r="G173" s="177">
        <f>RES_hhdet_fech!G173/RES_summary!G$19</f>
        <v>24.582628936463987</v>
      </c>
      <c r="H173" s="177">
        <f>RES_hhdet_fech!H173/RES_summary!H$19</f>
        <v>24.82455948287171</v>
      </c>
      <c r="I173" s="177">
        <f>RES_hhdet_fech!I173/RES_summary!I$19</f>
        <v>24.254596228949101</v>
      </c>
      <c r="J173" s="177">
        <f>RES_hhdet_fech!J173/RES_summary!J$19</f>
        <v>23.825754493636563</v>
      </c>
      <c r="K173" s="177">
        <f>RES_hhdet_fech!K173/RES_summary!K$19</f>
        <v>25.414926635706028</v>
      </c>
      <c r="L173" s="177">
        <f>RES_hhdet_fech!L173/RES_summary!L$19</f>
        <v>26.679992721407785</v>
      </c>
      <c r="M173" s="177">
        <f>RES_hhdet_fech!M173/RES_summary!M$19</f>
        <v>26.457811914223935</v>
      </c>
      <c r="N173" s="177">
        <f>RES_hhdet_fech!N173/RES_summary!N$19</f>
        <v>27.299312195089882</v>
      </c>
      <c r="O173" s="177">
        <f>RES_hhdet_fech!O173/RES_summary!O$19</f>
        <v>29.462817103373581</v>
      </c>
      <c r="P173" s="177">
        <f>RES_hhdet_fech!P173/RES_summary!P$19</f>
        <v>28.649070192144006</v>
      </c>
      <c r="Q173" s="177">
        <f>RES_hhdet_fech!Q173/RES_summary!Q$19</f>
        <v>31.154533600360626</v>
      </c>
    </row>
    <row r="174" spans="1:17" ht="12" customHeight="1" x14ac:dyDescent="0.25">
      <c r="A174" s="159" t="s">
        <v>59</v>
      </c>
      <c r="B174" s="176">
        <f>RES_hhdet_fech!B174/RES_summary!B$19</f>
        <v>3.5170623513238763</v>
      </c>
      <c r="C174" s="176">
        <f>RES_hhdet_fech!C174/RES_summary!C$19</f>
        <v>3.5431234508136829</v>
      </c>
      <c r="D174" s="176">
        <f>RES_hhdet_fech!D174/RES_summary!D$19</f>
        <v>3.5519349164772174</v>
      </c>
      <c r="E174" s="176">
        <f>RES_hhdet_fech!E174/RES_summary!E$19</f>
        <v>3.5527315144401923</v>
      </c>
      <c r="F174" s="176">
        <f>RES_hhdet_fech!F174/RES_summary!F$19</f>
        <v>3.5552626318926763</v>
      </c>
      <c r="G174" s="176">
        <f>RES_hhdet_fech!G174/RES_summary!G$19</f>
        <v>3.561142954743957</v>
      </c>
      <c r="H174" s="176">
        <f>RES_hhdet_fech!H174/RES_summary!H$19</f>
        <v>3.5685821793270525</v>
      </c>
      <c r="I174" s="176">
        <f>RES_hhdet_fech!I174/RES_summary!I$19</f>
        <v>3.5737600748181246</v>
      </c>
      <c r="J174" s="176">
        <f>RES_hhdet_fech!J174/RES_summary!J$19</f>
        <v>3.5555626342684237</v>
      </c>
      <c r="K174" s="176">
        <f>RES_hhdet_fech!K174/RES_summary!K$19</f>
        <v>3.6667035520447282</v>
      </c>
      <c r="L174" s="176">
        <f>RES_hhdet_fech!L174/RES_summary!L$19</f>
        <v>3.5526914357226493</v>
      </c>
      <c r="M174" s="176">
        <f>RES_hhdet_fech!M174/RES_summary!M$19</f>
        <v>3.5453419119254441</v>
      </c>
      <c r="N174" s="176">
        <f>RES_hhdet_fech!N174/RES_summary!N$19</f>
        <v>3.5418014595688572</v>
      </c>
      <c r="O174" s="176">
        <f>RES_hhdet_fech!O174/RES_summary!O$19</f>
        <v>3.5305201769191008</v>
      </c>
      <c r="P174" s="176">
        <f>RES_hhdet_fech!P174/RES_summary!P$19</f>
        <v>3.498607279338712</v>
      </c>
      <c r="Q174" s="176">
        <f>RES_hhdet_fech!Q174/RES_summary!Q$19</f>
        <v>3.4788498768583347</v>
      </c>
    </row>
    <row r="175" spans="1:17" ht="12" customHeight="1" x14ac:dyDescent="0.25">
      <c r="A175" s="158" t="s">
        <v>62</v>
      </c>
      <c r="B175" s="178">
        <f>RES_hhdet_fech!B175/RES_summary!B$19</f>
        <v>8.8822758913534443</v>
      </c>
      <c r="C175" s="178">
        <f>RES_hhdet_fech!C175/RES_summary!C$19</f>
        <v>8.7857277116883541</v>
      </c>
      <c r="D175" s="178">
        <f>RES_hhdet_fech!D175/RES_summary!D$19</f>
        <v>8.8840076034055269</v>
      </c>
      <c r="E175" s="178">
        <f>RES_hhdet_fech!E175/RES_summary!E$19</f>
        <v>9.1945088658074425</v>
      </c>
      <c r="F175" s="178">
        <f>RES_hhdet_fech!F175/RES_summary!F$19</f>
        <v>9.5517167596040906</v>
      </c>
      <c r="G175" s="178">
        <f>RES_hhdet_fech!G175/RES_summary!G$19</f>
        <v>9.8807851434285734</v>
      </c>
      <c r="H175" s="178">
        <f>RES_hhdet_fech!H175/RES_summary!H$19</f>
        <v>10.006057699539335</v>
      </c>
      <c r="I175" s="178">
        <f>RES_hhdet_fech!I175/RES_summary!I$19</f>
        <v>9.8130668740553588</v>
      </c>
      <c r="J175" s="178">
        <f>RES_hhdet_fech!J175/RES_summary!J$19</f>
        <v>9.6657277603475631</v>
      </c>
      <c r="K175" s="178">
        <f>RES_hhdet_fech!K175/RES_summary!K$19</f>
        <v>10.651840729500039</v>
      </c>
      <c r="L175" s="178">
        <f>RES_hhdet_fech!L175/RES_summary!L$19</f>
        <v>11.050617403898963</v>
      </c>
      <c r="M175" s="178">
        <f>RES_hhdet_fech!M175/RES_summary!M$19</f>
        <v>10.973030061619834</v>
      </c>
      <c r="N175" s="178">
        <f>RES_hhdet_fech!N175/RES_summary!N$19</f>
        <v>11.378555208605546</v>
      </c>
      <c r="O175" s="178">
        <f>RES_hhdet_fech!O175/RES_summary!O$19</f>
        <v>12.355904058915057</v>
      </c>
      <c r="P175" s="178">
        <f>RES_hhdet_fech!P175/RES_summary!P$19</f>
        <v>12.198625835288558</v>
      </c>
      <c r="Q175" s="178">
        <f>RES_hhdet_fech!Q175/RES_summary!Q$19</f>
        <v>13.187227476452822</v>
      </c>
    </row>
    <row r="176" spans="1:17" ht="12" customHeight="1" x14ac:dyDescent="0.25">
      <c r="A176" s="23" t="s">
        <v>57</v>
      </c>
      <c r="B176" s="177">
        <f>RES_hhdet_fech!B176/RES_summary!B$19</f>
        <v>0</v>
      </c>
      <c r="C176" s="177">
        <f>RES_hhdet_fech!C176/RES_summary!C$19</f>
        <v>0</v>
      </c>
      <c r="D176" s="177">
        <f>RES_hhdet_fech!D176/RES_summary!D$19</f>
        <v>9.9780154801782057</v>
      </c>
      <c r="E176" s="177">
        <f>RES_hhdet_fech!E176/RES_summary!E$19</f>
        <v>20.695486039633789</v>
      </c>
      <c r="F176" s="177">
        <f>RES_hhdet_fech!F176/RES_summary!F$19</f>
        <v>21.476999910960476</v>
      </c>
      <c r="G176" s="177">
        <f>RES_hhdet_fech!G176/RES_summary!G$19</f>
        <v>16.01373448003373</v>
      </c>
      <c r="H176" s="177">
        <f>RES_hhdet_fech!H176/RES_summary!H$19</f>
        <v>0</v>
      </c>
      <c r="I176" s="177">
        <f>RES_hhdet_fech!I176/RES_summary!I$19</f>
        <v>0</v>
      </c>
      <c r="J176" s="177">
        <f>RES_hhdet_fech!J176/RES_summary!J$19</f>
        <v>0</v>
      </c>
      <c r="K176" s="177">
        <f>RES_hhdet_fech!K176/RES_summary!K$19</f>
        <v>0</v>
      </c>
      <c r="L176" s="177">
        <f>RES_hhdet_fech!L176/RES_summary!L$19</f>
        <v>0</v>
      </c>
      <c r="M176" s="177">
        <f>RES_hhdet_fech!M176/RES_summary!M$19</f>
        <v>0</v>
      </c>
      <c r="N176" s="177">
        <f>RES_hhdet_fech!N176/RES_summary!N$19</f>
        <v>0</v>
      </c>
      <c r="O176" s="177">
        <f>RES_hhdet_fech!O176/RES_summary!O$19</f>
        <v>0</v>
      </c>
      <c r="P176" s="177">
        <f>RES_hhdet_fech!P176/RES_summary!P$19</f>
        <v>0</v>
      </c>
      <c r="Q176" s="177">
        <f>RES_hhdet_fech!Q176/RES_summary!Q$19</f>
        <v>0</v>
      </c>
    </row>
    <row r="177" spans="1:17" ht="12" customHeight="1" x14ac:dyDescent="0.25">
      <c r="A177" s="29" t="s">
        <v>140</v>
      </c>
      <c r="B177" s="176">
        <f>RES_hhdet_fech!B177/RES_summary!B$19</f>
        <v>8.8822758913534443</v>
      </c>
      <c r="C177" s="176">
        <f>RES_hhdet_fech!C177/RES_summary!C$19</f>
        <v>8.7857277116883541</v>
      </c>
      <c r="D177" s="176">
        <f>RES_hhdet_fech!D177/RES_summary!D$19</f>
        <v>8.8806777784217878</v>
      </c>
      <c r="E177" s="176">
        <f>RES_hhdet_fech!E177/RES_summary!E$19</f>
        <v>9.1610977790393076</v>
      </c>
      <c r="F177" s="176">
        <f>RES_hhdet_fech!F177/RES_summary!F$19</f>
        <v>9.5186862533789611</v>
      </c>
      <c r="G177" s="176">
        <f>RES_hhdet_fech!G177/RES_summary!G$19</f>
        <v>9.8693173270288739</v>
      </c>
      <c r="H177" s="176">
        <f>RES_hhdet_fech!H177/RES_summary!H$19</f>
        <v>10.006057699539337</v>
      </c>
      <c r="I177" s="176">
        <f>RES_hhdet_fech!I177/RES_summary!I$19</f>
        <v>9.8130668740553624</v>
      </c>
      <c r="J177" s="176">
        <f>RES_hhdet_fech!J177/RES_summary!J$19</f>
        <v>9.6657277603475666</v>
      </c>
      <c r="K177" s="176">
        <f>RES_hhdet_fech!K177/RES_summary!K$19</f>
        <v>10.651840729500041</v>
      </c>
      <c r="L177" s="176">
        <f>RES_hhdet_fech!L177/RES_summary!L$19</f>
        <v>11.050617403898967</v>
      </c>
      <c r="M177" s="176">
        <f>RES_hhdet_fech!M177/RES_summary!M$19</f>
        <v>10.973030061619834</v>
      </c>
      <c r="N177" s="176">
        <f>RES_hhdet_fech!N177/RES_summary!N$19</f>
        <v>11.378555208605544</v>
      </c>
      <c r="O177" s="176">
        <f>RES_hhdet_fech!O177/RES_summary!O$19</f>
        <v>12.35590405891505</v>
      </c>
      <c r="P177" s="176">
        <f>RES_hhdet_fech!P177/RES_summary!P$19</f>
        <v>12.198625835288555</v>
      </c>
      <c r="Q177" s="176">
        <f>RES_hhdet_fech!Q177/RES_summary!Q$19</f>
        <v>13.187227476452819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0</v>
      </c>
      <c r="C3" s="184">
        <f>RES_hhdet_tesh!C3/RES_summary!C$19</f>
        <v>0</v>
      </c>
      <c r="D3" s="184">
        <f>RES_hhdet_tesh!D3/RES_summary!D$19</f>
        <v>0</v>
      </c>
      <c r="E3" s="184">
        <f>RES_hhdet_tesh!E3/RES_summary!E$19</f>
        <v>0</v>
      </c>
      <c r="F3" s="184">
        <f>RES_hhdet_tesh!F3/RES_summary!F$19</f>
        <v>0</v>
      </c>
      <c r="G3" s="184">
        <f>RES_hhdet_tesh!G3/RES_summary!G$19</f>
        <v>0</v>
      </c>
      <c r="H3" s="184">
        <f>RES_hhdet_tesh!H3/RES_summary!H$19</f>
        <v>0</v>
      </c>
      <c r="I3" s="184">
        <f>RES_hhdet_tesh!I3/RES_summary!I$19</f>
        <v>0</v>
      </c>
      <c r="J3" s="184">
        <f>RES_hhdet_tesh!J3/RES_summary!J$19</f>
        <v>0</v>
      </c>
      <c r="K3" s="184">
        <f>RES_hhdet_tesh!K3/RES_summary!K$19</f>
        <v>0</v>
      </c>
      <c r="L3" s="184">
        <f>RES_hhdet_tesh!L3/RES_summary!L$19</f>
        <v>0</v>
      </c>
      <c r="M3" s="184">
        <f>RES_hhdet_tesh!M3/RES_summary!M$19</f>
        <v>0</v>
      </c>
      <c r="N3" s="184">
        <f>RES_hhdet_tesh!N3/RES_summary!N$19</f>
        <v>0</v>
      </c>
      <c r="O3" s="184">
        <f>RES_hhdet_tesh!O3/RES_summary!O$19</f>
        <v>0</v>
      </c>
      <c r="P3" s="184">
        <f>RES_hhdet_tesh!P3/RES_summary!P$19</f>
        <v>0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0</v>
      </c>
      <c r="C4" s="178">
        <f>RES_hhdet_tesh!C4/RES_summary!C$19</f>
        <v>0</v>
      </c>
      <c r="D4" s="178">
        <f>RES_hhdet_tesh!D4/RES_summary!D$19</f>
        <v>0</v>
      </c>
      <c r="E4" s="178">
        <f>RES_hhdet_tesh!E4/RES_summary!E$19</f>
        <v>0</v>
      </c>
      <c r="F4" s="178">
        <f>RES_hhdet_tesh!F4/RES_summary!F$19</f>
        <v>0</v>
      </c>
      <c r="G4" s="178">
        <f>RES_hhdet_tesh!G4/RES_summary!G$19</f>
        <v>0</v>
      </c>
      <c r="H4" s="178">
        <f>RES_hhdet_tesh!H4/RES_summary!H$19</f>
        <v>0</v>
      </c>
      <c r="I4" s="178">
        <f>RES_hhdet_tesh!I4/RES_summary!I$19</f>
        <v>0</v>
      </c>
      <c r="J4" s="178">
        <f>RES_hhdet_tesh!J4/RES_summary!J$19</f>
        <v>0</v>
      </c>
      <c r="K4" s="178">
        <f>RES_hhdet_tesh!K4/RES_summary!K$19</f>
        <v>0</v>
      </c>
      <c r="L4" s="178">
        <f>RES_hhdet_tesh!L4/RES_summary!L$19</f>
        <v>0</v>
      </c>
      <c r="M4" s="178">
        <f>RES_hhdet_tesh!M4/RES_summary!M$19</f>
        <v>0</v>
      </c>
      <c r="N4" s="178">
        <f>RES_hhdet_tesh!N4/RES_summary!N$19</f>
        <v>0</v>
      </c>
      <c r="O4" s="178">
        <f>RES_hhdet_tesh!O4/RES_summary!O$19</f>
        <v>0</v>
      </c>
      <c r="P4" s="178">
        <f>RES_hhdet_tesh!P4/RES_summary!P$19</f>
        <v>0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0</v>
      </c>
      <c r="C5" s="177">
        <f>RES_hhdet_tesh!C5/RES_summary!C$19</f>
        <v>0</v>
      </c>
      <c r="D5" s="177">
        <f>RES_hhdet_tesh!D5/RES_summary!D$19</f>
        <v>0</v>
      </c>
      <c r="E5" s="177">
        <f>RES_hhdet_tesh!E5/RES_summary!E$19</f>
        <v>0</v>
      </c>
      <c r="F5" s="177">
        <f>RES_hhdet_tesh!F5/RES_summary!F$19</f>
        <v>0</v>
      </c>
      <c r="G5" s="177">
        <f>RES_hhdet_tesh!G5/RES_summary!G$19</f>
        <v>0</v>
      </c>
      <c r="H5" s="177">
        <f>RES_hhdet_tesh!H5/RES_summary!H$19</f>
        <v>0</v>
      </c>
      <c r="I5" s="177">
        <f>RES_hhdet_tesh!I5/RES_summary!I$19</f>
        <v>0</v>
      </c>
      <c r="J5" s="177">
        <f>RES_hhdet_tesh!J5/RES_summary!J$19</f>
        <v>0</v>
      </c>
      <c r="K5" s="177">
        <f>RES_hhdet_tesh!K5/RES_summary!K$19</f>
        <v>0</v>
      </c>
      <c r="L5" s="177">
        <f>RES_hhdet_tesh!L5/RES_summary!L$19</f>
        <v>0</v>
      </c>
      <c r="M5" s="177">
        <f>RES_hhdet_tesh!M5/RES_summary!M$19</f>
        <v>0</v>
      </c>
      <c r="N5" s="177">
        <f>RES_hhdet_tesh!N5/RES_summary!N$19</f>
        <v>0</v>
      </c>
      <c r="O5" s="177">
        <f>RES_hhdet_tesh!O5/RES_summary!O$19</f>
        <v>0</v>
      </c>
      <c r="P5" s="177">
        <f>RES_hhdet_tesh!P5/RES_summary!P$19</f>
        <v>0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0</v>
      </c>
      <c r="C6" s="177">
        <f>RES_hhdet_tesh!C6/RES_summary!C$19</f>
        <v>0</v>
      </c>
      <c r="D6" s="177">
        <f>RES_hhdet_tesh!D6/RES_summary!D$19</f>
        <v>0</v>
      </c>
      <c r="E6" s="177">
        <f>RES_hhdet_tesh!E6/RES_summary!E$19</f>
        <v>0</v>
      </c>
      <c r="F6" s="177">
        <f>RES_hhdet_tesh!F6/RES_summary!F$19</f>
        <v>0</v>
      </c>
      <c r="G6" s="177">
        <f>RES_hhdet_tesh!G6/RES_summary!G$19</f>
        <v>0</v>
      </c>
      <c r="H6" s="177">
        <f>RES_hhdet_tesh!H6/RES_summary!H$19</f>
        <v>0</v>
      </c>
      <c r="I6" s="177">
        <f>RES_hhdet_tesh!I6/RES_summary!I$19</f>
        <v>0</v>
      </c>
      <c r="J6" s="177">
        <f>RES_hhdet_tesh!J6/RES_summary!J$19</f>
        <v>0</v>
      </c>
      <c r="K6" s="177">
        <f>RES_hhdet_tesh!K6/RES_summary!K$19</f>
        <v>0</v>
      </c>
      <c r="L6" s="177">
        <f>RES_hhdet_tesh!L6/RES_summary!L$19</f>
        <v>0</v>
      </c>
      <c r="M6" s="177">
        <f>RES_hhdet_tesh!M6/RES_summary!M$19</f>
        <v>0</v>
      </c>
      <c r="N6" s="177">
        <f>RES_hhdet_tesh!N6/RES_summary!N$19</f>
        <v>0</v>
      </c>
      <c r="O6" s="177">
        <f>RES_hhdet_tesh!O6/RES_summary!O$19</f>
        <v>0</v>
      </c>
      <c r="P6" s="177">
        <f>RES_hhdet_tesh!P6/RES_summary!P$19</f>
        <v>0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0</v>
      </c>
      <c r="C7" s="178">
        <f>RES_hhdet_tesh!C7/RES_summary!C$19</f>
        <v>0</v>
      </c>
      <c r="D7" s="178">
        <f>RES_hhdet_tesh!D7/RES_summary!D$19</f>
        <v>0</v>
      </c>
      <c r="E7" s="178">
        <f>RES_hhdet_tesh!E7/RES_summary!E$19</f>
        <v>0</v>
      </c>
      <c r="F7" s="178">
        <f>RES_hhdet_tesh!F7/RES_summary!F$19</f>
        <v>0</v>
      </c>
      <c r="G7" s="178">
        <f>RES_hhdet_tesh!G7/RES_summary!G$19</f>
        <v>0</v>
      </c>
      <c r="H7" s="178">
        <f>RES_hhdet_tesh!H7/RES_summary!H$19</f>
        <v>0</v>
      </c>
      <c r="I7" s="178">
        <f>RES_hhdet_tesh!I7/RES_summary!I$19</f>
        <v>0</v>
      </c>
      <c r="J7" s="178">
        <f>RES_hhdet_tesh!J7/RES_summary!J$19</f>
        <v>0</v>
      </c>
      <c r="K7" s="178">
        <f>RES_hhdet_tesh!K7/RES_summary!K$19</f>
        <v>0</v>
      </c>
      <c r="L7" s="178">
        <f>RES_hhdet_tesh!L7/RES_summary!L$19</f>
        <v>0</v>
      </c>
      <c r="M7" s="178">
        <f>RES_hhdet_tesh!M7/RES_summary!M$19</f>
        <v>0</v>
      </c>
      <c r="N7" s="178">
        <f>RES_hhdet_tesh!N7/RES_summary!N$19</f>
        <v>0</v>
      </c>
      <c r="O7" s="178">
        <f>RES_hhdet_tesh!O7/RES_summary!O$19</f>
        <v>0</v>
      </c>
      <c r="P7" s="178">
        <f>RES_hhdet_tesh!P7/RES_summary!P$19</f>
        <v>0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0</v>
      </c>
      <c r="C8" s="177">
        <f>RES_hhdet_tesh!C8/RES_summary!C$19</f>
        <v>0</v>
      </c>
      <c r="D8" s="177">
        <f>RES_hhdet_tesh!D8/RES_summary!D$19</f>
        <v>0</v>
      </c>
      <c r="E8" s="177">
        <f>RES_hhdet_tesh!E8/RES_summary!E$19</f>
        <v>0</v>
      </c>
      <c r="F8" s="177">
        <f>RES_hhdet_tesh!F8/RES_summary!F$19</f>
        <v>0</v>
      </c>
      <c r="G8" s="177">
        <f>RES_hhdet_tesh!G8/RES_summary!G$19</f>
        <v>0</v>
      </c>
      <c r="H8" s="177">
        <f>RES_hhdet_tesh!H8/RES_summary!H$19</f>
        <v>0</v>
      </c>
      <c r="I8" s="177">
        <f>RES_hhdet_tesh!I8/RES_summary!I$19</f>
        <v>0</v>
      </c>
      <c r="J8" s="177">
        <f>RES_hhdet_tesh!J8/RES_summary!J$19</f>
        <v>0</v>
      </c>
      <c r="K8" s="177">
        <f>RES_hhdet_tesh!K8/RES_summary!K$19</f>
        <v>0</v>
      </c>
      <c r="L8" s="177">
        <f>RES_hhdet_tesh!L8/RES_summary!L$19</f>
        <v>0</v>
      </c>
      <c r="M8" s="177">
        <f>RES_hhdet_tesh!M8/RES_summary!M$19</f>
        <v>0</v>
      </c>
      <c r="N8" s="177">
        <f>RES_hhdet_tesh!N8/RES_summary!N$19</f>
        <v>0</v>
      </c>
      <c r="O8" s="177">
        <f>RES_hhdet_tesh!O8/RES_summary!O$19</f>
        <v>0</v>
      </c>
      <c r="P8" s="177">
        <f>RES_hhdet_tesh!P8/RES_summary!P$19</f>
        <v>0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0</v>
      </c>
      <c r="C9" s="178">
        <f>RES_hhdet_tesh!C9/RES_summary!C$19</f>
        <v>0</v>
      </c>
      <c r="D9" s="178">
        <f>RES_hhdet_tesh!D9/RES_summary!D$19</f>
        <v>0</v>
      </c>
      <c r="E9" s="178">
        <f>RES_hhdet_tesh!E9/RES_summary!E$19</f>
        <v>0</v>
      </c>
      <c r="F9" s="178">
        <f>RES_hhdet_tesh!F9/RES_summary!F$19</f>
        <v>0</v>
      </c>
      <c r="G9" s="178">
        <f>RES_hhdet_tesh!G9/RES_summary!G$19</f>
        <v>0</v>
      </c>
      <c r="H9" s="178">
        <f>RES_hhdet_tesh!H9/RES_summary!H$19</f>
        <v>0</v>
      </c>
      <c r="I9" s="178">
        <f>RES_hhdet_tesh!I9/RES_summary!I$19</f>
        <v>0</v>
      </c>
      <c r="J9" s="178">
        <f>RES_hhdet_tesh!J9/RES_summary!J$19</f>
        <v>0</v>
      </c>
      <c r="K9" s="178">
        <f>RES_hhdet_tesh!K9/RES_summary!K$19</f>
        <v>0</v>
      </c>
      <c r="L9" s="178">
        <f>RES_hhdet_tesh!L9/RES_summary!L$19</f>
        <v>0</v>
      </c>
      <c r="M9" s="178">
        <f>RES_hhdet_tesh!M9/RES_summary!M$19</f>
        <v>0</v>
      </c>
      <c r="N9" s="178">
        <f>RES_hhdet_tesh!N9/RES_summary!N$19</f>
        <v>0</v>
      </c>
      <c r="O9" s="178">
        <f>RES_hhdet_tesh!O9/RES_summary!O$19</f>
        <v>0</v>
      </c>
      <c r="P9" s="178">
        <f>RES_hhdet_tesh!P9/RES_summary!P$19</f>
        <v>0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0</v>
      </c>
      <c r="C11" s="183">
        <f>RES_hhdet_tesh!C11/RES_summary!C$19</f>
        <v>0</v>
      </c>
      <c r="D11" s="183">
        <f>RES_hhdet_tesh!D11/RES_summary!D$19</f>
        <v>0</v>
      </c>
      <c r="E11" s="183">
        <f>RES_hhdet_tesh!E11/RES_summary!E$19</f>
        <v>0</v>
      </c>
      <c r="F11" s="183">
        <f>RES_hhdet_tesh!F11/RES_summary!F$19</f>
        <v>0</v>
      </c>
      <c r="G11" s="183">
        <f>RES_hhdet_tesh!G11/RES_summary!G$19</f>
        <v>0</v>
      </c>
      <c r="H11" s="183">
        <f>RES_hhdet_tesh!H11/RES_summary!H$19</f>
        <v>0</v>
      </c>
      <c r="I11" s="183">
        <f>RES_hhdet_tesh!I11/RES_summary!I$19</f>
        <v>0</v>
      </c>
      <c r="J11" s="183">
        <f>RES_hhdet_tesh!J11/RES_summary!J$19</f>
        <v>0</v>
      </c>
      <c r="K11" s="183">
        <f>RES_hhdet_tesh!K11/RES_summary!K$19</f>
        <v>0</v>
      </c>
      <c r="L11" s="183">
        <f>RES_hhdet_tesh!L11/RES_summary!L$19</f>
        <v>0</v>
      </c>
      <c r="M11" s="183">
        <f>RES_hhdet_tesh!M11/RES_summary!M$19</f>
        <v>0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0</v>
      </c>
      <c r="C15" s="180">
        <f>RES_hhdet_tesh!C15/RES_summary!C$19</f>
        <v>0</v>
      </c>
      <c r="D15" s="180">
        <f>RES_hhdet_tesh!D15/RES_summary!D$19</f>
        <v>0</v>
      </c>
      <c r="E15" s="180">
        <f>RES_hhdet_tesh!E15/RES_summary!E$19</f>
        <v>0</v>
      </c>
      <c r="F15" s="180">
        <f>RES_hhdet_tesh!F15/RES_summary!F$19</f>
        <v>0</v>
      </c>
      <c r="G15" s="180">
        <f>RES_hhdet_tesh!G15/RES_summary!G$19</f>
        <v>0</v>
      </c>
      <c r="H15" s="180">
        <f>RES_hhdet_tesh!H15/RES_summary!H$19</f>
        <v>0</v>
      </c>
      <c r="I15" s="180">
        <f>RES_hhdet_tesh!I15/RES_summary!I$19</f>
        <v>0</v>
      </c>
      <c r="J15" s="180">
        <f>RES_hhdet_tesh!J15/RES_summary!J$19</f>
        <v>0</v>
      </c>
      <c r="K15" s="180">
        <f>RES_hhdet_tesh!K15/RES_summary!K$19</f>
        <v>0</v>
      </c>
      <c r="L15" s="180">
        <f>RES_hhdet_tesh!L15/RES_summary!L$19</f>
        <v>0</v>
      </c>
      <c r="M15" s="180">
        <f>RES_hhdet_tesh!M15/RES_summary!M$19</f>
        <v>0</v>
      </c>
      <c r="N15" s="180">
        <f>RES_hhdet_tesh!N15/RES_summary!N$19</f>
        <v>0</v>
      </c>
      <c r="O15" s="180">
        <f>RES_hhdet_tesh!O15/RES_summary!O$19</f>
        <v>0</v>
      </c>
      <c r="P15" s="180">
        <f>RES_hhdet_tesh!P15/RES_summary!P$19</f>
        <v>0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0</v>
      </c>
      <c r="C19" s="178">
        <f>RES_hhdet_tesh!C19/RES_summary!C$19</f>
        <v>0</v>
      </c>
      <c r="D19" s="178">
        <f>RES_hhdet_tesh!D19/RES_summary!D$19</f>
        <v>0</v>
      </c>
      <c r="E19" s="178">
        <f>RES_hhdet_tesh!E19/RES_summary!E$19</f>
        <v>0</v>
      </c>
      <c r="F19" s="178">
        <f>RES_hhdet_tesh!F19/RES_summary!F$19</f>
        <v>0</v>
      </c>
      <c r="G19" s="178">
        <f>RES_hhdet_tesh!G19/RES_summary!G$19</f>
        <v>0</v>
      </c>
      <c r="H19" s="178">
        <f>RES_hhdet_tesh!H19/RES_summary!H$19</f>
        <v>0</v>
      </c>
      <c r="I19" s="178">
        <f>RES_hhdet_tesh!I19/RES_summary!I$19</f>
        <v>0</v>
      </c>
      <c r="J19" s="178">
        <f>RES_hhdet_tesh!J19/RES_summary!J$19</f>
        <v>0</v>
      </c>
      <c r="K19" s="178">
        <f>RES_hhdet_tesh!K19/RES_summary!K$19</f>
        <v>0</v>
      </c>
      <c r="L19" s="178">
        <f>RES_hhdet_tesh!L19/RES_summary!L$19</f>
        <v>0</v>
      </c>
      <c r="M19" s="178">
        <f>RES_hhdet_tesh!M19/RES_summary!M$19</f>
        <v>0</v>
      </c>
      <c r="N19" s="178">
        <f>RES_hhdet_tesh!N19/RES_summary!N$19</f>
        <v>0</v>
      </c>
      <c r="O19" s="178">
        <f>RES_hhdet_tesh!O19/RES_summary!O$19</f>
        <v>0</v>
      </c>
      <c r="P19" s="178">
        <f>RES_hhdet_tesh!P19/RES_summary!P$19</f>
        <v>0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0</v>
      </c>
      <c r="C21" s="177">
        <f>RES_hhdet_tesh!C21/RES_summary!C$19</f>
        <v>0</v>
      </c>
      <c r="D21" s="177">
        <f>RES_hhdet_tesh!D21/RES_summary!D$19</f>
        <v>0</v>
      </c>
      <c r="E21" s="177">
        <f>RES_hhdet_tesh!E21/RES_summary!E$19</f>
        <v>0</v>
      </c>
      <c r="F21" s="177">
        <f>RES_hhdet_tesh!F21/RES_summary!F$19</f>
        <v>0</v>
      </c>
      <c r="G21" s="177">
        <f>RES_hhdet_tesh!G21/RES_summary!G$19</f>
        <v>0</v>
      </c>
      <c r="H21" s="177">
        <f>RES_hhdet_tesh!H21/RES_summary!H$19</f>
        <v>0</v>
      </c>
      <c r="I21" s="177">
        <f>RES_hhdet_tesh!I21/RES_summary!I$19</f>
        <v>0</v>
      </c>
      <c r="J21" s="177">
        <f>RES_hhdet_tesh!J21/RES_summary!J$19</f>
        <v>0</v>
      </c>
      <c r="K21" s="177">
        <f>RES_hhdet_tesh!K21/RES_summary!K$19</f>
        <v>0</v>
      </c>
      <c r="L21" s="177">
        <f>RES_hhdet_tesh!L21/RES_summary!L$19</f>
        <v>0</v>
      </c>
      <c r="M21" s="177">
        <f>RES_hhdet_tesh!M21/RES_summary!M$19</f>
        <v>0</v>
      </c>
      <c r="N21" s="177">
        <f>RES_hhdet_tesh!N21/RES_summary!N$19</f>
        <v>0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0</v>
      </c>
      <c r="C22" s="176">
        <f>RES_hhdet_tesh!C22/RES_summary!C$19</f>
        <v>0</v>
      </c>
      <c r="D22" s="176">
        <f>RES_hhdet_tesh!D22/RES_summary!D$19</f>
        <v>0</v>
      </c>
      <c r="E22" s="176">
        <f>RES_hhdet_tesh!E22/RES_summary!E$19</f>
        <v>0</v>
      </c>
      <c r="F22" s="176">
        <f>RES_hhdet_tesh!F22/RES_summary!F$19</f>
        <v>0</v>
      </c>
      <c r="G22" s="176">
        <f>RES_hhdet_tesh!G22/RES_summary!G$19</f>
        <v>0</v>
      </c>
      <c r="H22" s="176">
        <f>RES_hhdet_tesh!H22/RES_summary!H$19</f>
        <v>0</v>
      </c>
      <c r="I22" s="176">
        <f>RES_hhdet_tesh!I22/RES_summary!I$19</f>
        <v>0</v>
      </c>
      <c r="J22" s="176">
        <f>RES_hhdet_tesh!J22/RES_summary!J$19</f>
        <v>0</v>
      </c>
      <c r="K22" s="176">
        <f>RES_hhdet_tesh!K22/RES_summary!K$19</f>
        <v>0</v>
      </c>
      <c r="L22" s="176">
        <f>RES_hhdet_tesh!L22/RES_summary!L$19</f>
        <v>0</v>
      </c>
      <c r="M22" s="176">
        <f>RES_hhdet_tesh!M22/RES_summary!M$19</f>
        <v>0</v>
      </c>
      <c r="N22" s="176">
        <f>RES_hhdet_tesh!N22/RES_summary!N$19</f>
        <v>0</v>
      </c>
      <c r="O22" s="176">
        <f>RES_hhdet_tesh!O22/RES_summary!O$19</f>
        <v>0</v>
      </c>
      <c r="P22" s="176">
        <f>RES_hhdet_tesh!P22/RES_summary!P$19</f>
        <v>0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120.82620915849682</v>
      </c>
      <c r="C43" s="184">
        <f>RES_hhdet_tesh!C43/RES_summary!C$19</f>
        <v>125.06075375122047</v>
      </c>
      <c r="D43" s="184">
        <f>RES_hhdet_tesh!D43/RES_summary!D$19</f>
        <v>121.41065366239455</v>
      </c>
      <c r="E43" s="184">
        <f>RES_hhdet_tesh!E43/RES_summary!E$19</f>
        <v>122.44630305657338</v>
      </c>
      <c r="F43" s="184">
        <f>RES_hhdet_tesh!F43/RES_summary!F$19</f>
        <v>118.66414141781766</v>
      </c>
      <c r="G43" s="184">
        <f>RES_hhdet_tesh!G43/RES_summary!G$19</f>
        <v>124.24233194385954</v>
      </c>
      <c r="H43" s="184">
        <f>RES_hhdet_tesh!H43/RES_summary!H$19</f>
        <v>121.16796752081616</v>
      </c>
      <c r="I43" s="184">
        <f>RES_hhdet_tesh!I43/RES_summary!I$19</f>
        <v>115.38002626998626</v>
      </c>
      <c r="J43" s="184">
        <f>RES_hhdet_tesh!J43/RES_summary!J$19</f>
        <v>114.77430633763981</v>
      </c>
      <c r="K43" s="184">
        <f>RES_hhdet_tesh!K43/RES_summary!K$19</f>
        <v>118.75071337048198</v>
      </c>
      <c r="L43" s="184">
        <f>RES_hhdet_tesh!L43/RES_summary!L$19</f>
        <v>154.15540920766114</v>
      </c>
      <c r="M43" s="184">
        <f>RES_hhdet_tesh!M43/RES_summary!M$19</f>
        <v>136.05818895160775</v>
      </c>
      <c r="N43" s="184">
        <f>RES_hhdet_tesh!N43/RES_summary!N$19</f>
        <v>139.07390347974672</v>
      </c>
      <c r="O43" s="184">
        <f>RES_hhdet_tesh!O43/RES_summary!O$19</f>
        <v>151.573266850989</v>
      </c>
      <c r="P43" s="184">
        <f>RES_hhdet_tesh!P43/RES_summary!P$19</f>
        <v>130.52955802920678</v>
      </c>
      <c r="Q43" s="184">
        <f>RES_hhdet_tesh!Q43/RES_summary!Q$19</f>
        <v>136.86922696578225</v>
      </c>
    </row>
    <row r="44" spans="1:17" ht="12.95" customHeight="1" x14ac:dyDescent="0.25">
      <c r="A44" s="158" t="s">
        <v>65</v>
      </c>
      <c r="B44" s="178">
        <f>RES_hhdet_tesh!B44/RES_summary!B$19</f>
        <v>95.713804252505042</v>
      </c>
      <c r="C44" s="178">
        <f>RES_hhdet_tesh!C44/RES_summary!C$19</f>
        <v>100.06988728886326</v>
      </c>
      <c r="D44" s="178">
        <f>RES_hhdet_tesh!D44/RES_summary!D$19</f>
        <v>96.347312214721924</v>
      </c>
      <c r="E44" s="178">
        <f>RES_hhdet_tesh!E44/RES_summary!E$19</f>
        <v>96.930737710828737</v>
      </c>
      <c r="F44" s="178">
        <f>RES_hhdet_tesh!F44/RES_summary!F$19</f>
        <v>92.72631193986166</v>
      </c>
      <c r="G44" s="178">
        <f>RES_hhdet_tesh!G44/RES_summary!G$19</f>
        <v>97.834171553907339</v>
      </c>
      <c r="H44" s="178">
        <f>RES_hhdet_tesh!H44/RES_summary!H$19</f>
        <v>94.698161948262552</v>
      </c>
      <c r="I44" s="178">
        <f>RES_hhdet_tesh!I44/RES_summary!I$19</f>
        <v>89.289332946714708</v>
      </c>
      <c r="J44" s="178">
        <f>RES_hhdet_tesh!J44/RES_summary!J$19</f>
        <v>88.860230908796069</v>
      </c>
      <c r="K44" s="178">
        <f>RES_hhdet_tesh!K44/RES_summary!K$19</f>
        <v>88.468316217683977</v>
      </c>
      <c r="L44" s="178">
        <f>RES_hhdet_tesh!L44/RES_summary!L$19</f>
        <v>126.32989301718567</v>
      </c>
      <c r="M44" s="178">
        <f>RES_hhdet_tesh!M44/RES_summary!M$19</f>
        <v>108.15040159282849</v>
      </c>
      <c r="N44" s="178">
        <f>RES_hhdet_tesh!N44/RES_summary!N$19</f>
        <v>109.64113536843587</v>
      </c>
      <c r="O44" s="178">
        <f>RES_hhdet_tesh!O44/RES_summary!O$19</f>
        <v>118.36413180524937</v>
      </c>
      <c r="P44" s="178">
        <f>RES_hhdet_tesh!P44/RES_summary!P$19</f>
        <v>100.4106813994012</v>
      </c>
      <c r="Q44" s="178">
        <f>RES_hhdet_tesh!Q44/RES_summary!Q$19</f>
        <v>105.77199553082541</v>
      </c>
    </row>
    <row r="45" spans="1:17" ht="12" customHeight="1" x14ac:dyDescent="0.25">
      <c r="A45" s="23" t="s">
        <v>166</v>
      </c>
      <c r="B45" s="177">
        <f>RES_hhdet_tesh!B45/RES_summary!B$19</f>
        <v>93.886290535704291</v>
      </c>
      <c r="C45" s="177">
        <f>RES_hhdet_tesh!C45/RES_summary!C$19</f>
        <v>99.070897784429064</v>
      </c>
      <c r="D45" s="177">
        <f>RES_hhdet_tesh!D45/RES_summary!D$19</f>
        <v>94.905748933590473</v>
      </c>
      <c r="E45" s="177">
        <f>RES_hhdet_tesh!E45/RES_summary!E$19</f>
        <v>94.516783279311909</v>
      </c>
      <c r="F45" s="177">
        <f>RES_hhdet_tesh!F45/RES_summary!F$19</f>
        <v>89.317201538109458</v>
      </c>
      <c r="G45" s="177">
        <f>RES_hhdet_tesh!G45/RES_summary!G$19</f>
        <v>93.605221029402742</v>
      </c>
      <c r="H45" s="177">
        <f>RES_hhdet_tesh!H45/RES_summary!H$19</f>
        <v>90.406127337592878</v>
      </c>
      <c r="I45" s="177">
        <f>RES_hhdet_tesh!I45/RES_summary!I$19</f>
        <v>86.583572155969236</v>
      </c>
      <c r="J45" s="177">
        <f>RES_hhdet_tesh!J45/RES_summary!J$19</f>
        <v>87.422214225391542</v>
      </c>
      <c r="K45" s="177">
        <f>RES_hhdet_tesh!K45/RES_summary!K$19</f>
        <v>85.770724192807833</v>
      </c>
      <c r="L45" s="177">
        <f>RES_hhdet_tesh!L45/RES_summary!L$19</f>
        <v>122.67434031031073</v>
      </c>
      <c r="M45" s="177">
        <f>RES_hhdet_tesh!M45/RES_summary!M$19</f>
        <v>105.71928968003387</v>
      </c>
      <c r="N45" s="177">
        <f>RES_hhdet_tesh!N45/RES_summary!N$19</f>
        <v>107.49630712723271</v>
      </c>
      <c r="O45" s="177">
        <f>RES_hhdet_tesh!O45/RES_summary!O$19</f>
        <v>113.45247066384822</v>
      </c>
      <c r="P45" s="177">
        <f>RES_hhdet_tesh!P45/RES_summary!P$19</f>
        <v>96.327035685066292</v>
      </c>
      <c r="Q45" s="177">
        <f>RES_hhdet_tesh!Q45/RES_summary!Q$19</f>
        <v>99.772093411615842</v>
      </c>
    </row>
    <row r="46" spans="1:17" ht="12" customHeight="1" x14ac:dyDescent="0.25">
      <c r="A46" s="23" t="s">
        <v>60</v>
      </c>
      <c r="B46" s="177">
        <f>RES_hhdet_tesh!B46/RES_summary!B$19</f>
        <v>1.8275137168007394</v>
      </c>
      <c r="C46" s="177">
        <f>RES_hhdet_tesh!C46/RES_summary!C$19</f>
        <v>0.99898950443418277</v>
      </c>
      <c r="D46" s="177">
        <f>RES_hhdet_tesh!D46/RES_summary!D$19</f>
        <v>1.4415632811314583</v>
      </c>
      <c r="E46" s="177">
        <f>RES_hhdet_tesh!E46/RES_summary!E$19</f>
        <v>2.4139544315168258</v>
      </c>
      <c r="F46" s="177">
        <f>RES_hhdet_tesh!F46/RES_summary!F$19</f>
        <v>3.409110401752196</v>
      </c>
      <c r="G46" s="177">
        <f>RES_hhdet_tesh!G46/RES_summary!G$19</f>
        <v>4.2289505245046124</v>
      </c>
      <c r="H46" s="177">
        <f>RES_hhdet_tesh!H46/RES_summary!H$19</f>
        <v>4.2920346106696892</v>
      </c>
      <c r="I46" s="177">
        <f>RES_hhdet_tesh!I46/RES_summary!I$19</f>
        <v>2.7057607907454764</v>
      </c>
      <c r="J46" s="177">
        <f>RES_hhdet_tesh!J46/RES_summary!J$19</f>
        <v>1.4380166834045294</v>
      </c>
      <c r="K46" s="177">
        <f>RES_hhdet_tesh!K46/RES_summary!K$19</f>
        <v>2.697592024876136</v>
      </c>
      <c r="L46" s="177">
        <f>RES_hhdet_tesh!L46/RES_summary!L$19</f>
        <v>3.6555527068749547</v>
      </c>
      <c r="M46" s="177">
        <f>RES_hhdet_tesh!M46/RES_summary!M$19</f>
        <v>2.4311119127946128</v>
      </c>
      <c r="N46" s="177">
        <f>RES_hhdet_tesh!N46/RES_summary!N$19</f>
        <v>2.1448282412031552</v>
      </c>
      <c r="O46" s="177">
        <f>RES_hhdet_tesh!O46/RES_summary!O$19</f>
        <v>4.9116611414011535</v>
      </c>
      <c r="P46" s="177">
        <f>RES_hhdet_tesh!P46/RES_summary!P$19</f>
        <v>4.0836457143349127</v>
      </c>
      <c r="Q46" s="177">
        <f>RES_hhdet_tesh!Q46/RES_summary!Q$19</f>
        <v>5.9999021192095494</v>
      </c>
    </row>
    <row r="47" spans="1:17" ht="12.95" customHeight="1" x14ac:dyDescent="0.25">
      <c r="A47" s="158" t="s">
        <v>112</v>
      </c>
      <c r="B47" s="178">
        <f>RES_hhdet_tesh!B47/RES_summary!B$19</f>
        <v>0.14617628770613142</v>
      </c>
      <c r="C47" s="178">
        <f>RES_hhdet_tesh!C47/RES_summary!C$19</f>
        <v>0.149396113379962</v>
      </c>
      <c r="D47" s="178">
        <f>RES_hhdet_tesh!D47/RES_summary!D$19</f>
        <v>0.14879888971747149</v>
      </c>
      <c r="E47" s="178">
        <f>RES_hhdet_tesh!E47/RES_summary!E$19</f>
        <v>0.14472695329760432</v>
      </c>
      <c r="F47" s="178">
        <f>RES_hhdet_tesh!F47/RES_summary!F$19</f>
        <v>0.1453050909552806</v>
      </c>
      <c r="G47" s="178">
        <f>RES_hhdet_tesh!G47/RES_summary!G$19</f>
        <v>0.16443684937480887</v>
      </c>
      <c r="H47" s="178">
        <f>RES_hhdet_tesh!H47/RES_summary!H$19</f>
        <v>0.19386482437548827</v>
      </c>
      <c r="I47" s="178">
        <f>RES_hhdet_tesh!I47/RES_summary!I$19</f>
        <v>0.23561319893316365</v>
      </c>
      <c r="J47" s="178">
        <f>RES_hhdet_tesh!J47/RES_summary!J$19</f>
        <v>0.30351538491983759</v>
      </c>
      <c r="K47" s="178">
        <f>RES_hhdet_tesh!K47/RES_summary!K$19</f>
        <v>0.3558147288887471</v>
      </c>
      <c r="L47" s="178">
        <f>RES_hhdet_tesh!L47/RES_summary!L$19</f>
        <v>0.4967374357025468</v>
      </c>
      <c r="M47" s="178">
        <f>RES_hhdet_tesh!M47/RES_summary!M$19</f>
        <v>0.50343240546292423</v>
      </c>
      <c r="N47" s="178">
        <f>RES_hhdet_tesh!N47/RES_summary!N$19</f>
        <v>0.56746743579434322</v>
      </c>
      <c r="O47" s="178">
        <f>RES_hhdet_tesh!O47/RES_summary!O$19</f>
        <v>0.71293631903033872</v>
      </c>
      <c r="P47" s="178">
        <f>RES_hhdet_tesh!P47/RES_summary!P$19</f>
        <v>0.83419747042806691</v>
      </c>
      <c r="Q47" s="178">
        <f>RES_hhdet_tesh!Q47/RES_summary!Q$19</f>
        <v>1.0267554498450109</v>
      </c>
    </row>
    <row r="48" spans="1:17" ht="12" customHeight="1" x14ac:dyDescent="0.25">
      <c r="A48" s="23" t="s">
        <v>60</v>
      </c>
      <c r="B48" s="177">
        <f>RES_hhdet_tesh!B48/RES_summary!B$19</f>
        <v>0.14617628770613142</v>
      </c>
      <c r="C48" s="177">
        <f>RES_hhdet_tesh!C48/RES_summary!C$19</f>
        <v>0.149396113379962</v>
      </c>
      <c r="D48" s="177">
        <f>RES_hhdet_tesh!D48/RES_summary!D$19</f>
        <v>0.14879888971747149</v>
      </c>
      <c r="E48" s="177">
        <f>RES_hhdet_tesh!E48/RES_summary!E$19</f>
        <v>0.14472695329760432</v>
      </c>
      <c r="F48" s="177">
        <f>RES_hhdet_tesh!F48/RES_summary!F$19</f>
        <v>0.1453050909552806</v>
      </c>
      <c r="G48" s="177">
        <f>RES_hhdet_tesh!G48/RES_summary!G$19</f>
        <v>0.16443684937480887</v>
      </c>
      <c r="H48" s="177">
        <f>RES_hhdet_tesh!H48/RES_summary!H$19</f>
        <v>0.19386482437548827</v>
      </c>
      <c r="I48" s="177">
        <f>RES_hhdet_tesh!I48/RES_summary!I$19</f>
        <v>0.23561319893316365</v>
      </c>
      <c r="J48" s="177">
        <f>RES_hhdet_tesh!J48/RES_summary!J$19</f>
        <v>0.30351538491983759</v>
      </c>
      <c r="K48" s="177">
        <f>RES_hhdet_tesh!K48/RES_summary!K$19</f>
        <v>0.3558147288887471</v>
      </c>
      <c r="L48" s="177">
        <f>RES_hhdet_tesh!L48/RES_summary!L$19</f>
        <v>0.4967374357025468</v>
      </c>
      <c r="M48" s="177">
        <f>RES_hhdet_tesh!M48/RES_summary!M$19</f>
        <v>0.50343240546292423</v>
      </c>
      <c r="N48" s="177">
        <f>RES_hhdet_tesh!N48/RES_summary!N$19</f>
        <v>0.56746743579434322</v>
      </c>
      <c r="O48" s="177">
        <f>RES_hhdet_tesh!O48/RES_summary!O$19</f>
        <v>0.71293631903033872</v>
      </c>
      <c r="P48" s="177">
        <f>RES_hhdet_tesh!P48/RES_summary!P$19</f>
        <v>0.83419747042806691</v>
      </c>
      <c r="Q48" s="177">
        <f>RES_hhdet_tesh!Q48/RES_summary!Q$19</f>
        <v>1.0267554498450109</v>
      </c>
    </row>
    <row r="49" spans="1:17" ht="12" customHeight="1" x14ac:dyDescent="0.25">
      <c r="A49" s="158" t="s">
        <v>63</v>
      </c>
      <c r="B49" s="178">
        <f>RES_hhdet_tesh!B49/RES_summary!B$19</f>
        <v>17.716107358178771</v>
      </c>
      <c r="C49" s="178">
        <f>RES_hhdet_tesh!C49/RES_summary!C$19</f>
        <v>17.654003989010228</v>
      </c>
      <c r="D49" s="178">
        <f>RES_hhdet_tesh!D49/RES_summary!D$19</f>
        <v>17.636798162669699</v>
      </c>
      <c r="E49" s="178">
        <f>RES_hhdet_tesh!E49/RES_summary!E$19</f>
        <v>17.822887157163816</v>
      </c>
      <c r="F49" s="178">
        <f>RES_hhdet_tesh!F49/RES_summary!F$19</f>
        <v>17.91817095193203</v>
      </c>
      <c r="G49" s="178">
        <f>RES_hhdet_tesh!G49/RES_summary!G$19</f>
        <v>18.043934125729972</v>
      </c>
      <c r="H49" s="178">
        <f>RES_hhdet_tesh!H49/RES_summary!H$19</f>
        <v>17.91055487282501</v>
      </c>
      <c r="I49" s="178">
        <f>RES_hhdet_tesh!I49/RES_summary!I$19</f>
        <v>17.590956523145369</v>
      </c>
      <c r="J49" s="178">
        <f>RES_hhdet_tesh!J49/RES_summary!J$19</f>
        <v>17.404761960856888</v>
      </c>
      <c r="K49" s="178">
        <f>RES_hhdet_tesh!K49/RES_summary!K$19</f>
        <v>20.866628449201315</v>
      </c>
      <c r="L49" s="178">
        <f>RES_hhdet_tesh!L49/RES_summary!L$19</f>
        <v>17.907833254484597</v>
      </c>
      <c r="M49" s="178">
        <f>RES_hhdet_tesh!M49/RES_summary!M$19</f>
        <v>18.032229721781469</v>
      </c>
      <c r="N49" s="178">
        <f>RES_hhdet_tesh!N49/RES_summary!N$19</f>
        <v>19.126427143235436</v>
      </c>
      <c r="O49" s="178">
        <f>RES_hhdet_tesh!O49/RES_summary!O$19</f>
        <v>21.899834400906709</v>
      </c>
      <c r="P49" s="178">
        <f>RES_hhdet_tesh!P49/RES_summary!P$19</f>
        <v>18.79575256565861</v>
      </c>
      <c r="Q49" s="178">
        <f>RES_hhdet_tesh!Q49/RES_summary!Q$19</f>
        <v>18.700503681031815</v>
      </c>
    </row>
    <row r="50" spans="1:17" ht="12" customHeight="1" x14ac:dyDescent="0.25">
      <c r="A50" s="167" t="s">
        <v>165</v>
      </c>
      <c r="B50" s="183">
        <f>RES_hhdet_tesh!B50/RES_summary!B$19</f>
        <v>17.58521928681493</v>
      </c>
      <c r="C50" s="183">
        <f>RES_hhdet_tesh!C50/RES_summary!C$19</f>
        <v>17.587561329381206</v>
      </c>
      <c r="D50" s="183">
        <f>RES_hhdet_tesh!D50/RES_summary!D$19</f>
        <v>17.502635258443537</v>
      </c>
      <c r="E50" s="183">
        <f>RES_hhdet_tesh!E50/RES_summary!E$19</f>
        <v>17.443930640028199</v>
      </c>
      <c r="F50" s="183">
        <f>RES_hhdet_tesh!F50/RES_summary!F$19</f>
        <v>17.34632409918758</v>
      </c>
      <c r="G50" s="183">
        <f>RES_hhdet_tesh!G50/RES_summary!G$19</f>
        <v>17.283781979113957</v>
      </c>
      <c r="H50" s="183">
        <f>RES_hhdet_tesh!H50/RES_summary!H$19</f>
        <v>17.257794615795834</v>
      </c>
      <c r="I50" s="183">
        <f>RES_hhdet_tesh!I50/RES_summary!I$19</f>
        <v>17.246908245065246</v>
      </c>
      <c r="J50" s="183">
        <f>RES_hhdet_tesh!J50/RES_summary!J$19</f>
        <v>17.170588269657813</v>
      </c>
      <c r="K50" s="183">
        <f>RES_hhdet_tesh!K50/RES_summary!K$19</f>
        <v>19.989929832814259</v>
      </c>
      <c r="L50" s="183">
        <f>RES_hhdet_tesh!L50/RES_summary!L$19</f>
        <v>17.738231980071877</v>
      </c>
      <c r="M50" s="183">
        <f>RES_hhdet_tesh!M50/RES_summary!M$19</f>
        <v>17.911750986118459</v>
      </c>
      <c r="N50" s="183">
        <f>RES_hhdet_tesh!N50/RES_summary!N$19</f>
        <v>18.478822629783416</v>
      </c>
      <c r="O50" s="183">
        <f>RES_hhdet_tesh!O50/RES_summary!O$19</f>
        <v>21.341361509634901</v>
      </c>
      <c r="P50" s="183">
        <f>RES_hhdet_tesh!P50/RES_summary!P$19</f>
        <v>18.612592850059354</v>
      </c>
      <c r="Q50" s="183">
        <f>RES_hhdet_tesh!Q50/RES_summary!Q$19</f>
        <v>18.467015271423524</v>
      </c>
    </row>
    <row r="51" spans="1:17" ht="12" customHeight="1" x14ac:dyDescent="0.25">
      <c r="A51" s="167" t="s">
        <v>164</v>
      </c>
      <c r="B51" s="183">
        <f>RES_hhdet_tesh!B51/RES_summary!B$19</f>
        <v>17.585237780775721</v>
      </c>
      <c r="C51" s="183">
        <f>RES_hhdet_tesh!C51/RES_summary!C$19</f>
        <v>17.613172514318489</v>
      </c>
      <c r="D51" s="183">
        <f>RES_hhdet_tesh!D51/RES_summary!D$19</f>
        <v>17.636808408349356</v>
      </c>
      <c r="E51" s="183">
        <f>RES_hhdet_tesh!E51/RES_summary!E$19</f>
        <v>17.697146813222826</v>
      </c>
      <c r="F51" s="183">
        <f>RES_hhdet_tesh!F51/RES_summary!F$19</f>
        <v>17.68082597522044</v>
      </c>
      <c r="G51" s="183">
        <f>RES_hhdet_tesh!G51/RES_summary!G$19</f>
        <v>17.670545324900566</v>
      </c>
      <c r="H51" s="183">
        <f>RES_hhdet_tesh!H51/RES_summary!H$19</f>
        <v>17.790525844520431</v>
      </c>
      <c r="I51" s="183">
        <f>RES_hhdet_tesh!I51/RES_summary!I$19</f>
        <v>17.743219037461142</v>
      </c>
      <c r="J51" s="183">
        <f>RES_hhdet_tesh!J51/RES_summary!J$19</f>
        <v>17.755680356436113</v>
      </c>
      <c r="K51" s="183">
        <f>RES_hhdet_tesh!K51/RES_summary!K$19</f>
        <v>20.433843088001961</v>
      </c>
      <c r="L51" s="183">
        <f>RES_hhdet_tesh!L51/RES_summary!L$19</f>
        <v>18.430137189043624</v>
      </c>
      <c r="M51" s="183">
        <f>RES_hhdet_tesh!M51/RES_summary!M$19</f>
        <v>18.573129707236703</v>
      </c>
      <c r="N51" s="183">
        <f>RES_hhdet_tesh!N51/RES_summary!N$19</f>
        <v>18.802883881608153</v>
      </c>
      <c r="O51" s="183">
        <f>RES_hhdet_tesh!O51/RES_summary!O$19</f>
        <v>21.02887704881811</v>
      </c>
      <c r="P51" s="183">
        <f>RES_hhdet_tesh!P51/RES_summary!P$19</f>
        <v>18.480304323831952</v>
      </c>
      <c r="Q51" s="183">
        <f>RES_hhdet_tesh!Q51/RES_summary!Q$19</f>
        <v>18.28014728685045</v>
      </c>
    </row>
    <row r="52" spans="1:17" ht="12" customHeight="1" x14ac:dyDescent="0.25">
      <c r="A52" s="166" t="s">
        <v>163</v>
      </c>
      <c r="B52" s="182">
        <f>RES_hhdet_tesh!B52/RES_summary!B$19</f>
        <v>14.068175429451843</v>
      </c>
      <c r="C52" s="182">
        <f>RES_hhdet_tesh!C52/RES_summary!C$19</f>
        <v>14.070049063504808</v>
      </c>
      <c r="D52" s="182">
        <f>RES_hhdet_tesh!D52/RES_summary!D$19</f>
        <v>14.084873491872143</v>
      </c>
      <c r="E52" s="182">
        <f>RES_hhdet_tesh!E52/RES_summary!E$19</f>
        <v>14.144415298782627</v>
      </c>
      <c r="F52" s="182">
        <f>RES_hhdet_tesh!F52/RES_summary!F$19</f>
        <v>14.125563343327761</v>
      </c>
      <c r="G52" s="182">
        <f>RES_hhdet_tesh!G52/RES_summary!G$19</f>
        <v>14.1094023701566</v>
      </c>
      <c r="H52" s="182">
        <f>RES_hhdet_tesh!H52/RES_summary!H$19</f>
        <v>14.221943665193384</v>
      </c>
      <c r="I52" s="182">
        <f>RES_hhdet_tesh!I52/RES_summary!I$19</f>
        <v>14.169458962643018</v>
      </c>
      <c r="J52" s="182">
        <f>RES_hhdet_tesh!J52/RES_summary!J$19</f>
        <v>14.200117722167686</v>
      </c>
      <c r="K52" s="182">
        <f>RES_hhdet_tesh!K52/RES_summary!K$19</f>
        <v>16.767139535957234</v>
      </c>
      <c r="L52" s="182">
        <f>RES_hhdet_tesh!L52/RES_summary!L$19</f>
        <v>14.877445753320975</v>
      </c>
      <c r="M52" s="182">
        <f>RES_hhdet_tesh!M52/RES_summary!M$19</f>
        <v>15.027787795311264</v>
      </c>
      <c r="N52" s="182">
        <f>RES_hhdet_tesh!N52/RES_summary!N$19</f>
        <v>15.261082422039292</v>
      </c>
      <c r="O52" s="182">
        <f>RES_hhdet_tesh!O52/RES_summary!O$19</f>
        <v>17.498356871899009</v>
      </c>
      <c r="P52" s="182">
        <f>RES_hhdet_tesh!P52/RES_summary!P$19</f>
        <v>14.981697044493242</v>
      </c>
      <c r="Q52" s="182">
        <f>RES_hhdet_tesh!Q52/RES_summary!Q$19</f>
        <v>14.801297409992118</v>
      </c>
    </row>
    <row r="53" spans="1:17" ht="12" customHeight="1" x14ac:dyDescent="0.25">
      <c r="A53" s="147" t="s">
        <v>59</v>
      </c>
      <c r="B53" s="181">
        <f>RES_hhdet_tesh!B53/RES_summary!B$19</f>
        <v>3.5170623513238759</v>
      </c>
      <c r="C53" s="181">
        <f>RES_hhdet_tesh!C53/RES_summary!C$19</f>
        <v>3.5431234508136846</v>
      </c>
      <c r="D53" s="181">
        <f>RES_hhdet_tesh!D53/RES_summary!D$19</f>
        <v>3.5519349164772183</v>
      </c>
      <c r="E53" s="181">
        <f>RES_hhdet_tesh!E53/RES_summary!E$19</f>
        <v>3.552731514440195</v>
      </c>
      <c r="F53" s="181">
        <f>RES_hhdet_tesh!F53/RES_summary!F$19</f>
        <v>3.5552626318926759</v>
      </c>
      <c r="G53" s="181">
        <f>RES_hhdet_tesh!G53/RES_summary!G$19</f>
        <v>3.5611429547439668</v>
      </c>
      <c r="H53" s="181">
        <f>RES_hhdet_tesh!H53/RES_summary!H$19</f>
        <v>3.5685821793270507</v>
      </c>
      <c r="I53" s="181">
        <f>RES_hhdet_tesh!I53/RES_summary!I$19</f>
        <v>3.5737600748181242</v>
      </c>
      <c r="J53" s="181">
        <f>RES_hhdet_tesh!J53/RES_summary!J$19</f>
        <v>3.555562634268425</v>
      </c>
      <c r="K53" s="181">
        <f>RES_hhdet_tesh!K53/RES_summary!K$19</f>
        <v>3.6667035520447269</v>
      </c>
      <c r="L53" s="181">
        <f>RES_hhdet_tesh!L53/RES_summary!L$19</f>
        <v>3.5526914357226502</v>
      </c>
      <c r="M53" s="181">
        <f>RES_hhdet_tesh!M53/RES_summary!M$19</f>
        <v>3.5453419119254446</v>
      </c>
      <c r="N53" s="181">
        <f>RES_hhdet_tesh!N53/RES_summary!N$19</f>
        <v>3.5418014595688567</v>
      </c>
      <c r="O53" s="181">
        <f>RES_hhdet_tesh!O53/RES_summary!O$19</f>
        <v>3.5305201769191017</v>
      </c>
      <c r="P53" s="181">
        <f>RES_hhdet_tesh!P53/RES_summary!P$19</f>
        <v>3.4986072793387097</v>
      </c>
      <c r="Q53" s="181">
        <f>RES_hhdet_tesh!Q53/RES_summary!Q$19</f>
        <v>3.478849876858332</v>
      </c>
    </row>
    <row r="54" spans="1:17" ht="12" customHeight="1" x14ac:dyDescent="0.25">
      <c r="A54" s="163" t="s">
        <v>142</v>
      </c>
      <c r="B54" s="180">
        <f>RES_hhdet_tesh!B54/RES_summary!B$19</f>
        <v>18.016114705247034</v>
      </c>
      <c r="C54" s="180">
        <f>RES_hhdet_tesh!C54/RES_summary!C$19</f>
        <v>17.813612389463898</v>
      </c>
      <c r="D54" s="180">
        <f>RES_hhdet_tesh!D54/RES_summary!D$19</f>
        <v>17.960975958600493</v>
      </c>
      <c r="E54" s="180">
        <f>RES_hhdet_tesh!E54/RES_summary!E$19</f>
        <v>18.756014554280856</v>
      </c>
      <c r="F54" s="180">
        <f>RES_hhdet_tesh!F54/RES_summary!F$19</f>
        <v>19.538817474838712</v>
      </c>
      <c r="G54" s="180">
        <f>RES_hhdet_tesh!G54/RES_summary!G$19</f>
        <v>20.635852393695423</v>
      </c>
      <c r="H54" s="180">
        <f>RES_hhdet_tesh!H54/RES_summary!H$19</f>
        <v>22.794603541648339</v>
      </c>
      <c r="I54" s="180">
        <f>RES_hhdet_tesh!I54/RES_summary!I$19</f>
        <v>22.298631584996485</v>
      </c>
      <c r="J54" s="180">
        <f>RES_hhdet_tesh!J54/RES_summary!J$19</f>
        <v>22.007908443875518</v>
      </c>
      <c r="K54" s="180">
        <f>RES_hhdet_tesh!K54/RES_summary!K$19</f>
        <v>24.144094761518616</v>
      </c>
      <c r="L54" s="180">
        <f>RES_hhdet_tesh!L54/RES_summary!L$19</f>
        <v>25.387152052326169</v>
      </c>
      <c r="M54" s="180">
        <f>RES_hhdet_tesh!M54/RES_summary!M$19</f>
        <v>25.175737529317182</v>
      </c>
      <c r="N54" s="180">
        <f>RES_hhdet_tesh!N54/RES_summary!N$19</f>
        <v>26.245330594620288</v>
      </c>
      <c r="O54" s="180">
        <f>RES_hhdet_tesh!O54/RES_summary!O$19</f>
        <v>28.331066558192433</v>
      </c>
      <c r="P54" s="180">
        <f>RES_hhdet_tesh!P54/RES_summary!P$19</f>
        <v>27.612288158414906</v>
      </c>
      <c r="Q54" s="180">
        <f>RES_hhdet_tesh!Q54/RES_summary!Q$19</f>
        <v>30.02777888705025</v>
      </c>
    </row>
    <row r="55" spans="1:17" ht="12" customHeight="1" x14ac:dyDescent="0.25">
      <c r="A55" s="161" t="s">
        <v>141</v>
      </c>
      <c r="B55" s="179">
        <f>RES_hhdet_tesh!B55/RES_summary!B$19</f>
        <v>17.929954115521486</v>
      </c>
      <c r="C55" s="179">
        <f>RES_hhdet_tesh!C55/RES_summary!C$19</f>
        <v>17.794013362384714</v>
      </c>
      <c r="D55" s="179">
        <f>RES_hhdet_tesh!D55/RES_summary!D$19</f>
        <v>17.943408143077018</v>
      </c>
      <c r="E55" s="179">
        <f>RES_hhdet_tesh!E55/RES_summary!E$19</f>
        <v>18.667673429047554</v>
      </c>
      <c r="F55" s="179">
        <f>RES_hhdet_tesh!F55/RES_summary!F$19</f>
        <v>19.363857616638956</v>
      </c>
      <c r="G55" s="179">
        <f>RES_hhdet_tesh!G55/RES_summary!G$19</f>
        <v>20.117981001819221</v>
      </c>
      <c r="H55" s="179">
        <f>RES_hhdet_tesh!H55/RES_summary!H$19</f>
        <v>21.815559235489914</v>
      </c>
      <c r="I55" s="179">
        <f>RES_hhdet_tesh!I55/RES_summary!I$19</f>
        <v>21.412665342815334</v>
      </c>
      <c r="J55" s="179">
        <f>RES_hhdet_tesh!J55/RES_summary!J$19</f>
        <v>21.161889389368955</v>
      </c>
      <c r="K55" s="179">
        <f>RES_hhdet_tesh!K55/RES_summary!K$19</f>
        <v>23.013413684590361</v>
      </c>
      <c r="L55" s="179">
        <f>RES_hhdet_tesh!L55/RES_summary!L$19</f>
        <v>23.862413077583675</v>
      </c>
      <c r="M55" s="179">
        <f>RES_hhdet_tesh!M55/RES_summary!M$19</f>
        <v>23.685931935378601</v>
      </c>
      <c r="N55" s="179">
        <f>RES_hhdet_tesh!N55/RES_summary!N$19</f>
        <v>24.577661406555443</v>
      </c>
      <c r="O55" s="179">
        <f>RES_hhdet_tesh!O55/RES_summary!O$19</f>
        <v>26.237690112240973</v>
      </c>
      <c r="P55" s="179">
        <f>RES_hhdet_tesh!P55/RES_summary!P$19</f>
        <v>25.594263393935488</v>
      </c>
      <c r="Q55" s="179">
        <f>RES_hhdet_tesh!Q55/RES_summary!Q$19</f>
        <v>27.507564833661981</v>
      </c>
    </row>
    <row r="56" spans="1:17" ht="12" customHeight="1" x14ac:dyDescent="0.25">
      <c r="A56" s="148" t="s">
        <v>60</v>
      </c>
      <c r="B56" s="177">
        <f>RES_hhdet_tesh!B56/RES_summary!B$19</f>
        <v>14.412891764197608</v>
      </c>
      <c r="C56" s="177">
        <f>RES_hhdet_tesh!C56/RES_summary!C$19</f>
        <v>14.250889911571031</v>
      </c>
      <c r="D56" s="177">
        <f>RES_hhdet_tesh!D56/RES_summary!D$19</f>
        <v>14.391473226599802</v>
      </c>
      <c r="E56" s="177">
        <f>RES_hhdet_tesh!E56/RES_summary!E$19</f>
        <v>15.114941914607357</v>
      </c>
      <c r="F56" s="177">
        <f>RES_hhdet_tesh!F56/RES_summary!F$19</f>
        <v>15.80859498474628</v>
      </c>
      <c r="G56" s="177">
        <f>RES_hhdet_tesh!G56/RES_summary!G$19</f>
        <v>16.55683804707526</v>
      </c>
      <c r="H56" s="177">
        <f>RES_hhdet_tesh!H56/RES_summary!H$19</f>
        <v>18.246977056162866</v>
      </c>
      <c r="I56" s="177">
        <f>RES_hhdet_tesh!I56/RES_summary!I$19</f>
        <v>17.838905267997209</v>
      </c>
      <c r="J56" s="177">
        <f>RES_hhdet_tesh!J56/RES_summary!J$19</f>
        <v>17.60632675510054</v>
      </c>
      <c r="K56" s="177">
        <f>RES_hhdet_tesh!K56/RES_summary!K$19</f>
        <v>19.346710132545635</v>
      </c>
      <c r="L56" s="177">
        <f>RES_hhdet_tesh!L56/RES_summary!L$19</f>
        <v>20.309721641861028</v>
      </c>
      <c r="M56" s="177">
        <f>RES_hhdet_tesh!M56/RES_summary!M$19</f>
        <v>20.140590023453157</v>
      </c>
      <c r="N56" s="177">
        <f>RES_hhdet_tesh!N56/RES_summary!N$19</f>
        <v>21.035859946986587</v>
      </c>
      <c r="O56" s="177">
        <f>RES_hhdet_tesh!O56/RES_summary!O$19</f>
        <v>22.707169935321865</v>
      </c>
      <c r="P56" s="177">
        <f>RES_hhdet_tesh!P56/RES_summary!P$19</f>
        <v>22.095656114596775</v>
      </c>
      <c r="Q56" s="177">
        <f>RES_hhdet_tesh!Q56/RES_summary!Q$19</f>
        <v>24.028714956803647</v>
      </c>
    </row>
    <row r="57" spans="1:17" ht="12" customHeight="1" x14ac:dyDescent="0.25">
      <c r="A57" s="148" t="s">
        <v>59</v>
      </c>
      <c r="B57" s="177">
        <f>RES_hhdet_tesh!B57/RES_summary!B$19</f>
        <v>3.5170623513238759</v>
      </c>
      <c r="C57" s="177">
        <f>RES_hhdet_tesh!C57/RES_summary!C$19</f>
        <v>3.5431234508136842</v>
      </c>
      <c r="D57" s="177">
        <f>RES_hhdet_tesh!D57/RES_summary!D$19</f>
        <v>3.5519349164772174</v>
      </c>
      <c r="E57" s="177">
        <f>RES_hhdet_tesh!E57/RES_summary!E$19</f>
        <v>3.5527315144401941</v>
      </c>
      <c r="F57" s="177">
        <f>RES_hhdet_tesh!F57/RES_summary!F$19</f>
        <v>3.5552626318926759</v>
      </c>
      <c r="G57" s="177">
        <f>RES_hhdet_tesh!G57/RES_summary!G$19</f>
        <v>3.5611429547439633</v>
      </c>
      <c r="H57" s="177">
        <f>RES_hhdet_tesh!H57/RES_summary!H$19</f>
        <v>3.568582179327052</v>
      </c>
      <c r="I57" s="177">
        <f>RES_hhdet_tesh!I57/RES_summary!I$19</f>
        <v>3.5737600748181246</v>
      </c>
      <c r="J57" s="177">
        <f>RES_hhdet_tesh!J57/RES_summary!J$19</f>
        <v>3.5555626342684232</v>
      </c>
      <c r="K57" s="177">
        <f>RES_hhdet_tesh!K57/RES_summary!K$19</f>
        <v>3.6667035520447264</v>
      </c>
      <c r="L57" s="177">
        <f>RES_hhdet_tesh!L57/RES_summary!L$19</f>
        <v>3.5526914357226502</v>
      </c>
      <c r="M57" s="177">
        <f>RES_hhdet_tesh!M57/RES_summary!M$19</f>
        <v>3.545341911925445</v>
      </c>
      <c r="N57" s="177">
        <f>RES_hhdet_tesh!N57/RES_summary!N$19</f>
        <v>3.5418014595688572</v>
      </c>
      <c r="O57" s="177">
        <f>RES_hhdet_tesh!O57/RES_summary!O$19</f>
        <v>3.5305201769191008</v>
      </c>
      <c r="P57" s="177">
        <f>RES_hhdet_tesh!P57/RES_summary!P$19</f>
        <v>3.4986072793387142</v>
      </c>
      <c r="Q57" s="177">
        <f>RES_hhdet_tesh!Q57/RES_summary!Q$19</f>
        <v>3.478849876858336</v>
      </c>
    </row>
    <row r="58" spans="1:17" ht="12" customHeight="1" x14ac:dyDescent="0.25">
      <c r="A58" s="158" t="s">
        <v>62</v>
      </c>
      <c r="B58" s="178">
        <f>RES_hhdet_tesh!B58/RES_summary!B$19</f>
        <v>7.2501212601068801</v>
      </c>
      <c r="C58" s="178">
        <f>RES_hhdet_tesh!C58/RES_summary!C$19</f>
        <v>7.1874663599670381</v>
      </c>
      <c r="D58" s="178">
        <f>RES_hhdet_tesh!D58/RES_summary!D$19</f>
        <v>7.2777443952854419</v>
      </c>
      <c r="E58" s="178">
        <f>RES_hhdet_tesh!E58/RES_summary!E$19</f>
        <v>7.5479512352832359</v>
      </c>
      <c r="F58" s="178">
        <f>RES_hhdet_tesh!F58/RES_summary!F$19</f>
        <v>7.8743534350686817</v>
      </c>
      <c r="G58" s="178">
        <f>RES_hhdet_tesh!G58/RES_summary!G$19</f>
        <v>8.1997894148474195</v>
      </c>
      <c r="H58" s="178">
        <f>RES_hhdet_tesh!H58/RES_summary!H$19</f>
        <v>8.3653858753530983</v>
      </c>
      <c r="I58" s="178">
        <f>RES_hhdet_tesh!I58/RES_summary!I$19</f>
        <v>8.2641236011930328</v>
      </c>
      <c r="J58" s="178">
        <f>RES_hhdet_tesh!J58/RES_summary!J$19</f>
        <v>8.2057980830670125</v>
      </c>
      <c r="K58" s="178">
        <f>RES_hhdet_tesh!K58/RES_summary!K$19</f>
        <v>9.0599539747079358</v>
      </c>
      <c r="L58" s="178">
        <f>RES_hhdet_tesh!L58/RES_summary!L$19</f>
        <v>9.4209455002883118</v>
      </c>
      <c r="M58" s="178">
        <f>RES_hhdet_tesh!M58/RES_summary!M$19</f>
        <v>9.3721252315348718</v>
      </c>
      <c r="N58" s="178">
        <f>RES_hhdet_tesh!N58/RES_summary!N$19</f>
        <v>9.7388735322810529</v>
      </c>
      <c r="O58" s="178">
        <f>RES_hhdet_tesh!O58/RES_summary!O$19</f>
        <v>10.59636432580257</v>
      </c>
      <c r="P58" s="178">
        <f>RES_hhdet_tesh!P58/RES_summary!P$19</f>
        <v>10.488926593718928</v>
      </c>
      <c r="Q58" s="178">
        <f>RES_hhdet_tesh!Q58/RES_summary!Q$19</f>
        <v>11.369972304079997</v>
      </c>
    </row>
    <row r="59" spans="1:17" ht="12" customHeight="1" x14ac:dyDescent="0.25">
      <c r="A59" s="23" t="s">
        <v>57</v>
      </c>
      <c r="B59" s="177">
        <f>RES_hhdet_tesh!B59/RES_summary!B$19</f>
        <v>0</v>
      </c>
      <c r="C59" s="177">
        <f>RES_hhdet_tesh!C59/RES_summary!C$19</f>
        <v>0</v>
      </c>
      <c r="D59" s="177">
        <f>RES_hhdet_tesh!D59/RES_summary!D$19</f>
        <v>4.664776501341545</v>
      </c>
      <c r="E59" s="177">
        <f>RES_hhdet_tesh!E59/RES_summary!E$19</f>
        <v>9.6752522736917346</v>
      </c>
      <c r="F59" s="177">
        <f>RES_hhdet_tesh!F59/RES_summary!F$19</f>
        <v>10.040614258715651</v>
      </c>
      <c r="G59" s="177">
        <f>RES_hhdet_tesh!G59/RES_summary!G$19</f>
        <v>7.4865079583791134</v>
      </c>
      <c r="H59" s="177">
        <f>RES_hhdet_tesh!H59/RES_summary!H$19</f>
        <v>0</v>
      </c>
      <c r="I59" s="177">
        <f>RES_hhdet_tesh!I59/RES_summary!I$19</f>
        <v>0</v>
      </c>
      <c r="J59" s="177">
        <f>RES_hhdet_tesh!J59/RES_summary!J$19</f>
        <v>0</v>
      </c>
      <c r="K59" s="177">
        <f>RES_hhdet_tesh!K59/RES_summary!K$19</f>
        <v>0</v>
      </c>
      <c r="L59" s="177">
        <f>RES_hhdet_tesh!L59/RES_summary!L$19</f>
        <v>0</v>
      </c>
      <c r="M59" s="177">
        <f>RES_hhdet_tesh!M59/RES_summary!M$19</f>
        <v>0</v>
      </c>
      <c r="N59" s="177">
        <f>RES_hhdet_tesh!N59/RES_summary!N$19</f>
        <v>0</v>
      </c>
      <c r="O59" s="177">
        <f>RES_hhdet_tesh!O59/RES_summary!O$19</f>
        <v>0</v>
      </c>
      <c r="P59" s="177">
        <f>RES_hhdet_tesh!P59/RES_summary!P$19</f>
        <v>0</v>
      </c>
      <c r="Q59" s="177">
        <f>RES_hhdet_tesh!Q59/RES_summary!Q$19</f>
        <v>0</v>
      </c>
    </row>
    <row r="60" spans="1:17" ht="12" customHeight="1" x14ac:dyDescent="0.25">
      <c r="A60" s="29" t="s">
        <v>140</v>
      </c>
      <c r="B60" s="176">
        <f>RES_hhdet_tesh!B60/RES_summary!B$19</f>
        <v>7.2501212601068801</v>
      </c>
      <c r="C60" s="176">
        <f>RES_hhdet_tesh!C60/RES_summary!C$19</f>
        <v>7.1874663599670381</v>
      </c>
      <c r="D60" s="176">
        <f>RES_hhdet_tesh!D60/RES_summary!D$19</f>
        <v>7.2856993899577711</v>
      </c>
      <c r="E60" s="176">
        <f>RES_hhdet_tesh!E60/RES_summary!E$19</f>
        <v>7.5417692891094337</v>
      </c>
      <c r="F60" s="176">
        <f>RES_hhdet_tesh!F60/RES_summary!F$19</f>
        <v>7.8683495557088587</v>
      </c>
      <c r="G60" s="176">
        <f>RES_hhdet_tesh!G60/RES_summary!G$19</f>
        <v>8.2011219142395504</v>
      </c>
      <c r="H60" s="176">
        <f>RES_hhdet_tesh!H60/RES_summary!H$19</f>
        <v>8.3653858753530983</v>
      </c>
      <c r="I60" s="176">
        <f>RES_hhdet_tesh!I60/RES_summary!I$19</f>
        <v>8.2641236011930328</v>
      </c>
      <c r="J60" s="176">
        <f>RES_hhdet_tesh!J60/RES_summary!J$19</f>
        <v>8.2057980830670125</v>
      </c>
      <c r="K60" s="176">
        <f>RES_hhdet_tesh!K60/RES_summary!K$19</f>
        <v>9.0599539747079358</v>
      </c>
      <c r="L60" s="176">
        <f>RES_hhdet_tesh!L60/RES_summary!L$19</f>
        <v>9.42094550028831</v>
      </c>
      <c r="M60" s="176">
        <f>RES_hhdet_tesh!M60/RES_summary!M$19</f>
        <v>9.3721252315348718</v>
      </c>
      <c r="N60" s="176">
        <f>RES_hhdet_tesh!N60/RES_summary!N$19</f>
        <v>9.7388735322810529</v>
      </c>
      <c r="O60" s="176">
        <f>RES_hhdet_tesh!O60/RES_summary!O$19</f>
        <v>10.59636432580257</v>
      </c>
      <c r="P60" s="176">
        <f>RES_hhdet_tesh!P60/RES_summary!P$19</f>
        <v>10.488926593718928</v>
      </c>
      <c r="Q60" s="176">
        <f>RES_hhdet_tesh!Q60/RES_summary!Q$19</f>
        <v>11.369972304079997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120.61505915385936</v>
      </c>
      <c r="C62" s="184">
        <f>RES_hhdet_tesh!C62/RES_summary!C$19</f>
        <v>126.71856110521681</v>
      </c>
      <c r="D62" s="184">
        <f>RES_hhdet_tesh!D62/RES_summary!D$19</f>
        <v>123.79784312750905</v>
      </c>
      <c r="E62" s="184">
        <f>RES_hhdet_tesh!E62/RES_summary!E$19</f>
        <v>121.01517078543844</v>
      </c>
      <c r="F62" s="184">
        <f>RES_hhdet_tesh!F62/RES_summary!F$19</f>
        <v>123.06472417670567</v>
      </c>
      <c r="G62" s="184">
        <f>RES_hhdet_tesh!G62/RES_summary!G$19</f>
        <v>127.51545502485281</v>
      </c>
      <c r="H62" s="184">
        <f>RES_hhdet_tesh!H62/RES_summary!H$19</f>
        <v>124.95394192864956</v>
      </c>
      <c r="I62" s="184">
        <f>RES_hhdet_tesh!I62/RES_summary!I$19</f>
        <v>119.93529976817973</v>
      </c>
      <c r="J62" s="184">
        <f>RES_hhdet_tesh!J62/RES_summary!J$19</f>
        <v>124.47362064814563</v>
      </c>
      <c r="K62" s="184">
        <f>RES_hhdet_tesh!K62/RES_summary!K$19</f>
        <v>126.23240519561135</v>
      </c>
      <c r="L62" s="184">
        <f>RES_hhdet_tesh!L62/RES_summary!L$19</f>
        <v>148.60147933597941</v>
      </c>
      <c r="M62" s="184">
        <f>RES_hhdet_tesh!M62/RES_summary!M$19</f>
        <v>132.08260116028856</v>
      </c>
      <c r="N62" s="184">
        <f>RES_hhdet_tesh!N62/RES_summary!N$19</f>
        <v>142.63943135358582</v>
      </c>
      <c r="O62" s="184">
        <f>RES_hhdet_tesh!O62/RES_summary!O$19</f>
        <v>134.45904865583327</v>
      </c>
      <c r="P62" s="184">
        <f>RES_hhdet_tesh!P62/RES_summary!P$19</f>
        <v>126.01616749319946</v>
      </c>
      <c r="Q62" s="184">
        <f>RES_hhdet_tesh!Q62/RES_summary!Q$19</f>
        <v>130.33850392088337</v>
      </c>
    </row>
    <row r="63" spans="1:17" ht="12.95" customHeight="1" x14ac:dyDescent="0.25">
      <c r="A63" s="158" t="s">
        <v>65</v>
      </c>
      <c r="B63" s="178">
        <f>RES_hhdet_tesh!B63/RES_summary!B$19</f>
        <v>95.713667853851348</v>
      </c>
      <c r="C63" s="178">
        <f>RES_hhdet_tesh!C63/RES_summary!C$19</f>
        <v>101.41062151546193</v>
      </c>
      <c r="D63" s="178">
        <f>RES_hhdet_tesh!D63/RES_summary!D$19</f>
        <v>98.312996441839857</v>
      </c>
      <c r="E63" s="178">
        <f>RES_hhdet_tesh!E63/RES_summary!E$19</f>
        <v>95.394969050166992</v>
      </c>
      <c r="F63" s="178">
        <f>RES_hhdet_tesh!F63/RES_summary!F$19</f>
        <v>97.227277297453725</v>
      </c>
      <c r="G63" s="178">
        <f>RES_hhdet_tesh!G63/RES_summary!G$19</f>
        <v>101.44970422583113</v>
      </c>
      <c r="H63" s="178">
        <f>RES_hhdet_tesh!H63/RES_summary!H$19</f>
        <v>98.736778030954497</v>
      </c>
      <c r="I63" s="178">
        <f>RES_hhdet_tesh!I63/RES_summary!I$19</f>
        <v>93.690143188621661</v>
      </c>
      <c r="J63" s="178">
        <f>RES_hhdet_tesh!J63/RES_summary!J$19</f>
        <v>95.273274982412133</v>
      </c>
      <c r="K63" s="178">
        <f>RES_hhdet_tesh!K63/RES_summary!K$19</f>
        <v>98.335521176821231</v>
      </c>
      <c r="L63" s="178">
        <f>RES_hhdet_tesh!L63/RES_summary!L$19</f>
        <v>121.64030209961908</v>
      </c>
      <c r="M63" s="178">
        <f>RES_hhdet_tesh!M63/RES_summary!M$19</f>
        <v>104.77344395180262</v>
      </c>
      <c r="N63" s="178">
        <f>RES_hhdet_tesh!N63/RES_summary!N$19</f>
        <v>115.16600553332667</v>
      </c>
      <c r="O63" s="178">
        <f>RES_hhdet_tesh!O63/RES_summary!O$19</f>
        <v>106.7221328383613</v>
      </c>
      <c r="P63" s="178">
        <f>RES_hhdet_tesh!P63/RES_summary!P$19</f>
        <v>98.343730286578378</v>
      </c>
      <c r="Q63" s="178">
        <f>RES_hhdet_tesh!Q63/RES_summary!Q$19</f>
        <v>102.7622113787815</v>
      </c>
    </row>
    <row r="64" spans="1:17" ht="12" customHeight="1" x14ac:dyDescent="0.25">
      <c r="A64" s="23" t="s">
        <v>161</v>
      </c>
      <c r="B64" s="177">
        <f>RES_hhdet_tesh!B64/RES_summary!B$19</f>
        <v>93.886156741381441</v>
      </c>
      <c r="C64" s="177">
        <f>RES_hhdet_tesh!C64/RES_summary!C$19</f>
        <v>100.39824757084405</v>
      </c>
      <c r="D64" s="177">
        <f>RES_hhdet_tesh!D64/RES_summary!D$19</f>
        <v>96.842022291437871</v>
      </c>
      <c r="E64" s="177">
        <f>RES_hhdet_tesh!E64/RES_summary!E$19</f>
        <v>93.019261264159553</v>
      </c>
      <c r="F64" s="177">
        <f>RES_hhdet_tesh!F64/RES_summary!F$19</f>
        <v>93.652687567369711</v>
      </c>
      <c r="G64" s="177">
        <f>RES_hhdet_tesh!G64/RES_summary!G$19</f>
        <v>97.064469771627472</v>
      </c>
      <c r="H64" s="177">
        <f>RES_hhdet_tesh!H64/RES_summary!H$19</f>
        <v>94.261699951969234</v>
      </c>
      <c r="I64" s="177">
        <f>RES_hhdet_tesh!I64/RES_summary!I$19</f>
        <v>90.851023357024474</v>
      </c>
      <c r="J64" s="177">
        <f>RES_hhdet_tesh!J64/RES_summary!J$19</f>
        <v>93.731476615402315</v>
      </c>
      <c r="K64" s="177">
        <f>RES_hhdet_tesh!K64/RES_summary!K$19</f>
        <v>95.337056539651996</v>
      </c>
      <c r="L64" s="177">
        <f>RES_hhdet_tesh!L64/RES_summary!L$19</f>
        <v>118.12045002830561</v>
      </c>
      <c r="M64" s="177">
        <f>RES_hhdet_tesh!M64/RES_summary!M$19</f>
        <v>102.41824263970101</v>
      </c>
      <c r="N64" s="177">
        <f>RES_hhdet_tesh!N64/RES_summary!N$19</f>
        <v>112.91309835333089</v>
      </c>
      <c r="O64" s="177">
        <f>RES_hhdet_tesh!O64/RES_summary!O$19</f>
        <v>102.2935703609032</v>
      </c>
      <c r="P64" s="177">
        <f>RES_hhdet_tesh!P64/RES_summary!P$19</f>
        <v>94.344146306871522</v>
      </c>
      <c r="Q64" s="177">
        <f>RES_hhdet_tesh!Q64/RES_summary!Q$19</f>
        <v>96.933038857908301</v>
      </c>
    </row>
    <row r="65" spans="1:17" ht="12" customHeight="1" x14ac:dyDescent="0.25">
      <c r="A65" s="23" t="s">
        <v>60</v>
      </c>
      <c r="B65" s="177">
        <f>RES_hhdet_tesh!B65/RES_summary!B$19</f>
        <v>1.8275111124699164</v>
      </c>
      <c r="C65" s="177">
        <f>RES_hhdet_tesh!C65/RES_summary!C$19</f>
        <v>1.0123739446178868</v>
      </c>
      <c r="D65" s="177">
        <f>RES_hhdet_tesh!D65/RES_summary!D$19</f>
        <v>1.4709741504019715</v>
      </c>
      <c r="E65" s="177">
        <f>RES_hhdet_tesh!E65/RES_summary!E$19</f>
        <v>2.3757077860074429</v>
      </c>
      <c r="F65" s="177">
        <f>RES_hhdet_tesh!F65/RES_summary!F$19</f>
        <v>3.5745897300839964</v>
      </c>
      <c r="G65" s="177">
        <f>RES_hhdet_tesh!G65/RES_summary!G$19</f>
        <v>4.3852344542036628</v>
      </c>
      <c r="H65" s="177">
        <f>RES_hhdet_tesh!H65/RES_summary!H$19</f>
        <v>4.4750780789852751</v>
      </c>
      <c r="I65" s="177">
        <f>RES_hhdet_tesh!I65/RES_summary!I$19</f>
        <v>2.8391198315971877</v>
      </c>
      <c r="J65" s="177">
        <f>RES_hhdet_tesh!J65/RES_summary!J$19</f>
        <v>1.5417983670098057</v>
      </c>
      <c r="K65" s="177">
        <f>RES_hhdet_tesh!K65/RES_summary!K$19</f>
        <v>2.9984646371692394</v>
      </c>
      <c r="L65" s="177">
        <f>RES_hhdet_tesh!L65/RES_summary!L$19</f>
        <v>3.5198520713134687</v>
      </c>
      <c r="M65" s="177">
        <f>RES_hhdet_tesh!M65/RES_summary!M$19</f>
        <v>2.3552013121016131</v>
      </c>
      <c r="N65" s="177">
        <f>RES_hhdet_tesh!N65/RES_summary!N$19</f>
        <v>2.2529071799957729</v>
      </c>
      <c r="O65" s="177">
        <f>RES_hhdet_tesh!O65/RES_summary!O$19</f>
        <v>4.4285624774580903</v>
      </c>
      <c r="P65" s="177">
        <f>RES_hhdet_tesh!P65/RES_summary!P$19</f>
        <v>3.9995839797068564</v>
      </c>
      <c r="Q65" s="177">
        <f>RES_hhdet_tesh!Q65/RES_summary!Q$19</f>
        <v>5.8291725208732075</v>
      </c>
    </row>
    <row r="66" spans="1:17" ht="12.95" customHeight="1" x14ac:dyDescent="0.25">
      <c r="A66" s="158" t="s">
        <v>112</v>
      </c>
      <c r="B66" s="178">
        <f>RES_hhdet_tesh!B66/RES_summary!B$19</f>
        <v>0.1461247862493017</v>
      </c>
      <c r="C66" s="178">
        <f>RES_hhdet_tesh!C66/RES_summary!C$19</f>
        <v>0.14936332017163503</v>
      </c>
      <c r="D66" s="178">
        <f>RES_hhdet_tesh!D66/RES_summary!D$19</f>
        <v>0.14890451371105679</v>
      </c>
      <c r="E66" s="178">
        <f>RES_hhdet_tesh!E66/RES_summary!E$19</f>
        <v>0.14461513620924207</v>
      </c>
      <c r="F66" s="178">
        <f>RES_hhdet_tesh!F66/RES_summary!F$19</f>
        <v>0.14521360229597075</v>
      </c>
      <c r="G66" s="178">
        <f>RES_hhdet_tesh!G66/RES_summary!G$19</f>
        <v>0.16437676355858175</v>
      </c>
      <c r="H66" s="178">
        <f>RES_hhdet_tesh!H66/RES_summary!H$19</f>
        <v>0.19393453165923372</v>
      </c>
      <c r="I66" s="178">
        <f>RES_hhdet_tesh!I66/RES_summary!I$19</f>
        <v>0.23579421159229372</v>
      </c>
      <c r="J66" s="178">
        <f>RES_hhdet_tesh!J66/RES_summary!J$19</f>
        <v>0.3034412028219089</v>
      </c>
      <c r="K66" s="178">
        <f>RES_hhdet_tesh!K66/RES_summary!K$19</f>
        <v>0.35580810675686003</v>
      </c>
      <c r="L66" s="178">
        <f>RES_hhdet_tesh!L66/RES_summary!L$19</f>
        <v>0.49660170904645046</v>
      </c>
      <c r="M66" s="178">
        <f>RES_hhdet_tesh!M66/RES_summary!M$19</f>
        <v>0.50358145886604933</v>
      </c>
      <c r="N66" s="178">
        <f>RES_hhdet_tesh!N66/RES_summary!N$19</f>
        <v>0.56757582253610217</v>
      </c>
      <c r="O66" s="178">
        <f>RES_hhdet_tesh!O66/RES_summary!O$19</f>
        <v>0.71311944313923326</v>
      </c>
      <c r="P66" s="178">
        <f>RES_hhdet_tesh!P66/RES_summary!P$19</f>
        <v>0.83411866343120078</v>
      </c>
      <c r="Q66" s="178">
        <f>RES_hhdet_tesh!Q66/RES_summary!Q$19</f>
        <v>1.0266652891128705</v>
      </c>
    </row>
    <row r="67" spans="1:17" ht="12" customHeight="1" x14ac:dyDescent="0.25">
      <c r="A67" s="23" t="s">
        <v>60</v>
      </c>
      <c r="B67" s="177">
        <f>RES_hhdet_tesh!B67/RES_summary!B$19</f>
        <v>0.1461247862493017</v>
      </c>
      <c r="C67" s="177">
        <f>RES_hhdet_tesh!C67/RES_summary!C$19</f>
        <v>0.14936332017163503</v>
      </c>
      <c r="D67" s="177">
        <f>RES_hhdet_tesh!D67/RES_summary!D$19</f>
        <v>0.14890451371105679</v>
      </c>
      <c r="E67" s="177">
        <f>RES_hhdet_tesh!E67/RES_summary!E$19</f>
        <v>0.14461513620924207</v>
      </c>
      <c r="F67" s="177">
        <f>RES_hhdet_tesh!F67/RES_summary!F$19</f>
        <v>0.14521360229597075</v>
      </c>
      <c r="G67" s="177">
        <f>RES_hhdet_tesh!G67/RES_summary!G$19</f>
        <v>0.16437676355858175</v>
      </c>
      <c r="H67" s="177">
        <f>RES_hhdet_tesh!H67/RES_summary!H$19</f>
        <v>0.19393453165923372</v>
      </c>
      <c r="I67" s="177">
        <f>RES_hhdet_tesh!I67/RES_summary!I$19</f>
        <v>0.23579421159229372</v>
      </c>
      <c r="J67" s="177">
        <f>RES_hhdet_tesh!J67/RES_summary!J$19</f>
        <v>0.3034412028219089</v>
      </c>
      <c r="K67" s="177">
        <f>RES_hhdet_tesh!K67/RES_summary!K$19</f>
        <v>0.35580810675686003</v>
      </c>
      <c r="L67" s="177">
        <f>RES_hhdet_tesh!L67/RES_summary!L$19</f>
        <v>0.49660170904645046</v>
      </c>
      <c r="M67" s="177">
        <f>RES_hhdet_tesh!M67/RES_summary!M$19</f>
        <v>0.50358145886604933</v>
      </c>
      <c r="N67" s="177">
        <f>RES_hhdet_tesh!N67/RES_summary!N$19</f>
        <v>0.56757582253610217</v>
      </c>
      <c r="O67" s="177">
        <f>RES_hhdet_tesh!O67/RES_summary!O$19</f>
        <v>0.71311944313923326</v>
      </c>
      <c r="P67" s="177">
        <f>RES_hhdet_tesh!P67/RES_summary!P$19</f>
        <v>0.83411866343120078</v>
      </c>
      <c r="Q67" s="177">
        <f>RES_hhdet_tesh!Q67/RES_summary!Q$19</f>
        <v>1.0266652891128705</v>
      </c>
    </row>
    <row r="68" spans="1:17" ht="12" customHeight="1" x14ac:dyDescent="0.25">
      <c r="A68" s="158" t="s">
        <v>63</v>
      </c>
      <c r="B68" s="178">
        <f>RES_hhdet_tesh!B68/RES_summary!B$19</f>
        <v>17.644591748713566</v>
      </c>
      <c r="C68" s="178">
        <f>RES_hhdet_tesh!C68/RES_summary!C$19</f>
        <v>17.99958949398042</v>
      </c>
      <c r="D68" s="178">
        <f>RES_hhdet_tesh!D68/RES_summary!D$19</f>
        <v>18.124360879092094</v>
      </c>
      <c r="E68" s="178">
        <f>RES_hhdet_tesh!E68/RES_summary!E$19</f>
        <v>18.219847296850439</v>
      </c>
      <c r="F68" s="178">
        <f>RES_hhdet_tesh!F68/RES_summary!F$19</f>
        <v>18.363524547179136</v>
      </c>
      <c r="G68" s="178">
        <f>RES_hhdet_tesh!G68/RES_summary!G$19</f>
        <v>18.516954902294792</v>
      </c>
      <c r="H68" s="178">
        <f>RES_hhdet_tesh!H68/RES_summary!H$19</f>
        <v>18.616334079974298</v>
      </c>
      <c r="I68" s="178">
        <f>RES_hhdet_tesh!I68/RES_summary!I$19</f>
        <v>18.587806052168478</v>
      </c>
      <c r="J68" s="178">
        <f>RES_hhdet_tesh!J68/RES_summary!J$19</f>
        <v>20.645798363592192</v>
      </c>
      <c r="K68" s="178">
        <f>RES_hhdet_tesh!K68/RES_summary!K$19</f>
        <v>19.514599891753342</v>
      </c>
      <c r="L68" s="178">
        <f>RES_hhdet_tesh!L68/RES_summary!L$19</f>
        <v>19.027257565428478</v>
      </c>
      <c r="M68" s="178">
        <f>RES_hhdet_tesh!M68/RES_summary!M$19</f>
        <v>19.351456443671637</v>
      </c>
      <c r="N68" s="178">
        <f>RES_hhdet_tesh!N68/RES_summary!N$19</f>
        <v>19.382162022313317</v>
      </c>
      <c r="O68" s="178">
        <f>RES_hhdet_tesh!O68/RES_summary!O$19</f>
        <v>19.396525928089083</v>
      </c>
      <c r="P68" s="178">
        <f>RES_hhdet_tesh!P68/RES_summary!P$19</f>
        <v>19.303280827414685</v>
      </c>
      <c r="Q68" s="178">
        <f>RES_hhdet_tesh!Q68/RES_summary!Q$19</f>
        <v>19.174733356885881</v>
      </c>
    </row>
    <row r="69" spans="1:17" ht="12" customHeight="1" x14ac:dyDescent="0.25">
      <c r="A69" s="167" t="s">
        <v>160</v>
      </c>
      <c r="B69" s="183">
        <f>RES_hhdet_tesh!B69/RES_summary!B$19</f>
        <v>17.585287086776038</v>
      </c>
      <c r="C69" s="183">
        <f>RES_hhdet_tesh!C69/RES_summary!C$19</f>
        <v>17.985046541515665</v>
      </c>
      <c r="D69" s="183">
        <f>RES_hhdet_tesh!D69/RES_summary!D$19</f>
        <v>18.104503786477245</v>
      </c>
      <c r="E69" s="183">
        <f>RES_hhdet_tesh!E69/RES_summary!E$19</f>
        <v>18.030449168963695</v>
      </c>
      <c r="F69" s="183">
        <f>RES_hhdet_tesh!F69/RES_summary!F$19</f>
        <v>18.142562569828453</v>
      </c>
      <c r="G69" s="183">
        <f>RES_hhdet_tesh!G69/RES_summary!G$19</f>
        <v>18.179783609397845</v>
      </c>
      <c r="H69" s="183">
        <f>RES_hhdet_tesh!H69/RES_summary!H$19</f>
        <v>18.30143471103424</v>
      </c>
      <c r="I69" s="183">
        <f>RES_hhdet_tesh!I69/RES_summary!I$19</f>
        <v>18.317053261765071</v>
      </c>
      <c r="J69" s="183">
        <f>RES_hhdet_tesh!J69/RES_summary!J$19</f>
        <v>20.436082160316449</v>
      </c>
      <c r="K69" s="183">
        <f>RES_hhdet_tesh!K69/RES_summary!K$19</f>
        <v>19.458009183371754</v>
      </c>
      <c r="L69" s="183">
        <f>RES_hhdet_tesh!L69/RES_summary!L$19</f>
        <v>18.992963252560369</v>
      </c>
      <c r="M69" s="183">
        <f>RES_hhdet_tesh!M69/RES_summary!M$19</f>
        <v>19.295686123797239</v>
      </c>
      <c r="N69" s="183">
        <f>RES_hhdet_tesh!N69/RES_summary!N$19</f>
        <v>19.244606522752004</v>
      </c>
      <c r="O69" s="183">
        <f>RES_hhdet_tesh!O69/RES_summary!O$19</f>
        <v>19.097040030706673</v>
      </c>
      <c r="P69" s="183">
        <f>RES_hhdet_tesh!P69/RES_summary!P$19</f>
        <v>18.866656164245519</v>
      </c>
      <c r="Q69" s="183">
        <f>RES_hhdet_tesh!Q69/RES_summary!Q$19</f>
        <v>18.67140222359005</v>
      </c>
    </row>
    <row r="70" spans="1:17" ht="12" customHeight="1" x14ac:dyDescent="0.25">
      <c r="A70" s="167" t="s">
        <v>159</v>
      </c>
      <c r="B70" s="183">
        <f>RES_hhdet_tesh!B70/RES_summary!B$19</f>
        <v>17.585292020744632</v>
      </c>
      <c r="C70" s="183">
        <f>RES_hhdet_tesh!C70/RES_summary!C$19</f>
        <v>17.931160684026111</v>
      </c>
      <c r="D70" s="183">
        <f>RES_hhdet_tesh!D70/RES_summary!D$19</f>
        <v>17.98274980889445</v>
      </c>
      <c r="E70" s="183">
        <f>RES_hhdet_tesh!E70/RES_summary!E$19</f>
        <v>17.90347941852405</v>
      </c>
      <c r="F70" s="183">
        <f>RES_hhdet_tesh!F70/RES_summary!F$19</f>
        <v>18.091150440427427</v>
      </c>
      <c r="G70" s="183">
        <f>RES_hhdet_tesh!G70/RES_summary!G$19</f>
        <v>18.388467867705426</v>
      </c>
      <c r="H70" s="183">
        <f>RES_hhdet_tesh!H70/RES_summary!H$19</f>
        <v>18.568464762336159</v>
      </c>
      <c r="I70" s="183">
        <f>RES_hhdet_tesh!I70/RES_summary!I$19</f>
        <v>18.883823877827599</v>
      </c>
      <c r="J70" s="183">
        <f>RES_hhdet_tesh!J70/RES_summary!J$19</f>
        <v>20.633912446266667</v>
      </c>
      <c r="K70" s="183">
        <f>RES_hhdet_tesh!K70/RES_summary!K$19</f>
        <v>19.774612901336099</v>
      </c>
      <c r="L70" s="183">
        <f>RES_hhdet_tesh!L70/RES_summary!L$19</f>
        <v>19.06418036285211</v>
      </c>
      <c r="M70" s="183">
        <f>RES_hhdet_tesh!M70/RES_summary!M$19</f>
        <v>19.039830843686662</v>
      </c>
      <c r="N70" s="183">
        <f>RES_hhdet_tesh!N70/RES_summary!N$19</f>
        <v>19.004266769813128</v>
      </c>
      <c r="O70" s="183">
        <f>RES_hhdet_tesh!O70/RES_summary!O$19</f>
        <v>18.877072050718709</v>
      </c>
      <c r="P70" s="183">
        <f>RES_hhdet_tesh!P70/RES_summary!P$19</f>
        <v>18.671905102584912</v>
      </c>
      <c r="Q70" s="183">
        <f>RES_hhdet_tesh!Q70/RES_summary!Q$19</f>
        <v>18.497584657968176</v>
      </c>
    </row>
    <row r="71" spans="1:17" ht="12" customHeight="1" x14ac:dyDescent="0.25">
      <c r="A71" s="166" t="s">
        <v>109</v>
      </c>
      <c r="B71" s="182">
        <f>RES_hhdet_tesh!B71/RES_summary!B$19</f>
        <v>14.06822966942075</v>
      </c>
      <c r="C71" s="182">
        <f>RES_hhdet_tesh!C71/RES_summary!C$19</f>
        <v>14.388037233212424</v>
      </c>
      <c r="D71" s="182">
        <f>RES_hhdet_tesh!D71/RES_summary!D$19</f>
        <v>14.430814892417228</v>
      </c>
      <c r="E71" s="182">
        <f>RES_hhdet_tesh!E71/RES_summary!E$19</f>
        <v>14.350747904083855</v>
      </c>
      <c r="F71" s="182">
        <f>RES_hhdet_tesh!F71/RES_summary!F$19</f>
        <v>14.535887808534749</v>
      </c>
      <c r="G71" s="182">
        <f>RES_hhdet_tesh!G71/RES_summary!G$19</f>
        <v>14.827324912961467</v>
      </c>
      <c r="H71" s="182">
        <f>RES_hhdet_tesh!H71/RES_summary!H$19</f>
        <v>14.999882583009102</v>
      </c>
      <c r="I71" s="182">
        <f>RES_hhdet_tesh!I71/RES_summary!I$19</f>
        <v>15.310063803009477</v>
      </c>
      <c r="J71" s="182">
        <f>RES_hhdet_tesh!J71/RES_summary!J$19</f>
        <v>17.078349811998244</v>
      </c>
      <c r="K71" s="182">
        <f>RES_hhdet_tesh!K71/RES_summary!K$19</f>
        <v>16.107909349291369</v>
      </c>
      <c r="L71" s="182">
        <f>RES_hhdet_tesh!L71/RES_summary!L$19</f>
        <v>15.511488927129465</v>
      </c>
      <c r="M71" s="182">
        <f>RES_hhdet_tesh!M71/RES_summary!M$19</f>
        <v>15.494488931761216</v>
      </c>
      <c r="N71" s="182">
        <f>RES_hhdet_tesh!N71/RES_summary!N$19</f>
        <v>15.462465310244275</v>
      </c>
      <c r="O71" s="182">
        <f>RES_hhdet_tesh!O71/RES_summary!O$19</f>
        <v>15.346551873799609</v>
      </c>
      <c r="P71" s="182">
        <f>RES_hhdet_tesh!P71/RES_summary!P$19</f>
        <v>15.173297823246203</v>
      </c>
      <c r="Q71" s="182">
        <f>RES_hhdet_tesh!Q71/RES_summary!Q$19</f>
        <v>15.018734781109849</v>
      </c>
    </row>
    <row r="72" spans="1:17" ht="12" customHeight="1" x14ac:dyDescent="0.25">
      <c r="A72" s="147" t="s">
        <v>59</v>
      </c>
      <c r="B72" s="181">
        <f>RES_hhdet_tesh!B72/RES_summary!B$19</f>
        <v>3.5170623513238763</v>
      </c>
      <c r="C72" s="181">
        <f>RES_hhdet_tesh!C72/RES_summary!C$19</f>
        <v>3.5431234508136851</v>
      </c>
      <c r="D72" s="181">
        <f>RES_hhdet_tesh!D72/RES_summary!D$19</f>
        <v>3.5519349164772209</v>
      </c>
      <c r="E72" s="181">
        <f>RES_hhdet_tesh!E72/RES_summary!E$19</f>
        <v>3.5527315144401945</v>
      </c>
      <c r="F72" s="181">
        <f>RES_hhdet_tesh!F72/RES_summary!F$19</f>
        <v>3.5552626318926759</v>
      </c>
      <c r="G72" s="181">
        <f>RES_hhdet_tesh!G72/RES_summary!G$19</f>
        <v>3.5611429547439566</v>
      </c>
      <c r="H72" s="181">
        <f>RES_hhdet_tesh!H72/RES_summary!H$19</f>
        <v>3.5685821793270516</v>
      </c>
      <c r="I72" s="181">
        <f>RES_hhdet_tesh!I72/RES_summary!I$19</f>
        <v>3.5737600748181233</v>
      </c>
      <c r="J72" s="181">
        <f>RES_hhdet_tesh!J72/RES_summary!J$19</f>
        <v>3.5555626342684237</v>
      </c>
      <c r="K72" s="181">
        <f>RES_hhdet_tesh!K72/RES_summary!K$19</f>
        <v>3.6667035520447273</v>
      </c>
      <c r="L72" s="181">
        <f>RES_hhdet_tesh!L72/RES_summary!L$19</f>
        <v>3.5526914357226498</v>
      </c>
      <c r="M72" s="181">
        <f>RES_hhdet_tesh!M72/RES_summary!M$19</f>
        <v>3.545341911925445</v>
      </c>
      <c r="N72" s="181">
        <f>RES_hhdet_tesh!N72/RES_summary!N$19</f>
        <v>3.5418014595688572</v>
      </c>
      <c r="O72" s="181">
        <f>RES_hhdet_tesh!O72/RES_summary!O$19</f>
        <v>3.5305201769190999</v>
      </c>
      <c r="P72" s="181">
        <f>RES_hhdet_tesh!P72/RES_summary!P$19</f>
        <v>3.4986072793387084</v>
      </c>
      <c r="Q72" s="181">
        <f>RES_hhdet_tesh!Q72/RES_summary!Q$19</f>
        <v>3.478849876858332</v>
      </c>
    </row>
    <row r="73" spans="1:17" ht="12" customHeight="1" x14ac:dyDescent="0.25">
      <c r="A73" s="163" t="s">
        <v>142</v>
      </c>
      <c r="B73" s="180">
        <f>RES_hhdet_tesh!B73/RES_summary!B$19</f>
        <v>18.016114705247034</v>
      </c>
      <c r="C73" s="180">
        <f>RES_hhdet_tesh!C73/RES_summary!C$19</f>
        <v>18.115655861960391</v>
      </c>
      <c r="D73" s="180">
        <f>RES_hhdet_tesh!D73/RES_summary!D$19</f>
        <v>18.304082831955778</v>
      </c>
      <c r="E73" s="180">
        <f>RES_hhdet_tesh!E73/RES_summary!E$19</f>
        <v>19.375539751883789</v>
      </c>
      <c r="F73" s="180">
        <f>RES_hhdet_tesh!F73/RES_summary!F$19</f>
        <v>20.626435528473909</v>
      </c>
      <c r="G73" s="180">
        <f>RES_hhdet_tesh!G73/RES_summary!G$19</f>
        <v>21.897691128770589</v>
      </c>
      <c r="H73" s="180">
        <f>RES_hhdet_tesh!H73/RES_summary!H$19</f>
        <v>22.823111980384837</v>
      </c>
      <c r="I73" s="180">
        <f>RES_hhdet_tesh!I73/RES_summary!I$19</f>
        <v>22.439052841322173</v>
      </c>
      <c r="J73" s="180">
        <f>RES_hhdet_tesh!J73/RES_summary!J$19</f>
        <v>22.4055878321007</v>
      </c>
      <c r="K73" s="180">
        <f>RES_hhdet_tesh!K73/RES_summary!K$19</f>
        <v>23.920744014610857</v>
      </c>
      <c r="L73" s="180">
        <f>RES_hhdet_tesh!L73/RES_summary!L$19</f>
        <v>25.111434919660354</v>
      </c>
      <c r="M73" s="180">
        <f>RES_hhdet_tesh!M73/RES_summary!M$19</f>
        <v>25.113102299316473</v>
      </c>
      <c r="N73" s="180">
        <f>RES_hhdet_tesh!N73/RES_summary!N$19</f>
        <v>26.039784588399957</v>
      </c>
      <c r="O73" s="180">
        <f>RES_hhdet_tesh!O73/RES_summary!O$19</f>
        <v>28.223569600115734</v>
      </c>
      <c r="P73" s="180">
        <f>RES_hhdet_tesh!P73/RES_summary!P$19</f>
        <v>27.566641504314749</v>
      </c>
      <c r="Q73" s="180">
        <f>RES_hhdet_tesh!Q73/RES_summary!Q$19</f>
        <v>30.071903930744647</v>
      </c>
    </row>
    <row r="74" spans="1:17" ht="12" customHeight="1" x14ac:dyDescent="0.25">
      <c r="A74" s="161" t="s">
        <v>141</v>
      </c>
      <c r="B74" s="179">
        <f>RES_hhdet_tesh!B74/RES_summary!B$19</f>
        <v>17.929954115521472</v>
      </c>
      <c r="C74" s="179">
        <f>RES_hhdet_tesh!C74/RES_summary!C$19</f>
        <v>18.035648140381923</v>
      </c>
      <c r="D74" s="179">
        <f>RES_hhdet_tesh!D74/RES_summary!D$19</f>
        <v>18.151951537219727</v>
      </c>
      <c r="E74" s="179">
        <f>RES_hhdet_tesh!E74/RES_summary!E$19</f>
        <v>19.421247627794763</v>
      </c>
      <c r="F74" s="179">
        <f>RES_hhdet_tesh!F74/RES_summary!F$19</f>
        <v>20.688490009487563</v>
      </c>
      <c r="G74" s="179">
        <f>RES_hhdet_tesh!G74/RES_summary!G$19</f>
        <v>21.671449240871947</v>
      </c>
      <c r="H74" s="179">
        <f>RES_hhdet_tesh!H74/RES_summary!H$19</f>
        <v>21.915508782231768</v>
      </c>
      <c r="I74" s="179">
        <f>RES_hhdet_tesh!I74/RES_summary!I$19</f>
        <v>21.61990997620369</v>
      </c>
      <c r="J74" s="179">
        <f>RES_hhdet_tesh!J74/RES_summary!J$19</f>
        <v>21.495564031605888</v>
      </c>
      <c r="K74" s="179">
        <f>RES_hhdet_tesh!K74/RES_summary!K$19</f>
        <v>22.803298763733469</v>
      </c>
      <c r="L74" s="179">
        <f>RES_hhdet_tesh!L74/RES_summary!L$19</f>
        <v>23.641839371451134</v>
      </c>
      <c r="M74" s="179">
        <f>RES_hhdet_tesh!M74/RES_summary!M$19</f>
        <v>23.80277286959414</v>
      </c>
      <c r="N74" s="179">
        <f>RES_hhdet_tesh!N74/RES_summary!N$19</f>
        <v>24.551523109328745</v>
      </c>
      <c r="O74" s="179">
        <f>RES_hhdet_tesh!O74/RES_summary!O$19</f>
        <v>26.278730109525124</v>
      </c>
      <c r="P74" s="179">
        <f>RES_hhdet_tesh!P74/RES_summary!P$19</f>
        <v>25.694516168924736</v>
      </c>
      <c r="Q74" s="179">
        <f>RES_hhdet_tesh!Q74/RES_summary!Q$19</f>
        <v>27.623157280671506</v>
      </c>
    </row>
    <row r="75" spans="1:17" ht="12" customHeight="1" x14ac:dyDescent="0.25">
      <c r="A75" s="148" t="s">
        <v>60</v>
      </c>
      <c r="B75" s="177">
        <f>RES_hhdet_tesh!B75/RES_summary!B$19</f>
        <v>14.412891764197601</v>
      </c>
      <c r="C75" s="177">
        <f>RES_hhdet_tesh!C75/RES_summary!C$19</f>
        <v>14.492524689568238</v>
      </c>
      <c r="D75" s="177">
        <f>RES_hhdet_tesh!D75/RES_summary!D$19</f>
        <v>14.600016620742508</v>
      </c>
      <c r="E75" s="177">
        <f>RES_hhdet_tesh!E75/RES_summary!E$19</f>
        <v>15.868516113354566</v>
      </c>
      <c r="F75" s="177">
        <f>RES_hhdet_tesh!F75/RES_summary!F$19</f>
        <v>17.133227377594888</v>
      </c>
      <c r="G75" s="177">
        <f>RES_hhdet_tesh!G75/RES_summary!G$19</f>
        <v>18.110306286127994</v>
      </c>
      <c r="H75" s="177">
        <f>RES_hhdet_tesh!H75/RES_summary!H$19</f>
        <v>18.346926602904713</v>
      </c>
      <c r="I75" s="177">
        <f>RES_hhdet_tesh!I75/RES_summary!I$19</f>
        <v>18.046149901385565</v>
      </c>
      <c r="J75" s="177">
        <f>RES_hhdet_tesh!J75/RES_summary!J$19</f>
        <v>17.940001397337465</v>
      </c>
      <c r="K75" s="177">
        <f>RES_hhdet_tesh!K75/RES_summary!K$19</f>
        <v>19.136595211688739</v>
      </c>
      <c r="L75" s="177">
        <f>RES_hhdet_tesh!L75/RES_summary!L$19</f>
        <v>20.08914793572848</v>
      </c>
      <c r="M75" s="177">
        <f>RES_hhdet_tesh!M75/RES_summary!M$19</f>
        <v>20.257430957668706</v>
      </c>
      <c r="N75" s="177">
        <f>RES_hhdet_tesh!N75/RES_summary!N$19</f>
        <v>21.009721649759882</v>
      </c>
      <c r="O75" s="177">
        <f>RES_hhdet_tesh!O75/RES_summary!O$19</f>
        <v>22.748209932606017</v>
      </c>
      <c r="P75" s="177">
        <f>RES_hhdet_tesh!P75/RES_summary!P$19</f>
        <v>22.195908889586025</v>
      </c>
      <c r="Q75" s="177">
        <f>RES_hhdet_tesh!Q75/RES_summary!Q$19</f>
        <v>24.144307403813176</v>
      </c>
    </row>
    <row r="76" spans="1:17" ht="12" customHeight="1" x14ac:dyDescent="0.25">
      <c r="A76" s="148" t="s">
        <v>59</v>
      </c>
      <c r="B76" s="177">
        <f>RES_hhdet_tesh!B76/RES_summary!B$19</f>
        <v>3.517062351323875</v>
      </c>
      <c r="C76" s="177">
        <f>RES_hhdet_tesh!C76/RES_summary!C$19</f>
        <v>3.5431234508136842</v>
      </c>
      <c r="D76" s="177">
        <f>RES_hhdet_tesh!D76/RES_summary!D$19</f>
        <v>3.5519349164772192</v>
      </c>
      <c r="E76" s="177">
        <f>RES_hhdet_tesh!E76/RES_summary!E$19</f>
        <v>3.5527315144401945</v>
      </c>
      <c r="F76" s="177">
        <f>RES_hhdet_tesh!F76/RES_summary!F$19</f>
        <v>3.555262631892675</v>
      </c>
      <c r="G76" s="177">
        <f>RES_hhdet_tesh!G76/RES_summary!G$19</f>
        <v>3.5611429547439566</v>
      </c>
      <c r="H76" s="177">
        <f>RES_hhdet_tesh!H76/RES_summary!H$19</f>
        <v>3.5685821793270525</v>
      </c>
      <c r="I76" s="177">
        <f>RES_hhdet_tesh!I76/RES_summary!I$19</f>
        <v>3.5737600748181242</v>
      </c>
      <c r="J76" s="177">
        <f>RES_hhdet_tesh!J76/RES_summary!J$19</f>
        <v>3.5555626342684232</v>
      </c>
      <c r="K76" s="177">
        <f>RES_hhdet_tesh!K76/RES_summary!K$19</f>
        <v>3.6667035520447282</v>
      </c>
      <c r="L76" s="177">
        <f>RES_hhdet_tesh!L76/RES_summary!L$19</f>
        <v>3.5526914357226502</v>
      </c>
      <c r="M76" s="177">
        <f>RES_hhdet_tesh!M76/RES_summary!M$19</f>
        <v>3.5453419119254348</v>
      </c>
      <c r="N76" s="177">
        <f>RES_hhdet_tesh!N76/RES_summary!N$19</f>
        <v>3.5418014595688576</v>
      </c>
      <c r="O76" s="177">
        <f>RES_hhdet_tesh!O76/RES_summary!O$19</f>
        <v>3.5305201769191061</v>
      </c>
      <c r="P76" s="177">
        <f>RES_hhdet_tesh!P76/RES_summary!P$19</f>
        <v>3.4986072793387106</v>
      </c>
      <c r="Q76" s="177">
        <f>RES_hhdet_tesh!Q76/RES_summary!Q$19</f>
        <v>3.4788498768583329</v>
      </c>
    </row>
    <row r="77" spans="1:17" ht="12" customHeight="1" x14ac:dyDescent="0.25">
      <c r="A77" s="158" t="s">
        <v>62</v>
      </c>
      <c r="B77" s="178">
        <f>RES_hhdet_tesh!B77/RES_summary!B$19</f>
        <v>7.1106747650451334</v>
      </c>
      <c r="C77" s="178">
        <f>RES_hhdet_tesh!C77/RES_summary!C$19</f>
        <v>7.1589867756028189</v>
      </c>
      <c r="D77" s="178">
        <f>RES_hhdet_tesh!D77/RES_summary!D$19</f>
        <v>7.2115812928660565</v>
      </c>
      <c r="E77" s="178">
        <f>RES_hhdet_tesh!E77/RES_summary!E$19</f>
        <v>7.2557393022117571</v>
      </c>
      <c r="F77" s="178">
        <f>RES_hhdet_tesh!F77/RES_summary!F$19</f>
        <v>7.3287087297768592</v>
      </c>
      <c r="G77" s="178">
        <f>RES_hhdet_tesh!G77/RES_summary!G$19</f>
        <v>7.3844191331683096</v>
      </c>
      <c r="H77" s="178">
        <f>RES_hhdet_tesh!H77/RES_summary!H$19</f>
        <v>7.4068952860615509</v>
      </c>
      <c r="I77" s="178">
        <f>RES_hhdet_tesh!I77/RES_summary!I$19</f>
        <v>7.4215563157973072</v>
      </c>
      <c r="J77" s="178">
        <f>RES_hhdet_tesh!J77/RES_summary!J$19</f>
        <v>8.2511060993194025</v>
      </c>
      <c r="K77" s="178">
        <f>RES_hhdet_tesh!K77/RES_summary!K$19</f>
        <v>8.026476020279917</v>
      </c>
      <c r="L77" s="178">
        <f>RES_hhdet_tesh!L77/RES_summary!L$19</f>
        <v>7.4373179618853804</v>
      </c>
      <c r="M77" s="178">
        <f>RES_hhdet_tesh!M77/RES_summary!M$19</f>
        <v>7.4541193059482547</v>
      </c>
      <c r="N77" s="178">
        <f>RES_hhdet_tesh!N77/RES_summary!N$19</f>
        <v>7.5236879754097314</v>
      </c>
      <c r="O77" s="178">
        <f>RES_hhdet_tesh!O77/RES_summary!O$19</f>
        <v>7.6272704462436627</v>
      </c>
      <c r="P77" s="178">
        <f>RES_hhdet_tesh!P77/RES_summary!P$19</f>
        <v>7.5350377157751831</v>
      </c>
      <c r="Q77" s="178">
        <f>RES_hhdet_tesh!Q77/RES_summary!Q$19</f>
        <v>7.3748938961031438</v>
      </c>
    </row>
    <row r="78" spans="1:17" ht="12" customHeight="1" x14ac:dyDescent="0.25">
      <c r="A78" s="23" t="s">
        <v>109</v>
      </c>
      <c r="B78" s="177">
        <f>RES_hhdet_tesh!B78/RES_summary!B$19</f>
        <v>7.0767236739264501</v>
      </c>
      <c r="C78" s="177">
        <f>RES_hhdet_tesh!C78/RES_summary!C$19</f>
        <v>7.1526543998985197</v>
      </c>
      <c r="D78" s="177">
        <f>RES_hhdet_tesh!D78/RES_summary!D$19</f>
        <v>7.1974632737229358</v>
      </c>
      <c r="E78" s="177">
        <f>RES_hhdet_tesh!E78/RES_summary!E$19</f>
        <v>7.1946651646287876</v>
      </c>
      <c r="F78" s="177">
        <f>RES_hhdet_tesh!F78/RES_summary!F$19</f>
        <v>7.2614747424769268</v>
      </c>
      <c r="G78" s="177">
        <f>RES_hhdet_tesh!G78/RES_summary!G$19</f>
        <v>7.2919952435449495</v>
      </c>
      <c r="H78" s="177">
        <f>RES_hhdet_tesh!H78/RES_summary!H$19</f>
        <v>7.3214852335504226</v>
      </c>
      <c r="I78" s="177">
        <f>RES_hhdet_tesh!I78/RES_summary!I$19</f>
        <v>7.3695413530037666</v>
      </c>
      <c r="J78" s="177">
        <f>RES_hhdet_tesh!J78/RES_summary!J$19</f>
        <v>8.2575535570926366</v>
      </c>
      <c r="K78" s="177">
        <f>RES_hhdet_tesh!K78/RES_summary!K$19</f>
        <v>7.9671093677231442</v>
      </c>
      <c r="L78" s="177">
        <f>RES_hhdet_tesh!L78/RES_summary!L$19</f>
        <v>7.4072220970569544</v>
      </c>
      <c r="M78" s="177">
        <f>RES_hhdet_tesh!M78/RES_summary!M$19</f>
        <v>7.4335969060616733</v>
      </c>
      <c r="N78" s="177">
        <f>RES_hhdet_tesh!N78/RES_summary!N$19</f>
        <v>7.4375434182238918</v>
      </c>
      <c r="O78" s="177">
        <f>RES_hhdet_tesh!O78/RES_summary!O$19</f>
        <v>7.4035645933533818</v>
      </c>
      <c r="P78" s="177">
        <f>RES_hhdet_tesh!P78/RES_summary!P$19</f>
        <v>7.3929121020086308</v>
      </c>
      <c r="Q78" s="177">
        <f>RES_hhdet_tesh!Q78/RES_summary!Q$19</f>
        <v>7.2730374347575104</v>
      </c>
    </row>
    <row r="79" spans="1:17" ht="12" customHeight="1" x14ac:dyDescent="0.25">
      <c r="A79" s="29" t="s">
        <v>140</v>
      </c>
      <c r="B79" s="176">
        <f>RES_hhdet_tesh!B79/RES_summary!B$19</f>
        <v>7.2501212601068818</v>
      </c>
      <c r="C79" s="176">
        <f>RES_hhdet_tesh!C79/RES_summary!C$19</f>
        <v>7.1874663599670363</v>
      </c>
      <c r="D79" s="176">
        <f>RES_hhdet_tesh!D79/RES_summary!D$19</f>
        <v>7.2856993899577702</v>
      </c>
      <c r="E79" s="176">
        <f>RES_hhdet_tesh!E79/RES_summary!E$19</f>
        <v>7.5417692891094354</v>
      </c>
      <c r="F79" s="176">
        <f>RES_hhdet_tesh!F79/RES_summary!F$19</f>
        <v>7.8683495557088623</v>
      </c>
      <c r="G79" s="176">
        <f>RES_hhdet_tesh!G79/RES_summary!G$19</f>
        <v>8.2011219142395539</v>
      </c>
      <c r="H79" s="176">
        <f>RES_hhdet_tesh!H79/RES_summary!H$19</f>
        <v>8.3653858753530983</v>
      </c>
      <c r="I79" s="176">
        <f>RES_hhdet_tesh!I79/RES_summary!I$19</f>
        <v>8.264123601193031</v>
      </c>
      <c r="J79" s="176">
        <f>RES_hhdet_tesh!J79/RES_summary!J$19</f>
        <v>8.2057980830670143</v>
      </c>
      <c r="K79" s="176">
        <f>RES_hhdet_tesh!K79/RES_summary!K$19</f>
        <v>9.0599539747079323</v>
      </c>
      <c r="L79" s="176">
        <f>RES_hhdet_tesh!L79/RES_summary!L$19</f>
        <v>9.42094550028831</v>
      </c>
      <c r="M79" s="176">
        <f>RES_hhdet_tesh!M79/RES_summary!M$19</f>
        <v>9.3721252315348753</v>
      </c>
      <c r="N79" s="176">
        <f>RES_hhdet_tesh!N79/RES_summary!N$19</f>
        <v>9.7388735322810529</v>
      </c>
      <c r="O79" s="176">
        <f>RES_hhdet_tesh!O79/RES_summary!O$19</f>
        <v>10.596364325802565</v>
      </c>
      <c r="P79" s="176">
        <f>RES_hhdet_tesh!P79/RES_summary!P$19</f>
        <v>10.488926593718922</v>
      </c>
      <c r="Q79" s="176">
        <f>RES_hhdet_tesh!Q79/RES_summary!Q$19</f>
        <v>11.369972304079999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119.69063224587309</v>
      </c>
      <c r="C81" s="184">
        <f>RES_hhdet_tesh!C81/RES_summary!C$19</f>
        <v>124.43932340906241</v>
      </c>
      <c r="D81" s="184">
        <f>RES_hhdet_tesh!D81/RES_summary!D$19</f>
        <v>122.47048978537747</v>
      </c>
      <c r="E81" s="184">
        <f>RES_hhdet_tesh!E81/RES_summary!E$19</f>
        <v>123.89124973631722</v>
      </c>
      <c r="F81" s="184">
        <f>RES_hhdet_tesh!F81/RES_summary!F$19</f>
        <v>120.77324298702266</v>
      </c>
      <c r="G81" s="184">
        <f>RES_hhdet_tesh!G81/RES_summary!G$19</f>
        <v>128.9884639959815</v>
      </c>
      <c r="H81" s="184">
        <f>RES_hhdet_tesh!H81/RES_summary!H$19</f>
        <v>123.67538426757605</v>
      </c>
      <c r="I81" s="184">
        <f>RES_hhdet_tesh!I81/RES_summary!I$19</f>
        <v>121.02068757715452</v>
      </c>
      <c r="J81" s="184">
        <f>RES_hhdet_tesh!J81/RES_summary!J$19</f>
        <v>121.33326899824915</v>
      </c>
      <c r="K81" s="184">
        <f>RES_hhdet_tesh!K81/RES_summary!K$19</f>
        <v>124.59765089000231</v>
      </c>
      <c r="L81" s="184">
        <f>RES_hhdet_tesh!L81/RES_summary!L$19</f>
        <v>149.95682953802364</v>
      </c>
      <c r="M81" s="184">
        <f>RES_hhdet_tesh!M81/RES_summary!M$19</f>
        <v>136.36649807964434</v>
      </c>
      <c r="N81" s="184">
        <f>RES_hhdet_tesh!N81/RES_summary!N$19</f>
        <v>148.0787360976841</v>
      </c>
      <c r="O81" s="184">
        <f>RES_hhdet_tesh!O81/RES_summary!O$19</f>
        <v>137.58336665100154</v>
      </c>
      <c r="P81" s="184">
        <f>RES_hhdet_tesh!P81/RES_summary!P$19</f>
        <v>128.79776290564493</v>
      </c>
      <c r="Q81" s="184">
        <f>RES_hhdet_tesh!Q81/RES_summary!Q$19</f>
        <v>132.71890034955331</v>
      </c>
    </row>
    <row r="82" spans="1:17" ht="12.95" customHeight="1" x14ac:dyDescent="0.25">
      <c r="A82" s="158" t="s">
        <v>65</v>
      </c>
      <c r="B82" s="178">
        <f>RES_hhdet_tesh!B82/RES_summary!B$19</f>
        <v>94.617263346740103</v>
      </c>
      <c r="C82" s="178">
        <f>RES_hhdet_tesh!C82/RES_summary!C$19</f>
        <v>99.470378367470346</v>
      </c>
      <c r="D82" s="178">
        <f>RES_hhdet_tesh!D82/RES_summary!D$19</f>
        <v>97.156763502034408</v>
      </c>
      <c r="E82" s="178">
        <f>RES_hhdet_tesh!E82/RES_summary!E$19</f>
        <v>98.083021322878096</v>
      </c>
      <c r="F82" s="178">
        <f>RES_hhdet_tesh!F82/RES_summary!F$19</f>
        <v>94.369413998437665</v>
      </c>
      <c r="G82" s="178">
        <f>RES_hhdet_tesh!G82/RES_summary!G$19</f>
        <v>101.95503491422161</v>
      </c>
      <c r="H82" s="178">
        <f>RES_hhdet_tesh!H82/RES_summary!H$19</f>
        <v>96.281620156242596</v>
      </c>
      <c r="I82" s="178">
        <f>RES_hhdet_tesh!I82/RES_summary!I$19</f>
        <v>93.643893086443441</v>
      </c>
      <c r="J82" s="178">
        <f>RES_hhdet_tesh!J82/RES_summary!J$19</f>
        <v>94.013697391875056</v>
      </c>
      <c r="K82" s="178">
        <f>RES_hhdet_tesh!K82/RES_summary!K$19</f>
        <v>95.941729774876293</v>
      </c>
      <c r="L82" s="178">
        <f>RES_hhdet_tesh!L82/RES_summary!L$19</f>
        <v>120.27725906326941</v>
      </c>
      <c r="M82" s="178">
        <f>RES_hhdet_tesh!M82/RES_summary!M$19</f>
        <v>107.04396263238267</v>
      </c>
      <c r="N82" s="178">
        <f>RES_hhdet_tesh!N82/RES_summary!N$19</f>
        <v>118.3311402636035</v>
      </c>
      <c r="O82" s="178">
        <f>RES_hhdet_tesh!O82/RES_summary!O$19</f>
        <v>107.17539742630244</v>
      </c>
      <c r="P82" s="178">
        <f>RES_hhdet_tesh!P82/RES_summary!P$19</f>
        <v>98.351630836773026</v>
      </c>
      <c r="Q82" s="178">
        <f>RES_hhdet_tesh!Q82/RES_summary!Q$19</f>
        <v>101.48683719162406</v>
      </c>
    </row>
    <row r="83" spans="1:17" ht="12" customHeight="1" x14ac:dyDescent="0.25">
      <c r="A83" s="23" t="s">
        <v>157</v>
      </c>
      <c r="B83" s="177">
        <f>RES_hhdet_tesh!B83/RES_summary!B$19</f>
        <v>93.886258112469477</v>
      </c>
      <c r="C83" s="177">
        <f>RES_hhdet_tesh!C83/RES_summary!C$19</f>
        <v>99.070783028556761</v>
      </c>
      <c r="D83" s="177">
        <f>RES_hhdet_tesh!D83/RES_summary!D$19</f>
        <v>96.570026425651278</v>
      </c>
      <c r="E83" s="177">
        <f>RES_hhdet_tesh!E83/RES_summary!E$19</f>
        <v>97.091139968241862</v>
      </c>
      <c r="F83" s="177">
        <f>RES_hhdet_tesh!F83/RES_summary!F$19</f>
        <v>92.950301733261455</v>
      </c>
      <c r="G83" s="177">
        <f>RES_hhdet_tesh!G83/RES_summary!G$19</f>
        <v>100.14526672570028</v>
      </c>
      <c r="H83" s="177">
        <f>RES_hhdet_tesh!H83/RES_summary!H$19</f>
        <v>94.487304687021279</v>
      </c>
      <c r="I83" s="177">
        <f>RES_hhdet_tesh!I83/RES_summary!I$19</f>
        <v>92.487785445011411</v>
      </c>
      <c r="J83" s="177">
        <f>RES_hhdet_tesh!J83/RES_summary!J$19</f>
        <v>93.399164538810609</v>
      </c>
      <c r="K83" s="177">
        <f>RES_hhdet_tesh!K83/RES_summary!K$19</f>
        <v>94.749732734906047</v>
      </c>
      <c r="L83" s="177">
        <f>RES_hhdet_tesh!L83/RES_summary!L$19</f>
        <v>118.86049721644476</v>
      </c>
      <c r="M83" s="177">
        <f>RES_hhdet_tesh!M83/RES_summary!M$19</f>
        <v>106.06830747370829</v>
      </c>
      <c r="N83" s="177">
        <f>RES_hhdet_tesh!N83/RES_summary!N$19</f>
        <v>117.39421347553021</v>
      </c>
      <c r="O83" s="177">
        <f>RES_hhdet_tesh!O83/RES_summary!O$19</f>
        <v>105.35102625540543</v>
      </c>
      <c r="P83" s="177">
        <f>RES_hhdet_tesh!P83/RES_summary!P$19</f>
        <v>96.71165047536671</v>
      </c>
      <c r="Q83" s="177">
        <f>RES_hhdet_tesh!Q83/RES_summary!Q$19</f>
        <v>99.10297168572923</v>
      </c>
    </row>
    <row r="84" spans="1:17" ht="12" customHeight="1" x14ac:dyDescent="0.25">
      <c r="A84" s="23" t="s">
        <v>60</v>
      </c>
      <c r="B84" s="177">
        <f>RES_hhdet_tesh!B84/RES_summary!B$19</f>
        <v>0.73100523427063102</v>
      </c>
      <c r="C84" s="177">
        <f>RES_hhdet_tesh!C84/RES_summary!C$19</f>
        <v>0.39959533891358168</v>
      </c>
      <c r="D84" s="177">
        <f>RES_hhdet_tesh!D84/RES_summary!D$19</f>
        <v>0.58673707638312123</v>
      </c>
      <c r="E84" s="177">
        <f>RES_hhdet_tesh!E84/RES_summary!E$19</f>
        <v>0.99188135463623306</v>
      </c>
      <c r="F84" s="177">
        <f>RES_hhdet_tesh!F84/RES_summary!F$19</f>
        <v>1.4191122651762118</v>
      </c>
      <c r="G84" s="177">
        <f>RES_hhdet_tesh!G84/RES_summary!G$19</f>
        <v>1.8097681885213408</v>
      </c>
      <c r="H84" s="177">
        <f>RES_hhdet_tesh!H84/RES_summary!H$19</f>
        <v>1.7943154692213175</v>
      </c>
      <c r="I84" s="177">
        <f>RES_hhdet_tesh!I84/RES_summary!I$19</f>
        <v>1.156107641432021</v>
      </c>
      <c r="J84" s="177">
        <f>RES_hhdet_tesh!J84/RES_summary!J$19</f>
        <v>0.61453285306445382</v>
      </c>
      <c r="K84" s="177">
        <f>RES_hhdet_tesh!K84/RES_summary!K$19</f>
        <v>1.1919970399702451</v>
      </c>
      <c r="L84" s="177">
        <f>RES_hhdet_tesh!L84/RES_summary!L$19</f>
        <v>1.4167618468246468</v>
      </c>
      <c r="M84" s="177">
        <f>RES_hhdet_tesh!M84/RES_summary!M$19</f>
        <v>0.97565515867439356</v>
      </c>
      <c r="N84" s="177">
        <f>RES_hhdet_tesh!N84/RES_summary!N$19</f>
        <v>0.93692678807330521</v>
      </c>
      <c r="O84" s="177">
        <f>RES_hhdet_tesh!O84/RES_summary!O$19</f>
        <v>1.8243711708970058</v>
      </c>
      <c r="P84" s="177">
        <f>RES_hhdet_tesh!P84/RES_summary!P$19</f>
        <v>1.6399803614063242</v>
      </c>
      <c r="Q84" s="177">
        <f>RES_hhdet_tesh!Q84/RES_summary!Q$19</f>
        <v>2.3838655058948333</v>
      </c>
    </row>
    <row r="85" spans="1:17" ht="12.95" customHeight="1" x14ac:dyDescent="0.25">
      <c r="A85" s="158" t="s">
        <v>112</v>
      </c>
      <c r="B85" s="178">
        <f>RES_hhdet_tesh!B85/RES_summary!B$19</f>
        <v>0.14618427655259358</v>
      </c>
      <c r="C85" s="178">
        <f>RES_hhdet_tesh!C85/RES_summary!C$19</f>
        <v>0.14938607494408393</v>
      </c>
      <c r="D85" s="178">
        <f>RES_hhdet_tesh!D85/RES_summary!D$19</f>
        <v>0.14880556070401502</v>
      </c>
      <c r="E85" s="178">
        <f>RES_hhdet_tesh!E85/RES_summary!E$19</f>
        <v>0.1447388138719593</v>
      </c>
      <c r="F85" s="178">
        <f>RES_hhdet_tesh!F85/RES_summary!F$19</f>
        <v>0.14531680784488415</v>
      </c>
      <c r="G85" s="178">
        <f>RES_hhdet_tesh!G85/RES_summary!G$19</f>
        <v>0.16442931159023139</v>
      </c>
      <c r="H85" s="178">
        <f>RES_hhdet_tesh!H85/RES_summary!H$19</f>
        <v>0.19384656856653029</v>
      </c>
      <c r="I85" s="178">
        <f>RES_hhdet_tesh!I85/RES_summary!I$19</f>
        <v>0.23566472837964614</v>
      </c>
      <c r="J85" s="178">
        <f>RES_hhdet_tesh!J85/RES_summary!J$19</f>
        <v>0.30349667129982877</v>
      </c>
      <c r="K85" s="178">
        <f>RES_hhdet_tesh!K85/RES_summary!K$19</f>
        <v>0.3557806113337339</v>
      </c>
      <c r="L85" s="178">
        <f>RES_hhdet_tesh!L85/RES_summary!L$19</f>
        <v>0.49663089566837038</v>
      </c>
      <c r="M85" s="178">
        <f>RES_hhdet_tesh!M85/RES_summary!M$19</f>
        <v>0.50351883008329079</v>
      </c>
      <c r="N85" s="178">
        <f>RES_hhdet_tesh!N85/RES_summary!N$19</f>
        <v>0.56745780236662091</v>
      </c>
      <c r="O85" s="178">
        <f>RES_hhdet_tesh!O85/RES_summary!O$19</f>
        <v>0.71302367279076928</v>
      </c>
      <c r="P85" s="178">
        <f>RES_hhdet_tesh!P85/RES_summary!P$19</f>
        <v>0.83411640891872696</v>
      </c>
      <c r="Q85" s="178">
        <f>RES_hhdet_tesh!Q85/RES_summary!Q$19</f>
        <v>1.0266743283108111</v>
      </c>
    </row>
    <row r="86" spans="1:17" ht="12" customHeight="1" x14ac:dyDescent="0.25">
      <c r="A86" s="23" t="s">
        <v>60</v>
      </c>
      <c r="B86" s="177">
        <f>RES_hhdet_tesh!B86/RES_summary!B$19</f>
        <v>0.14618427655259358</v>
      </c>
      <c r="C86" s="177">
        <f>RES_hhdet_tesh!C86/RES_summary!C$19</f>
        <v>0.14938607494408393</v>
      </c>
      <c r="D86" s="177">
        <f>RES_hhdet_tesh!D86/RES_summary!D$19</f>
        <v>0.14880556070401502</v>
      </c>
      <c r="E86" s="177">
        <f>RES_hhdet_tesh!E86/RES_summary!E$19</f>
        <v>0.1447388138719593</v>
      </c>
      <c r="F86" s="177">
        <f>RES_hhdet_tesh!F86/RES_summary!F$19</f>
        <v>0.14531680784488415</v>
      </c>
      <c r="G86" s="177">
        <f>RES_hhdet_tesh!G86/RES_summary!G$19</f>
        <v>0.16442931159023139</v>
      </c>
      <c r="H86" s="177">
        <f>RES_hhdet_tesh!H86/RES_summary!H$19</f>
        <v>0.19384656856653029</v>
      </c>
      <c r="I86" s="177">
        <f>RES_hhdet_tesh!I86/RES_summary!I$19</f>
        <v>0.23566472837964614</v>
      </c>
      <c r="J86" s="177">
        <f>RES_hhdet_tesh!J86/RES_summary!J$19</f>
        <v>0.30349667129982877</v>
      </c>
      <c r="K86" s="177">
        <f>RES_hhdet_tesh!K86/RES_summary!K$19</f>
        <v>0.3557806113337339</v>
      </c>
      <c r="L86" s="177">
        <f>RES_hhdet_tesh!L86/RES_summary!L$19</f>
        <v>0.49663089566837038</v>
      </c>
      <c r="M86" s="177">
        <f>RES_hhdet_tesh!M86/RES_summary!M$19</f>
        <v>0.50351883008329079</v>
      </c>
      <c r="N86" s="177">
        <f>RES_hhdet_tesh!N86/RES_summary!N$19</f>
        <v>0.56745780236662091</v>
      </c>
      <c r="O86" s="177">
        <f>RES_hhdet_tesh!O86/RES_summary!O$19</f>
        <v>0.71302367279076928</v>
      </c>
      <c r="P86" s="177">
        <f>RES_hhdet_tesh!P86/RES_summary!P$19</f>
        <v>0.83411640891872696</v>
      </c>
      <c r="Q86" s="177">
        <f>RES_hhdet_tesh!Q86/RES_summary!Q$19</f>
        <v>1.0266743283108111</v>
      </c>
    </row>
    <row r="87" spans="1:17" ht="12" customHeight="1" x14ac:dyDescent="0.25">
      <c r="A87" s="158" t="s">
        <v>63</v>
      </c>
      <c r="B87" s="178">
        <f>RES_hhdet_tesh!B87/RES_summary!B$19</f>
        <v>17.677063362473501</v>
      </c>
      <c r="C87" s="178">
        <f>RES_hhdet_tesh!C87/RES_summary!C$19</f>
        <v>17.63209260668091</v>
      </c>
      <c r="D87" s="178">
        <f>RES_hhdet_tesh!D87/RES_summary!D$19</f>
        <v>17.887174073866422</v>
      </c>
      <c r="E87" s="178">
        <f>RES_hhdet_tesh!E87/RES_summary!E$19</f>
        <v>18.115542366046665</v>
      </c>
      <c r="F87" s="178">
        <f>RES_hhdet_tesh!F87/RES_summary!F$19</f>
        <v>18.384164511109326</v>
      </c>
      <c r="G87" s="178">
        <f>RES_hhdet_tesh!G87/RES_summary!G$19</f>
        <v>18.669210191838932</v>
      </c>
      <c r="H87" s="178">
        <f>RES_hhdet_tesh!H87/RES_summary!H$19</f>
        <v>18.834531667413827</v>
      </c>
      <c r="I87" s="178">
        <f>RES_hhdet_tesh!I87/RES_summary!I$19</f>
        <v>18.877006161138407</v>
      </c>
      <c r="J87" s="178">
        <f>RES_hhdet_tesh!J87/RES_summary!J$19</f>
        <v>18.810276852007249</v>
      </c>
      <c r="K87" s="178">
        <f>RES_hhdet_tesh!K87/RES_summary!K$19</f>
        <v>19.240186529084376</v>
      </c>
      <c r="L87" s="178">
        <f>RES_hhdet_tesh!L87/RES_summary!L$19</f>
        <v>19.76199407879756</v>
      </c>
      <c r="M87" s="178">
        <f>RES_hhdet_tesh!M87/RES_summary!M$19</f>
        <v>19.44689138564349</v>
      </c>
      <c r="N87" s="178">
        <f>RES_hhdet_tesh!N87/RES_summary!N$19</f>
        <v>19.441264499432922</v>
      </c>
      <c r="O87" s="178">
        <f>RES_hhdet_tesh!O87/RES_summary!O$19</f>
        <v>19.098581226105761</v>
      </c>
      <c r="P87" s="178">
        <f>RES_hhdet_tesh!P87/RES_summary!P$19</f>
        <v>19.123089066234233</v>
      </c>
      <c r="Q87" s="178">
        <f>RES_hhdet_tesh!Q87/RES_summary!Q$19</f>
        <v>18.835416525538424</v>
      </c>
    </row>
    <row r="88" spans="1:17" ht="12" customHeight="1" x14ac:dyDescent="0.25">
      <c r="A88" s="167" t="s">
        <v>156</v>
      </c>
      <c r="B88" s="183">
        <f>RES_hhdet_tesh!B88/RES_summary!B$19</f>
        <v>17.585183334887851</v>
      </c>
      <c r="C88" s="183">
        <f>RES_hhdet_tesh!C88/RES_summary!C$19</f>
        <v>17.587571031764405</v>
      </c>
      <c r="D88" s="183">
        <f>RES_hhdet_tesh!D88/RES_summary!D$19</f>
        <v>17.828464378765762</v>
      </c>
      <c r="E88" s="183">
        <f>RES_hhdet_tesh!E88/RES_summary!E$19</f>
        <v>17.916610709627658</v>
      </c>
      <c r="F88" s="183">
        <f>RES_hhdet_tesh!F88/RES_summary!F$19</f>
        <v>18.04017135079074</v>
      </c>
      <c r="G88" s="183">
        <f>RES_hhdet_tesh!G88/RES_summary!G$19</f>
        <v>18.211352329305385</v>
      </c>
      <c r="H88" s="183">
        <f>RES_hhdet_tesh!H88/RES_summary!H$19</f>
        <v>18.307596327247065</v>
      </c>
      <c r="I88" s="183">
        <f>RES_hhdet_tesh!I88/RES_summary!I$19</f>
        <v>18.438004402698006</v>
      </c>
      <c r="J88" s="183">
        <f>RES_hhdet_tesh!J88/RES_summary!J$19</f>
        <v>18.413009224592191</v>
      </c>
      <c r="K88" s="183">
        <f>RES_hhdet_tesh!K88/RES_summary!K$19</f>
        <v>18.864242915760649</v>
      </c>
      <c r="L88" s="183">
        <f>RES_hhdet_tesh!L88/RES_summary!L$19</f>
        <v>19.195326863523519</v>
      </c>
      <c r="M88" s="183">
        <f>RES_hhdet_tesh!M88/RES_summary!M$19</f>
        <v>19.149381822661962</v>
      </c>
      <c r="N88" s="183">
        <f>RES_hhdet_tesh!N88/RES_summary!N$19</f>
        <v>19.202659768734513</v>
      </c>
      <c r="O88" s="183">
        <f>RES_hhdet_tesh!O88/RES_summary!O$19</f>
        <v>19.007197117098883</v>
      </c>
      <c r="P88" s="183">
        <f>RES_hhdet_tesh!P88/RES_summary!P$19</f>
        <v>19.063446723640407</v>
      </c>
      <c r="Q88" s="183">
        <f>RES_hhdet_tesh!Q88/RES_summary!Q$19</f>
        <v>18.618450768148207</v>
      </c>
    </row>
    <row r="89" spans="1:17" ht="12" customHeight="1" x14ac:dyDescent="0.25">
      <c r="A89" s="167" t="s">
        <v>155</v>
      </c>
      <c r="B89" s="183">
        <f>RES_hhdet_tesh!B89/RES_summary!B$19</f>
        <v>17.585209019234096</v>
      </c>
      <c r="C89" s="183">
        <f>RES_hhdet_tesh!C89/RES_summary!C$19</f>
        <v>17.613180276225105</v>
      </c>
      <c r="D89" s="183">
        <f>RES_hhdet_tesh!D89/RES_summary!D$19</f>
        <v>18.163861408306079</v>
      </c>
      <c r="E89" s="183">
        <f>RES_hhdet_tesh!E89/RES_summary!E$19</f>
        <v>18.423987722293582</v>
      </c>
      <c r="F89" s="183">
        <f>RES_hhdet_tesh!F89/RES_summary!F$19</f>
        <v>18.574096598796672</v>
      </c>
      <c r="G89" s="183">
        <f>RES_hhdet_tesh!G89/RES_summary!G$19</f>
        <v>19.003080919784612</v>
      </c>
      <c r="H89" s="183">
        <f>RES_hhdet_tesh!H89/RES_summary!H$19</f>
        <v>19.102435779379714</v>
      </c>
      <c r="I89" s="183">
        <f>RES_hhdet_tesh!I89/RES_summary!I$19</f>
        <v>19.458789303402217</v>
      </c>
      <c r="J89" s="183">
        <f>RES_hhdet_tesh!J89/RES_summary!J$19</f>
        <v>19.318106399268899</v>
      </c>
      <c r="K89" s="183">
        <f>RES_hhdet_tesh!K89/RES_summary!K$19</f>
        <v>19.707002101251099</v>
      </c>
      <c r="L89" s="183">
        <f>RES_hhdet_tesh!L89/RES_summary!L$19</f>
        <v>19.54817531604866</v>
      </c>
      <c r="M89" s="183">
        <f>RES_hhdet_tesh!M89/RES_summary!M$19</f>
        <v>19.29887225793145</v>
      </c>
      <c r="N89" s="183">
        <f>RES_hhdet_tesh!N89/RES_summary!N$19</f>
        <v>19.211068478678342</v>
      </c>
      <c r="O89" s="183">
        <f>RES_hhdet_tesh!O89/RES_summary!O$19</f>
        <v>18.893683381017045</v>
      </c>
      <c r="P89" s="183">
        <f>RES_hhdet_tesh!P89/RES_summary!P$19</f>
        <v>18.906784148604803</v>
      </c>
      <c r="Q89" s="183">
        <f>RES_hhdet_tesh!Q89/RES_summary!Q$19</f>
        <v>18.514357379031317</v>
      </c>
    </row>
    <row r="90" spans="1:17" ht="12" customHeight="1" x14ac:dyDescent="0.25">
      <c r="A90" s="166" t="s">
        <v>55</v>
      </c>
      <c r="B90" s="182">
        <f>RES_hhdet_tesh!B90/RES_summary!B$19</f>
        <v>14.068146667910217</v>
      </c>
      <c r="C90" s="182">
        <f>RES_hhdet_tesh!C90/RES_summary!C$19</f>
        <v>14.070056825411424</v>
      </c>
      <c r="D90" s="182">
        <f>RES_hhdet_tesh!D90/RES_summary!D$19</f>
        <v>14.611926491828862</v>
      </c>
      <c r="E90" s="182">
        <f>RES_hhdet_tesh!E90/RES_summary!E$19</f>
        <v>14.871256207853385</v>
      </c>
      <c r="F90" s="182">
        <f>RES_hhdet_tesh!F90/RES_summary!F$19</f>
        <v>15.018833966903996</v>
      </c>
      <c r="G90" s="182">
        <f>RES_hhdet_tesh!G90/RES_summary!G$19</f>
        <v>15.441937965040651</v>
      </c>
      <c r="H90" s="182">
        <f>RES_hhdet_tesh!H90/RES_summary!H$19</f>
        <v>15.533853600052661</v>
      </c>
      <c r="I90" s="182">
        <f>RES_hhdet_tesh!I90/RES_summary!I$19</f>
        <v>15.885029228584093</v>
      </c>
      <c r="J90" s="182">
        <f>RES_hhdet_tesh!J90/RES_summary!J$19</f>
        <v>15.762543765000478</v>
      </c>
      <c r="K90" s="182">
        <f>RES_hhdet_tesh!K90/RES_summary!K$19</f>
        <v>16.040298549206369</v>
      </c>
      <c r="L90" s="182">
        <f>RES_hhdet_tesh!L90/RES_summary!L$19</f>
        <v>15.995483880326015</v>
      </c>
      <c r="M90" s="182">
        <f>RES_hhdet_tesh!M90/RES_summary!M$19</f>
        <v>15.753530346006007</v>
      </c>
      <c r="N90" s="182">
        <f>RES_hhdet_tesh!N90/RES_summary!N$19</f>
        <v>15.669267019109485</v>
      </c>
      <c r="O90" s="182">
        <f>RES_hhdet_tesh!O90/RES_summary!O$19</f>
        <v>15.363163204097944</v>
      </c>
      <c r="P90" s="182">
        <f>RES_hhdet_tesh!P90/RES_summary!P$19</f>
        <v>15.408176869266093</v>
      </c>
      <c r="Q90" s="182">
        <f>RES_hhdet_tesh!Q90/RES_summary!Q$19</f>
        <v>15.035507502172987</v>
      </c>
    </row>
    <row r="91" spans="1:17" ht="12" customHeight="1" x14ac:dyDescent="0.25">
      <c r="A91" s="147" t="s">
        <v>59</v>
      </c>
      <c r="B91" s="181">
        <f>RES_hhdet_tesh!B91/RES_summary!B$19</f>
        <v>3.5170623513238772</v>
      </c>
      <c r="C91" s="181">
        <f>RES_hhdet_tesh!C91/RES_summary!C$19</f>
        <v>3.5431234508136833</v>
      </c>
      <c r="D91" s="181">
        <f>RES_hhdet_tesh!D91/RES_summary!D$19</f>
        <v>3.5519349164772192</v>
      </c>
      <c r="E91" s="181">
        <f>RES_hhdet_tesh!E91/RES_summary!E$19</f>
        <v>3.5527315144401945</v>
      </c>
      <c r="F91" s="181">
        <f>RES_hhdet_tesh!F91/RES_summary!F$19</f>
        <v>3.555262631892675</v>
      </c>
      <c r="G91" s="181">
        <f>RES_hhdet_tesh!G91/RES_summary!G$19</f>
        <v>3.561142954743957</v>
      </c>
      <c r="H91" s="181">
        <f>RES_hhdet_tesh!H91/RES_summary!H$19</f>
        <v>3.5685821793270516</v>
      </c>
      <c r="I91" s="181">
        <f>RES_hhdet_tesh!I91/RES_summary!I$19</f>
        <v>3.5737600748181233</v>
      </c>
      <c r="J91" s="181">
        <f>RES_hhdet_tesh!J91/RES_summary!J$19</f>
        <v>3.5555626342684232</v>
      </c>
      <c r="K91" s="181">
        <f>RES_hhdet_tesh!K91/RES_summary!K$19</f>
        <v>3.6667035520447273</v>
      </c>
      <c r="L91" s="181">
        <f>RES_hhdet_tesh!L91/RES_summary!L$19</f>
        <v>3.5526914357226484</v>
      </c>
      <c r="M91" s="181">
        <f>RES_hhdet_tesh!M91/RES_summary!M$19</f>
        <v>3.5453419119254455</v>
      </c>
      <c r="N91" s="181">
        <f>RES_hhdet_tesh!N91/RES_summary!N$19</f>
        <v>3.5418014595688572</v>
      </c>
      <c r="O91" s="181">
        <f>RES_hhdet_tesh!O91/RES_summary!O$19</f>
        <v>3.5305201769191017</v>
      </c>
      <c r="P91" s="181">
        <f>RES_hhdet_tesh!P91/RES_summary!P$19</f>
        <v>3.4986072793387106</v>
      </c>
      <c r="Q91" s="181">
        <f>RES_hhdet_tesh!Q91/RES_summary!Q$19</f>
        <v>3.478849876858332</v>
      </c>
    </row>
    <row r="92" spans="1:17" ht="12" customHeight="1" x14ac:dyDescent="0.25">
      <c r="A92" s="163" t="s">
        <v>144</v>
      </c>
      <c r="B92" s="180">
        <f>RES_hhdet_tesh!B92/RES_summary!B$19</f>
        <v>0</v>
      </c>
      <c r="C92" s="180">
        <f>RES_hhdet_tesh!C92/RES_summary!C$19</f>
        <v>0</v>
      </c>
      <c r="D92" s="180">
        <f>RES_hhdet_tesh!D92/RES_summary!D$19</f>
        <v>0</v>
      </c>
      <c r="E92" s="180">
        <f>RES_hhdet_tesh!E92/RES_summary!E$19</f>
        <v>0</v>
      </c>
      <c r="F92" s="180">
        <f>RES_hhdet_tesh!F92/RES_summary!F$19</f>
        <v>0</v>
      </c>
      <c r="G92" s="180">
        <f>RES_hhdet_tesh!G92/RES_summary!G$19</f>
        <v>0</v>
      </c>
      <c r="H92" s="180">
        <f>RES_hhdet_tesh!H92/RES_summary!H$19</f>
        <v>0</v>
      </c>
      <c r="I92" s="180">
        <f>RES_hhdet_tesh!I92/RES_summary!I$19</f>
        <v>0</v>
      </c>
      <c r="J92" s="180">
        <f>RES_hhdet_tesh!J92/RES_summary!J$19</f>
        <v>0</v>
      </c>
      <c r="K92" s="180">
        <f>RES_hhdet_tesh!K92/RES_summary!K$19</f>
        <v>0</v>
      </c>
      <c r="L92" s="180">
        <f>RES_hhdet_tesh!L92/RES_summary!L$19</f>
        <v>0</v>
      </c>
      <c r="M92" s="180">
        <f>RES_hhdet_tesh!M92/RES_summary!M$19</f>
        <v>0</v>
      </c>
      <c r="N92" s="180">
        <f>RES_hhdet_tesh!N92/RES_summary!N$19</f>
        <v>0</v>
      </c>
      <c r="O92" s="180">
        <f>RES_hhdet_tesh!O92/RES_summary!O$19</f>
        <v>0</v>
      </c>
      <c r="P92" s="180">
        <f>RES_hhdet_tesh!P92/RES_summary!P$19</f>
        <v>0</v>
      </c>
      <c r="Q92" s="180">
        <f>RES_hhdet_tesh!Q92/RES_summary!Q$19</f>
        <v>0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0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0</v>
      </c>
      <c r="Q93" s="179">
        <f>RES_hhdet_tesh!Q93/RES_summary!Q$19</f>
        <v>0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0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0</v>
      </c>
      <c r="Q94" s="177">
        <f>RES_hhdet_tesh!Q94/RES_summary!Q$19</f>
        <v>0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0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0</v>
      </c>
      <c r="Q95" s="177">
        <f>RES_hhdet_tesh!Q95/RES_summary!Q$19</f>
        <v>0</v>
      </c>
    </row>
    <row r="96" spans="1:17" ht="12" customHeight="1" x14ac:dyDescent="0.25">
      <c r="A96" s="163" t="s">
        <v>142</v>
      </c>
      <c r="B96" s="180">
        <f>RES_hhdet_tesh!B96/RES_summary!B$19</f>
        <v>18.016114705247034</v>
      </c>
      <c r="C96" s="180">
        <f>RES_hhdet_tesh!C96/RES_summary!C$19</f>
        <v>17.813612389463898</v>
      </c>
      <c r="D96" s="180">
        <f>RES_hhdet_tesh!D96/RES_summary!D$19</f>
        <v>18.104892902518028</v>
      </c>
      <c r="E96" s="180">
        <f>RES_hhdet_tesh!E96/RES_summary!E$19</f>
        <v>18.979522321952292</v>
      </c>
      <c r="F96" s="180">
        <f>RES_hhdet_tesh!F96/RES_summary!F$19</f>
        <v>20.002279879909622</v>
      </c>
      <c r="G96" s="180">
        <f>RES_hhdet_tesh!G96/RES_summary!G$19</f>
        <v>21.128867247004763</v>
      </c>
      <c r="H96" s="180">
        <f>RES_hhdet_tesh!H96/RES_summary!H$19</f>
        <v>21.835103791838538</v>
      </c>
      <c r="I96" s="180">
        <f>RES_hhdet_tesh!I96/RES_summary!I$19</f>
        <v>22.145352137286029</v>
      </c>
      <c r="J96" s="180">
        <f>RES_hhdet_tesh!J96/RES_summary!J$19</f>
        <v>22.090873251797056</v>
      </c>
      <c r="K96" s="180">
        <f>RES_hhdet_tesh!K96/RES_summary!K$19</f>
        <v>23.65189191067876</v>
      </c>
      <c r="L96" s="180">
        <f>RES_hhdet_tesh!L96/RES_summary!L$19</f>
        <v>24.931601605277365</v>
      </c>
      <c r="M96" s="180">
        <f>RES_hhdet_tesh!M96/RES_summary!M$19</f>
        <v>25.265855731988236</v>
      </c>
      <c r="N96" s="180">
        <f>RES_hhdet_tesh!N96/RES_summary!N$19</f>
        <v>26.194640491345986</v>
      </c>
      <c r="O96" s="180">
        <f>RES_hhdet_tesh!O96/RES_summary!O$19</f>
        <v>28.275586010327952</v>
      </c>
      <c r="P96" s="180">
        <f>RES_hhdet_tesh!P96/RES_summary!P$19</f>
        <v>27.494629773238405</v>
      </c>
      <c r="Q96" s="180">
        <f>RES_hhdet_tesh!Q96/RES_summary!Q$19</f>
        <v>30.109849098126443</v>
      </c>
    </row>
    <row r="97" spans="1:17" ht="12" customHeight="1" x14ac:dyDescent="0.25">
      <c r="A97" s="161" t="s">
        <v>141</v>
      </c>
      <c r="B97" s="179">
        <f>RES_hhdet_tesh!B97/RES_summary!B$19</f>
        <v>17.929954115521483</v>
      </c>
      <c r="C97" s="179">
        <f>RES_hhdet_tesh!C97/RES_summary!C$19</f>
        <v>17.794013362384714</v>
      </c>
      <c r="D97" s="179">
        <f>RES_hhdet_tesh!D97/RES_summary!D$19</f>
        <v>18.183667272034722</v>
      </c>
      <c r="E97" s="179">
        <f>RES_hhdet_tesh!E97/RES_summary!E$19</f>
        <v>19.047434585692901</v>
      </c>
      <c r="F97" s="179">
        <f>RES_hhdet_tesh!F97/RES_summary!F$19</f>
        <v>19.885595706204136</v>
      </c>
      <c r="G97" s="179">
        <f>RES_hhdet_tesh!G97/RES_summary!G$19</f>
        <v>20.852029140771322</v>
      </c>
      <c r="H97" s="179">
        <f>RES_hhdet_tesh!H97/RES_summary!H$19</f>
        <v>21.470813974147472</v>
      </c>
      <c r="I97" s="179">
        <f>RES_hhdet_tesh!I97/RES_summary!I$19</f>
        <v>21.230539721224286</v>
      </c>
      <c r="J97" s="179">
        <f>RES_hhdet_tesh!J97/RES_summary!J$19</f>
        <v>21.242344242108491</v>
      </c>
      <c r="K97" s="179">
        <f>RES_hhdet_tesh!K97/RES_summary!K$19</f>
        <v>22.626375782317787</v>
      </c>
      <c r="L97" s="179">
        <f>RES_hhdet_tesh!L97/RES_summary!L$19</f>
        <v>23.652420723317878</v>
      </c>
      <c r="M97" s="179">
        <f>RES_hhdet_tesh!M97/RES_summary!M$19</f>
        <v>23.838984952712327</v>
      </c>
      <c r="N97" s="179">
        <f>RES_hhdet_tesh!N97/RES_summary!N$19</f>
        <v>24.501210664377723</v>
      </c>
      <c r="O97" s="179">
        <f>RES_hhdet_tesh!O97/RES_summary!O$19</f>
        <v>26.15098898518151</v>
      </c>
      <c r="P97" s="179">
        <f>RES_hhdet_tesh!P97/RES_summary!P$19</f>
        <v>25.494311097929419</v>
      </c>
      <c r="Q97" s="179">
        <f>RES_hhdet_tesh!Q97/RES_summary!Q$19</f>
        <v>27.699536415342337</v>
      </c>
    </row>
    <row r="98" spans="1:17" ht="12" customHeight="1" x14ac:dyDescent="0.25">
      <c r="A98" s="148" t="s">
        <v>60</v>
      </c>
      <c r="B98" s="177">
        <f>RES_hhdet_tesh!B98/RES_summary!B$19</f>
        <v>14.412891764197608</v>
      </c>
      <c r="C98" s="177">
        <f>RES_hhdet_tesh!C98/RES_summary!C$19</f>
        <v>14.250889911571031</v>
      </c>
      <c r="D98" s="177">
        <f>RES_hhdet_tesh!D98/RES_summary!D$19</f>
        <v>14.631732355557507</v>
      </c>
      <c r="E98" s="177">
        <f>RES_hhdet_tesh!E98/RES_summary!E$19</f>
        <v>15.494703071252736</v>
      </c>
      <c r="F98" s="177">
        <f>RES_hhdet_tesh!F98/RES_summary!F$19</f>
        <v>16.330333074311469</v>
      </c>
      <c r="G98" s="177">
        <f>RES_hhdet_tesh!G98/RES_summary!G$19</f>
        <v>17.290886186027365</v>
      </c>
      <c r="H98" s="177">
        <f>RES_hhdet_tesh!H98/RES_summary!H$19</f>
        <v>17.902231794820416</v>
      </c>
      <c r="I98" s="177">
        <f>RES_hhdet_tesh!I98/RES_summary!I$19</f>
        <v>17.656779646406161</v>
      </c>
      <c r="J98" s="177">
        <f>RES_hhdet_tesh!J98/RES_summary!J$19</f>
        <v>17.686781607840061</v>
      </c>
      <c r="K98" s="177">
        <f>RES_hhdet_tesh!K98/RES_summary!K$19</f>
        <v>18.959672230273057</v>
      </c>
      <c r="L98" s="177">
        <f>RES_hhdet_tesh!L98/RES_summary!L$19</f>
        <v>20.099729287595224</v>
      </c>
      <c r="M98" s="177">
        <f>RES_hhdet_tesh!M98/RES_summary!M$19</f>
        <v>20.293643040786883</v>
      </c>
      <c r="N98" s="177">
        <f>RES_hhdet_tesh!N98/RES_summary!N$19</f>
        <v>20.959409204808868</v>
      </c>
      <c r="O98" s="177">
        <f>RES_hhdet_tesh!O98/RES_summary!O$19</f>
        <v>22.620468808262412</v>
      </c>
      <c r="P98" s="177">
        <f>RES_hhdet_tesh!P98/RES_summary!P$19</f>
        <v>21.995703818590705</v>
      </c>
      <c r="Q98" s="177">
        <f>RES_hhdet_tesh!Q98/RES_summary!Q$19</f>
        <v>24.220686538484006</v>
      </c>
    </row>
    <row r="99" spans="1:17" ht="12" customHeight="1" x14ac:dyDescent="0.25">
      <c r="A99" s="148" t="s">
        <v>59</v>
      </c>
      <c r="B99" s="177">
        <f>RES_hhdet_tesh!B99/RES_summary!B$19</f>
        <v>3.5170623513238763</v>
      </c>
      <c r="C99" s="177">
        <f>RES_hhdet_tesh!C99/RES_summary!C$19</f>
        <v>3.5431234508136833</v>
      </c>
      <c r="D99" s="177">
        <f>RES_hhdet_tesh!D99/RES_summary!D$19</f>
        <v>3.5519349164772178</v>
      </c>
      <c r="E99" s="177">
        <f>RES_hhdet_tesh!E99/RES_summary!E$19</f>
        <v>3.5527315144401692</v>
      </c>
      <c r="F99" s="177">
        <f>RES_hhdet_tesh!F99/RES_summary!F$19</f>
        <v>3.5552626318926701</v>
      </c>
      <c r="G99" s="177">
        <f>RES_hhdet_tesh!G99/RES_summary!G$19</f>
        <v>3.5611429547439553</v>
      </c>
      <c r="H99" s="177">
        <f>RES_hhdet_tesh!H99/RES_summary!H$19</f>
        <v>3.5685821793270533</v>
      </c>
      <c r="I99" s="177">
        <f>RES_hhdet_tesh!I99/RES_summary!I$19</f>
        <v>3.5737600748181233</v>
      </c>
      <c r="J99" s="177">
        <f>RES_hhdet_tesh!J99/RES_summary!J$19</f>
        <v>3.5555626342684232</v>
      </c>
      <c r="K99" s="177">
        <f>RES_hhdet_tesh!K99/RES_summary!K$19</f>
        <v>3.6667035520447273</v>
      </c>
      <c r="L99" s="177">
        <f>RES_hhdet_tesh!L99/RES_summary!L$19</f>
        <v>3.5526914357226524</v>
      </c>
      <c r="M99" s="177">
        <f>RES_hhdet_tesh!M99/RES_summary!M$19</f>
        <v>3.545341911925445</v>
      </c>
      <c r="N99" s="177">
        <f>RES_hhdet_tesh!N99/RES_summary!N$19</f>
        <v>3.5418014595688549</v>
      </c>
      <c r="O99" s="177">
        <f>RES_hhdet_tesh!O99/RES_summary!O$19</f>
        <v>3.5305201769191008</v>
      </c>
      <c r="P99" s="177">
        <f>RES_hhdet_tesh!P99/RES_summary!P$19</f>
        <v>3.4986072793387093</v>
      </c>
      <c r="Q99" s="177">
        <f>RES_hhdet_tesh!Q99/RES_summary!Q$19</f>
        <v>3.4788498768583329</v>
      </c>
    </row>
    <row r="100" spans="1:17" ht="12" customHeight="1" x14ac:dyDescent="0.25">
      <c r="A100" s="158" t="s">
        <v>62</v>
      </c>
      <c r="B100" s="178">
        <f>RES_hhdet_tesh!B100/RES_summary!B$19</f>
        <v>7.2501212601068818</v>
      </c>
      <c r="C100" s="178">
        <f>RES_hhdet_tesh!C100/RES_summary!C$19</f>
        <v>7.1874663599670381</v>
      </c>
      <c r="D100" s="178">
        <f>RES_hhdet_tesh!D100/RES_summary!D$19</f>
        <v>7.2777466487726272</v>
      </c>
      <c r="E100" s="178">
        <f>RES_hhdet_tesh!E100/RES_summary!E$19</f>
        <v>7.5479472335204889</v>
      </c>
      <c r="F100" s="178">
        <f>RES_hhdet_tesh!F100/RES_summary!F$19</f>
        <v>7.8743476696307866</v>
      </c>
      <c r="G100" s="178">
        <f>RES_hhdet_tesh!G100/RES_summary!G$19</f>
        <v>8.19978957833073</v>
      </c>
      <c r="H100" s="178">
        <f>RES_hhdet_tesh!H100/RES_summary!H$19</f>
        <v>8.3653858753531019</v>
      </c>
      <c r="I100" s="178">
        <f>RES_hhdet_tesh!I100/RES_summary!I$19</f>
        <v>8.2641236011930292</v>
      </c>
      <c r="J100" s="178">
        <f>RES_hhdet_tesh!J100/RES_summary!J$19</f>
        <v>8.2057980830670108</v>
      </c>
      <c r="K100" s="178">
        <f>RES_hhdet_tesh!K100/RES_summary!K$19</f>
        <v>9.0599539747079376</v>
      </c>
      <c r="L100" s="178">
        <f>RES_hhdet_tesh!L100/RES_summary!L$19</f>
        <v>9.4209455002883082</v>
      </c>
      <c r="M100" s="178">
        <f>RES_hhdet_tesh!M100/RES_summary!M$19</f>
        <v>9.3721252315348806</v>
      </c>
      <c r="N100" s="178">
        <f>RES_hhdet_tesh!N100/RES_summary!N$19</f>
        <v>9.7388735322810547</v>
      </c>
      <c r="O100" s="178">
        <f>RES_hhdet_tesh!O100/RES_summary!O$19</f>
        <v>10.596364325802572</v>
      </c>
      <c r="P100" s="178">
        <f>RES_hhdet_tesh!P100/RES_summary!P$19</f>
        <v>10.488926593718928</v>
      </c>
      <c r="Q100" s="178">
        <f>RES_hhdet_tesh!Q100/RES_summary!Q$19</f>
        <v>11.369972304080006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0</v>
      </c>
      <c r="C102" s="177">
        <f>RES_hhdet_tesh!C102/RES_summary!C$19</f>
        <v>0</v>
      </c>
      <c r="D102" s="177">
        <f>RES_hhdet_tesh!D102/RES_summary!D$19</f>
        <v>4.6647765013415361</v>
      </c>
      <c r="E102" s="177">
        <f>RES_hhdet_tesh!E102/RES_summary!E$19</f>
        <v>9.6752522736917417</v>
      </c>
      <c r="F102" s="177">
        <f>RES_hhdet_tesh!F102/RES_summary!F$19</f>
        <v>10.040614258715648</v>
      </c>
      <c r="G102" s="177">
        <f>RES_hhdet_tesh!G102/RES_summary!G$19</f>
        <v>7.4865079583791108</v>
      </c>
      <c r="H102" s="177">
        <f>RES_hhdet_tesh!H102/RES_summary!H$19</f>
        <v>0</v>
      </c>
      <c r="I102" s="177">
        <f>RES_hhdet_tesh!I102/RES_summary!I$19</f>
        <v>0</v>
      </c>
      <c r="J102" s="177">
        <f>RES_hhdet_tesh!J102/RES_summary!J$19</f>
        <v>0</v>
      </c>
      <c r="K102" s="177">
        <f>RES_hhdet_tesh!K102/RES_summary!K$19</f>
        <v>0</v>
      </c>
      <c r="L102" s="177">
        <f>RES_hhdet_tesh!L102/RES_summary!L$19</f>
        <v>0</v>
      </c>
      <c r="M102" s="177">
        <f>RES_hhdet_tesh!M102/RES_summary!M$19</f>
        <v>0</v>
      </c>
      <c r="N102" s="177">
        <f>RES_hhdet_tesh!N102/RES_summary!N$19</f>
        <v>0</v>
      </c>
      <c r="O102" s="177">
        <f>RES_hhdet_tesh!O102/RES_summary!O$19</f>
        <v>0</v>
      </c>
      <c r="P102" s="177">
        <f>RES_hhdet_tesh!P102/RES_summary!P$19</f>
        <v>0</v>
      </c>
      <c r="Q102" s="177">
        <f>RES_hhdet_tesh!Q102/RES_summary!Q$19</f>
        <v>0</v>
      </c>
    </row>
    <row r="103" spans="1:17" ht="12" customHeight="1" x14ac:dyDescent="0.25">
      <c r="A103" s="29" t="s">
        <v>140</v>
      </c>
      <c r="B103" s="176">
        <f>RES_hhdet_tesh!B103/RES_summary!B$19</f>
        <v>7.2501212601068818</v>
      </c>
      <c r="C103" s="176">
        <f>RES_hhdet_tesh!C103/RES_summary!C$19</f>
        <v>7.1874663599670381</v>
      </c>
      <c r="D103" s="176">
        <f>RES_hhdet_tesh!D103/RES_summary!D$19</f>
        <v>7.2856993899577693</v>
      </c>
      <c r="E103" s="176">
        <f>RES_hhdet_tesh!E103/RES_summary!E$19</f>
        <v>7.5417692891094381</v>
      </c>
      <c r="F103" s="176">
        <f>RES_hhdet_tesh!F103/RES_summary!F$19</f>
        <v>7.8683495557088605</v>
      </c>
      <c r="G103" s="176">
        <f>RES_hhdet_tesh!G103/RES_summary!G$19</f>
        <v>8.2011219142395504</v>
      </c>
      <c r="H103" s="176">
        <f>RES_hhdet_tesh!H103/RES_summary!H$19</f>
        <v>8.3653858753531019</v>
      </c>
      <c r="I103" s="176">
        <f>RES_hhdet_tesh!I103/RES_summary!I$19</f>
        <v>8.2641236011930292</v>
      </c>
      <c r="J103" s="176">
        <f>RES_hhdet_tesh!J103/RES_summary!J$19</f>
        <v>8.2057980830670108</v>
      </c>
      <c r="K103" s="176">
        <f>RES_hhdet_tesh!K103/RES_summary!K$19</f>
        <v>9.0599539747079358</v>
      </c>
      <c r="L103" s="176">
        <f>RES_hhdet_tesh!L103/RES_summary!L$19</f>
        <v>9.4209455002883082</v>
      </c>
      <c r="M103" s="176">
        <f>RES_hhdet_tesh!M103/RES_summary!M$19</f>
        <v>9.3721252315348771</v>
      </c>
      <c r="N103" s="176">
        <f>RES_hhdet_tesh!N103/RES_summary!N$19</f>
        <v>9.7388735322810547</v>
      </c>
      <c r="O103" s="176">
        <f>RES_hhdet_tesh!O103/RES_summary!O$19</f>
        <v>10.59636432580257</v>
      </c>
      <c r="P103" s="176">
        <f>RES_hhdet_tesh!P103/RES_summary!P$19</f>
        <v>10.488926593718926</v>
      </c>
      <c r="Q103" s="176">
        <f>RES_hhdet_tesh!Q103/RES_summary!Q$19</f>
        <v>11.369972304080004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119.25945464556099</v>
      </c>
      <c r="C124" s="184">
        <f>RES_hhdet_tesh!C124/RES_summary!C$19</f>
        <v>124.70337055210986</v>
      </c>
      <c r="D124" s="184">
        <f>RES_hhdet_tesh!D124/RES_summary!D$19</f>
        <v>121.0141830720565</v>
      </c>
      <c r="E124" s="184">
        <f>RES_hhdet_tesh!E124/RES_summary!E$19</f>
        <v>121.09399002819195</v>
      </c>
      <c r="F124" s="184">
        <f>RES_hhdet_tesh!F124/RES_summary!F$19</f>
        <v>116.61537318180125</v>
      </c>
      <c r="G124" s="184">
        <f>RES_hhdet_tesh!G124/RES_summary!G$19</f>
        <v>121.29557194289981</v>
      </c>
      <c r="H124" s="184">
        <f>RES_hhdet_tesh!H124/RES_summary!H$19</f>
        <v>118.72163094894849</v>
      </c>
      <c r="I124" s="184">
        <f>RES_hhdet_tesh!I124/RES_summary!I$19</f>
        <v>113.97301315463939</v>
      </c>
      <c r="J124" s="184">
        <f>RES_hhdet_tesh!J124/RES_summary!J$19</f>
        <v>113.61044982433749</v>
      </c>
      <c r="K124" s="184">
        <f>RES_hhdet_tesh!K124/RES_summary!K$19</f>
        <v>116.68033752562098</v>
      </c>
      <c r="L124" s="184">
        <f>RES_hhdet_tesh!L124/RES_summary!L$19</f>
        <v>137.19947090640198</v>
      </c>
      <c r="M124" s="184">
        <f>RES_hhdet_tesh!M124/RES_summary!M$19</f>
        <v>122.69006928993596</v>
      </c>
      <c r="N124" s="184">
        <f>RES_hhdet_tesh!N124/RES_summary!N$19</f>
        <v>133.78965259383432</v>
      </c>
      <c r="O124" s="184">
        <f>RES_hhdet_tesh!O124/RES_summary!O$19</f>
        <v>126.49171510591079</v>
      </c>
      <c r="P124" s="184">
        <f>RES_hhdet_tesh!P124/RES_summary!P$19</f>
        <v>118.94000677853836</v>
      </c>
      <c r="Q124" s="184">
        <f>RES_hhdet_tesh!Q124/RES_summary!Q$19</f>
        <v>124.84259727594866</v>
      </c>
    </row>
    <row r="125" spans="1:17" ht="12.95" customHeight="1" x14ac:dyDescent="0.25">
      <c r="A125" s="158" t="s">
        <v>65</v>
      </c>
      <c r="B125" s="178">
        <f>RES_hhdet_tesh!B125/RES_summary!B$19</f>
        <v>94.251763395823417</v>
      </c>
      <c r="C125" s="178">
        <f>RES_hhdet_tesh!C125/RES_summary!C$19</f>
        <v>99.649471296093537</v>
      </c>
      <c r="D125" s="178">
        <f>RES_hhdet_tesh!D125/RES_summary!D$19</f>
        <v>95.846935586847877</v>
      </c>
      <c r="E125" s="178">
        <f>RES_hhdet_tesh!E125/RES_summary!E$19</f>
        <v>95.656573565508054</v>
      </c>
      <c r="F125" s="178">
        <f>RES_hhdet_tesh!F125/RES_summary!F$19</f>
        <v>90.796744436001575</v>
      </c>
      <c r="G125" s="178">
        <f>RES_hhdet_tesh!G125/RES_summary!G$19</f>
        <v>95.201005258195579</v>
      </c>
      <c r="H125" s="178">
        <f>RES_hhdet_tesh!H125/RES_summary!H$19</f>
        <v>92.395492746161267</v>
      </c>
      <c r="I125" s="178">
        <f>RES_hhdet_tesh!I125/RES_summary!I$19</f>
        <v>87.819103374048808</v>
      </c>
      <c r="J125" s="178">
        <f>RES_hhdet_tesh!J125/RES_summary!J$19</f>
        <v>87.586106568918495</v>
      </c>
      <c r="K125" s="178">
        <f>RES_hhdet_tesh!K125/RES_summary!K$19</f>
        <v>88.982497748708283</v>
      </c>
      <c r="L125" s="178">
        <f>RES_hhdet_tesh!L125/RES_summary!L$19</f>
        <v>109.89514961982624</v>
      </c>
      <c r="M125" s="178">
        <f>RES_hhdet_tesh!M125/RES_summary!M$19</f>
        <v>95.415889213307409</v>
      </c>
      <c r="N125" s="178">
        <f>RES_hhdet_tesh!N125/RES_summary!N$19</f>
        <v>106.03554556010832</v>
      </c>
      <c r="O125" s="178">
        <f>RES_hhdet_tesh!O125/RES_summary!O$19</f>
        <v>97.730038257793098</v>
      </c>
      <c r="P125" s="178">
        <f>RES_hhdet_tesh!P125/RES_summary!P$19</f>
        <v>90.261523414343301</v>
      </c>
      <c r="Q125" s="178">
        <f>RES_hhdet_tesh!Q125/RES_summary!Q$19</f>
        <v>95.044718324201014</v>
      </c>
    </row>
    <row r="126" spans="1:17" ht="12" customHeight="1" x14ac:dyDescent="0.25">
      <c r="A126" s="23" t="s">
        <v>149</v>
      </c>
      <c r="B126" s="177">
        <f>RES_hhdet_tesh!B126/RES_summary!B$19</f>
        <v>93.886260768348663</v>
      </c>
      <c r="C126" s="177">
        <f>RES_hhdet_tesh!C126/RES_summary!C$19</f>
        <v>99.448911049668396</v>
      </c>
      <c r="D126" s="177">
        <f>RES_hhdet_tesh!D126/RES_summary!D$19</f>
        <v>95.556645582107166</v>
      </c>
      <c r="E126" s="177">
        <f>RES_hhdet_tesh!E126/RES_summary!E$19</f>
        <v>95.170443787158476</v>
      </c>
      <c r="F126" s="177">
        <f>RES_hhdet_tesh!F126/RES_summary!F$19</f>
        <v>90.108878916006034</v>
      </c>
      <c r="G126" s="177">
        <f>RES_hhdet_tesh!G126/RES_summary!G$19</f>
        <v>94.348499104402194</v>
      </c>
      <c r="H126" s="177">
        <f>RES_hhdet_tesh!H126/RES_summary!H$19</f>
        <v>91.526448366648339</v>
      </c>
      <c r="I126" s="177">
        <f>RES_hhdet_tesh!I126/RES_summary!I$19</f>
        <v>87.273638264211058</v>
      </c>
      <c r="J126" s="177">
        <f>RES_hhdet_tesh!J126/RES_summary!J$19</f>
        <v>87.298908884596756</v>
      </c>
      <c r="K126" s="177">
        <f>RES_hhdet_tesh!K126/RES_summary!K$19</f>
        <v>88.426275291081595</v>
      </c>
      <c r="L126" s="177">
        <f>RES_hhdet_tesh!L126/RES_summary!L$19</f>
        <v>109.24408030499022</v>
      </c>
      <c r="M126" s="177">
        <f>RES_hhdet_tesh!M126/RES_summary!M$19</f>
        <v>94.979063100554157</v>
      </c>
      <c r="N126" s="177">
        <f>RES_hhdet_tesh!N126/RES_summary!N$19</f>
        <v>105.61409092424773</v>
      </c>
      <c r="O126" s="177">
        <f>RES_hhdet_tesh!O126/RES_summary!O$19</f>
        <v>96.891103215084229</v>
      </c>
      <c r="P126" s="177">
        <f>RES_hhdet_tesh!P126/RES_summary!P$19</f>
        <v>89.502656215994136</v>
      </c>
      <c r="Q126" s="177">
        <f>RES_hhdet_tesh!Q126/RES_summary!Q$19</f>
        <v>93.91518025445248</v>
      </c>
    </row>
    <row r="127" spans="1:17" ht="12" customHeight="1" x14ac:dyDescent="0.25">
      <c r="A127" s="23" t="s">
        <v>60</v>
      </c>
      <c r="B127" s="177">
        <f>RES_hhdet_tesh!B127/RES_summary!B$19</f>
        <v>0.36550262747474971</v>
      </c>
      <c r="C127" s="177">
        <f>RES_hhdet_tesh!C127/RES_summary!C$19</f>
        <v>0.20056024642514533</v>
      </c>
      <c r="D127" s="177">
        <f>RES_hhdet_tesh!D127/RES_summary!D$19</f>
        <v>0.29029000474069994</v>
      </c>
      <c r="E127" s="177">
        <f>RES_hhdet_tesh!E127/RES_summary!E$19</f>
        <v>0.48612977834957616</v>
      </c>
      <c r="F127" s="177">
        <f>RES_hhdet_tesh!F127/RES_summary!F$19</f>
        <v>0.68786551999552825</v>
      </c>
      <c r="G127" s="177">
        <f>RES_hhdet_tesh!G127/RES_summary!G$19</f>
        <v>0.85250615379339711</v>
      </c>
      <c r="H127" s="177">
        <f>RES_hhdet_tesh!H127/RES_summary!H$19</f>
        <v>0.86904437951293079</v>
      </c>
      <c r="I127" s="177">
        <f>RES_hhdet_tesh!I127/RES_summary!I$19</f>
        <v>0.54546510983775875</v>
      </c>
      <c r="J127" s="177">
        <f>RES_hhdet_tesh!J127/RES_summary!J$19</f>
        <v>0.28719768432175002</v>
      </c>
      <c r="K127" s="177">
        <f>RES_hhdet_tesh!K127/RES_summary!K$19</f>
        <v>0.5562224576266912</v>
      </c>
      <c r="L127" s="177">
        <f>RES_hhdet_tesh!L127/RES_summary!L$19</f>
        <v>0.65106931483601704</v>
      </c>
      <c r="M127" s="177">
        <f>RES_hhdet_tesh!M127/RES_summary!M$19</f>
        <v>0.43682611275326638</v>
      </c>
      <c r="N127" s="177">
        <f>RES_hhdet_tesh!N127/RES_summary!N$19</f>
        <v>0.42145463586057941</v>
      </c>
      <c r="O127" s="177">
        <f>RES_hhdet_tesh!O127/RES_summary!O$19</f>
        <v>0.83893504270888064</v>
      </c>
      <c r="P127" s="177">
        <f>RES_hhdet_tesh!P127/RES_summary!P$19</f>
        <v>0.7588671983491736</v>
      </c>
      <c r="Q127" s="177">
        <f>RES_hhdet_tesh!Q127/RES_summary!Q$19</f>
        <v>1.129538069748536</v>
      </c>
    </row>
    <row r="128" spans="1:17" ht="12.95" customHeight="1" x14ac:dyDescent="0.25">
      <c r="A128" s="158" t="s">
        <v>112</v>
      </c>
      <c r="B128" s="178">
        <f>RES_hhdet_tesh!B128/RES_summary!B$19</f>
        <v>0.14617249905207652</v>
      </c>
      <c r="C128" s="178">
        <f>RES_hhdet_tesh!C128/RES_summary!C$19</f>
        <v>0.14939516933103605</v>
      </c>
      <c r="D128" s="178">
        <f>RES_hhdet_tesh!D128/RES_summary!D$19</f>
        <v>0.1487981228439923</v>
      </c>
      <c r="E128" s="178">
        <f>RES_hhdet_tesh!E128/RES_summary!E$19</f>
        <v>0.14473229212928065</v>
      </c>
      <c r="F128" s="178">
        <f>RES_hhdet_tesh!F128/RES_summary!F$19</f>
        <v>0.14530291956375085</v>
      </c>
      <c r="G128" s="178">
        <f>RES_hhdet_tesh!G128/RES_summary!G$19</f>
        <v>0.16443136670913874</v>
      </c>
      <c r="H128" s="178">
        <f>RES_hhdet_tesh!H128/RES_summary!H$19</f>
        <v>0.19383977419021872</v>
      </c>
      <c r="I128" s="178">
        <f>RES_hhdet_tesh!I128/RES_summary!I$19</f>
        <v>0.23566980688803305</v>
      </c>
      <c r="J128" s="178">
        <f>RES_hhdet_tesh!J128/RES_summary!J$19</f>
        <v>0.3035023696943086</v>
      </c>
      <c r="K128" s="178">
        <f>RES_hhdet_tesh!K128/RES_summary!K$19</f>
        <v>0.3557714065374421</v>
      </c>
      <c r="L128" s="178">
        <f>RES_hhdet_tesh!L128/RES_summary!L$19</f>
        <v>0.49662265816303447</v>
      </c>
      <c r="M128" s="178">
        <f>RES_hhdet_tesh!M128/RES_summary!M$19</f>
        <v>0.50351167632212201</v>
      </c>
      <c r="N128" s="178">
        <f>RES_hhdet_tesh!N128/RES_summary!N$19</f>
        <v>0.5674503766205008</v>
      </c>
      <c r="O128" s="178">
        <f>RES_hhdet_tesh!O128/RES_summary!O$19</f>
        <v>0.7130185843654161</v>
      </c>
      <c r="P128" s="178">
        <f>RES_hhdet_tesh!P128/RES_summary!P$19</f>
        <v>0.83411797066122584</v>
      </c>
      <c r="Q128" s="178">
        <f>RES_hhdet_tesh!Q128/RES_summary!Q$19</f>
        <v>1.0266730064431411</v>
      </c>
    </row>
    <row r="129" spans="1:17" ht="12" customHeight="1" x14ac:dyDescent="0.25">
      <c r="A129" s="23" t="s">
        <v>60</v>
      </c>
      <c r="B129" s="177">
        <f>RES_hhdet_tesh!B129/RES_summary!B$19</f>
        <v>0.14617249905207652</v>
      </c>
      <c r="C129" s="177">
        <f>RES_hhdet_tesh!C129/RES_summary!C$19</f>
        <v>0.14939516933103605</v>
      </c>
      <c r="D129" s="177">
        <f>RES_hhdet_tesh!D129/RES_summary!D$19</f>
        <v>0.1487981228439923</v>
      </c>
      <c r="E129" s="177">
        <f>RES_hhdet_tesh!E129/RES_summary!E$19</f>
        <v>0.14473229212928065</v>
      </c>
      <c r="F129" s="177">
        <f>RES_hhdet_tesh!F129/RES_summary!F$19</f>
        <v>0.14530291956375085</v>
      </c>
      <c r="G129" s="177">
        <f>RES_hhdet_tesh!G129/RES_summary!G$19</f>
        <v>0.16443136670913874</v>
      </c>
      <c r="H129" s="177">
        <f>RES_hhdet_tesh!H129/RES_summary!H$19</f>
        <v>0.19383977419021872</v>
      </c>
      <c r="I129" s="177">
        <f>RES_hhdet_tesh!I129/RES_summary!I$19</f>
        <v>0.23566980688803305</v>
      </c>
      <c r="J129" s="177">
        <f>RES_hhdet_tesh!J129/RES_summary!J$19</f>
        <v>0.3035023696943086</v>
      </c>
      <c r="K129" s="177">
        <f>RES_hhdet_tesh!K129/RES_summary!K$19</f>
        <v>0.3557714065374421</v>
      </c>
      <c r="L129" s="177">
        <f>RES_hhdet_tesh!L129/RES_summary!L$19</f>
        <v>0.49662265816303447</v>
      </c>
      <c r="M129" s="177">
        <f>RES_hhdet_tesh!M129/RES_summary!M$19</f>
        <v>0.50351167632212201</v>
      </c>
      <c r="N129" s="177">
        <f>RES_hhdet_tesh!N129/RES_summary!N$19</f>
        <v>0.5674503766205008</v>
      </c>
      <c r="O129" s="177">
        <f>RES_hhdet_tesh!O129/RES_summary!O$19</f>
        <v>0.7130185843654161</v>
      </c>
      <c r="P129" s="177">
        <f>RES_hhdet_tesh!P129/RES_summary!P$19</f>
        <v>0.83411797066122584</v>
      </c>
      <c r="Q129" s="177">
        <f>RES_hhdet_tesh!Q129/RES_summary!Q$19</f>
        <v>1.0266730064431411</v>
      </c>
    </row>
    <row r="130" spans="1:17" ht="12" customHeight="1" x14ac:dyDescent="0.25">
      <c r="A130" s="158" t="s">
        <v>63</v>
      </c>
      <c r="B130" s="178">
        <f>RES_hhdet_tesh!B130/RES_summary!B$19</f>
        <v>17.6113974905786</v>
      </c>
      <c r="C130" s="178">
        <f>RES_hhdet_tesh!C130/RES_summary!C$19</f>
        <v>17.71703772671825</v>
      </c>
      <c r="D130" s="178">
        <f>RES_hhdet_tesh!D130/RES_summary!D$19</f>
        <v>17.740704056496597</v>
      </c>
      <c r="E130" s="178">
        <f>RES_hhdet_tesh!E130/RES_summary!E$19</f>
        <v>17.744733703255154</v>
      </c>
      <c r="F130" s="178">
        <f>RES_hhdet_tesh!F130/RES_summary!F$19</f>
        <v>17.798975572080888</v>
      </c>
      <c r="G130" s="178">
        <f>RES_hhdet_tesh!G130/RES_summary!G$19</f>
        <v>17.730346618677828</v>
      </c>
      <c r="H130" s="178">
        <f>RES_hhdet_tesh!H130/RES_summary!H$19</f>
        <v>17.76691255324392</v>
      </c>
      <c r="I130" s="178">
        <f>RES_hhdet_tesh!I130/RES_summary!I$19</f>
        <v>17.654116372509531</v>
      </c>
      <c r="J130" s="178">
        <f>RES_hhdet_tesh!J130/RES_summary!J$19</f>
        <v>17.515042802657682</v>
      </c>
      <c r="K130" s="178">
        <f>RES_hhdet_tesh!K130/RES_summary!K$19</f>
        <v>18.282114395667321</v>
      </c>
      <c r="L130" s="178">
        <f>RES_hhdet_tesh!L130/RES_summary!L$19</f>
        <v>17.386753128124418</v>
      </c>
      <c r="M130" s="178">
        <f>RES_hhdet_tesh!M130/RES_summary!M$19</f>
        <v>17.398543168771575</v>
      </c>
      <c r="N130" s="178">
        <f>RES_hhdet_tesh!N130/RES_summary!N$19</f>
        <v>17.447783124824458</v>
      </c>
      <c r="O130" s="178">
        <f>RES_hhdet_tesh!O130/RES_summary!O$19</f>
        <v>17.45229393794968</v>
      </c>
      <c r="P130" s="178">
        <f>RES_hhdet_tesh!P130/RES_summary!P$19</f>
        <v>17.355438799814884</v>
      </c>
      <c r="Q130" s="178">
        <f>RES_hhdet_tesh!Q130/RES_summary!Q$19</f>
        <v>17.401233641224518</v>
      </c>
    </row>
    <row r="131" spans="1:17" ht="12" customHeight="1" x14ac:dyDescent="0.25">
      <c r="A131" s="167" t="s">
        <v>148</v>
      </c>
      <c r="B131" s="183">
        <f>RES_hhdet_tesh!B131/RES_summary!B$19</f>
        <v>17.585207480475052</v>
      </c>
      <c r="C131" s="183">
        <f>RES_hhdet_tesh!C131/RES_summary!C$19</f>
        <v>17.679983878713177</v>
      </c>
      <c r="D131" s="183">
        <f>RES_hhdet_tesh!D131/RES_summary!D$19</f>
        <v>17.67793173142131</v>
      </c>
      <c r="E131" s="183">
        <f>RES_hhdet_tesh!E131/RES_summary!E$19</f>
        <v>17.632026243441519</v>
      </c>
      <c r="F131" s="183">
        <f>RES_hhdet_tesh!F131/RES_summary!F$19</f>
        <v>17.637632721350201</v>
      </c>
      <c r="G131" s="183">
        <f>RES_hhdet_tesh!G131/RES_summary!G$19</f>
        <v>17.540135517850629</v>
      </c>
      <c r="H131" s="183">
        <f>RES_hhdet_tesh!H131/RES_summary!H$19</f>
        <v>17.606907309365333</v>
      </c>
      <c r="I131" s="183">
        <f>RES_hhdet_tesh!I131/RES_summary!I$19</f>
        <v>17.595891714619214</v>
      </c>
      <c r="J131" s="183">
        <f>RES_hhdet_tesh!J131/RES_summary!J$19</f>
        <v>17.460446203569067</v>
      </c>
      <c r="K131" s="183">
        <f>RES_hhdet_tesh!K131/RES_summary!K$19</f>
        <v>18.183587301932693</v>
      </c>
      <c r="L131" s="183">
        <f>RES_hhdet_tesh!L131/RES_summary!L$19</f>
        <v>17.320855704519861</v>
      </c>
      <c r="M131" s="183">
        <f>RES_hhdet_tesh!M131/RES_summary!M$19</f>
        <v>17.339052314587995</v>
      </c>
      <c r="N131" s="183">
        <f>RES_hhdet_tesh!N131/RES_summary!N$19</f>
        <v>17.340857931038169</v>
      </c>
      <c r="O131" s="183">
        <f>RES_hhdet_tesh!O131/RES_summary!O$19</f>
        <v>17.316660474339006</v>
      </c>
      <c r="P131" s="183">
        <f>RES_hhdet_tesh!P131/RES_summary!P$19</f>
        <v>17.170519172015986</v>
      </c>
      <c r="Q131" s="183">
        <f>RES_hhdet_tesh!Q131/RES_summary!Q$19</f>
        <v>17.084738001805402</v>
      </c>
    </row>
    <row r="132" spans="1:17" ht="12" customHeight="1" x14ac:dyDescent="0.25">
      <c r="A132" s="167" t="s">
        <v>147</v>
      </c>
      <c r="B132" s="183">
        <f>RES_hhdet_tesh!B132/RES_summary!B$19</f>
        <v>17.585228335703835</v>
      </c>
      <c r="C132" s="183">
        <f>RES_hhdet_tesh!C132/RES_summary!C$19</f>
        <v>17.687110553784084</v>
      </c>
      <c r="D132" s="183">
        <f>RES_hhdet_tesh!D132/RES_summary!D$19</f>
        <v>17.732137848838196</v>
      </c>
      <c r="E132" s="183">
        <f>RES_hhdet_tesh!E132/RES_summary!E$19</f>
        <v>17.724510333693896</v>
      </c>
      <c r="F132" s="183">
        <f>RES_hhdet_tesh!F132/RES_summary!F$19</f>
        <v>17.747459572510923</v>
      </c>
      <c r="G132" s="183">
        <f>RES_hhdet_tesh!G132/RES_summary!G$19</f>
        <v>17.714317791958472</v>
      </c>
      <c r="H132" s="183">
        <f>RES_hhdet_tesh!H132/RES_summary!H$19</f>
        <v>17.785195048137346</v>
      </c>
      <c r="I132" s="183">
        <f>RES_hhdet_tesh!I132/RES_summary!I$19</f>
        <v>17.853303906345406</v>
      </c>
      <c r="J132" s="183">
        <f>RES_hhdet_tesh!J132/RES_summary!J$19</f>
        <v>17.729610702972149</v>
      </c>
      <c r="K132" s="183">
        <f>RES_hhdet_tesh!K132/RES_summary!K$19</f>
        <v>18.417411059406518</v>
      </c>
      <c r="L132" s="183">
        <f>RES_hhdet_tesh!L132/RES_summary!L$19</f>
        <v>17.611423422769246</v>
      </c>
      <c r="M132" s="183">
        <f>RES_hhdet_tesh!M132/RES_summary!M$19</f>
        <v>17.588128969588933</v>
      </c>
      <c r="N132" s="183">
        <f>RES_hhdet_tesh!N132/RES_summary!N$19</f>
        <v>17.574788474680187</v>
      </c>
      <c r="O132" s="183">
        <f>RES_hhdet_tesh!O132/RES_summary!O$19</f>
        <v>17.53556821037412</v>
      </c>
      <c r="P132" s="183">
        <f>RES_hhdet_tesh!P132/RES_summary!P$19</f>
        <v>17.37667304843928</v>
      </c>
      <c r="Q132" s="183">
        <f>RES_hhdet_tesh!Q132/RES_summary!Q$19</f>
        <v>17.275330070603204</v>
      </c>
    </row>
    <row r="133" spans="1:17" ht="12" customHeight="1" x14ac:dyDescent="0.25">
      <c r="A133" s="166" t="s">
        <v>61</v>
      </c>
      <c r="B133" s="182">
        <f>RES_hhdet_tesh!B133/RES_summary!B$19</f>
        <v>14.068165984379958</v>
      </c>
      <c r="C133" s="182">
        <f>RES_hhdet_tesh!C133/RES_summary!C$19</f>
        <v>14.143987102970401</v>
      </c>
      <c r="D133" s="182">
        <f>RES_hhdet_tesh!D133/RES_summary!D$19</f>
        <v>14.180202932360977</v>
      </c>
      <c r="E133" s="182">
        <f>RES_hhdet_tesh!E133/RES_summary!E$19</f>
        <v>14.171778819253705</v>
      </c>
      <c r="F133" s="182">
        <f>RES_hhdet_tesh!F133/RES_summary!F$19</f>
        <v>14.192196940618246</v>
      </c>
      <c r="G133" s="182">
        <f>RES_hhdet_tesh!G133/RES_summary!G$19</f>
        <v>14.153174837214516</v>
      </c>
      <c r="H133" s="182">
        <f>RES_hhdet_tesh!H133/RES_summary!H$19</f>
        <v>14.216612868810296</v>
      </c>
      <c r="I133" s="182">
        <f>RES_hhdet_tesh!I133/RES_summary!I$19</f>
        <v>14.279543831527285</v>
      </c>
      <c r="J133" s="182">
        <f>RES_hhdet_tesh!J133/RES_summary!J$19</f>
        <v>14.174048068703723</v>
      </c>
      <c r="K133" s="182">
        <f>RES_hhdet_tesh!K133/RES_summary!K$19</f>
        <v>14.750707507361794</v>
      </c>
      <c r="L133" s="182">
        <f>RES_hhdet_tesh!L133/RES_summary!L$19</f>
        <v>14.058731987046592</v>
      </c>
      <c r="M133" s="182">
        <f>RES_hhdet_tesh!M133/RES_summary!M$19</f>
        <v>14.042787057663492</v>
      </c>
      <c r="N133" s="182">
        <f>RES_hhdet_tesh!N133/RES_summary!N$19</f>
        <v>14.032987015111331</v>
      </c>
      <c r="O133" s="182">
        <f>RES_hhdet_tesh!O133/RES_summary!O$19</f>
        <v>14.005048033455015</v>
      </c>
      <c r="P133" s="182">
        <f>RES_hhdet_tesh!P133/RES_summary!P$19</f>
        <v>13.878065769100575</v>
      </c>
      <c r="Q133" s="182">
        <f>RES_hhdet_tesh!Q133/RES_summary!Q$19</f>
        <v>13.796480193744872</v>
      </c>
    </row>
    <row r="134" spans="1:17" ht="12" customHeight="1" x14ac:dyDescent="0.25">
      <c r="A134" s="147" t="s">
        <v>59</v>
      </c>
      <c r="B134" s="181">
        <f>RES_hhdet_tesh!B134/RES_summary!B$19</f>
        <v>3.5170623513238759</v>
      </c>
      <c r="C134" s="181">
        <f>RES_hhdet_tesh!C134/RES_summary!C$19</f>
        <v>3.543123450813682</v>
      </c>
      <c r="D134" s="181">
        <f>RES_hhdet_tesh!D134/RES_summary!D$19</f>
        <v>3.5519349164772192</v>
      </c>
      <c r="E134" s="181">
        <f>RES_hhdet_tesh!E134/RES_summary!E$19</f>
        <v>3.5527315144401923</v>
      </c>
      <c r="F134" s="181">
        <f>RES_hhdet_tesh!F134/RES_summary!F$19</f>
        <v>3.5552626318926763</v>
      </c>
      <c r="G134" s="181">
        <f>RES_hhdet_tesh!G134/RES_summary!G$19</f>
        <v>3.5611429547439553</v>
      </c>
      <c r="H134" s="181">
        <f>RES_hhdet_tesh!H134/RES_summary!H$19</f>
        <v>3.5685821793270498</v>
      </c>
      <c r="I134" s="181">
        <f>RES_hhdet_tesh!I134/RES_summary!I$19</f>
        <v>3.5737600748181233</v>
      </c>
      <c r="J134" s="181">
        <f>RES_hhdet_tesh!J134/RES_summary!J$19</f>
        <v>3.5555626342684246</v>
      </c>
      <c r="K134" s="181">
        <f>RES_hhdet_tesh!K134/RES_summary!K$19</f>
        <v>3.6667035520447269</v>
      </c>
      <c r="L134" s="181">
        <f>RES_hhdet_tesh!L134/RES_summary!L$19</f>
        <v>3.5526914357226516</v>
      </c>
      <c r="M134" s="181">
        <f>RES_hhdet_tesh!M134/RES_summary!M$19</f>
        <v>3.5453419119254441</v>
      </c>
      <c r="N134" s="181">
        <f>RES_hhdet_tesh!N134/RES_summary!N$19</f>
        <v>3.5418014595688567</v>
      </c>
      <c r="O134" s="181">
        <f>RES_hhdet_tesh!O134/RES_summary!O$19</f>
        <v>3.5305201769190995</v>
      </c>
      <c r="P134" s="181">
        <f>RES_hhdet_tesh!P134/RES_summary!P$19</f>
        <v>3.4986072793387097</v>
      </c>
      <c r="Q134" s="181">
        <f>RES_hhdet_tesh!Q134/RES_summary!Q$19</f>
        <v>3.478849876858332</v>
      </c>
    </row>
    <row r="135" spans="1:17" ht="12" customHeight="1" x14ac:dyDescent="0.25">
      <c r="A135" s="163" t="s">
        <v>142</v>
      </c>
      <c r="B135" s="180">
        <f>RES_hhdet_tesh!B135/RES_summary!B$19</f>
        <v>18.016114705247031</v>
      </c>
      <c r="C135" s="180">
        <f>RES_hhdet_tesh!C135/RES_summary!C$19</f>
        <v>18.333317063679306</v>
      </c>
      <c r="D135" s="180">
        <f>RES_hhdet_tesh!D135/RES_summary!D$19</f>
        <v>18.854881590588533</v>
      </c>
      <c r="E135" s="180">
        <f>RES_hhdet_tesh!E135/RES_summary!E$19</f>
        <v>19.958288456343375</v>
      </c>
      <c r="F135" s="180">
        <f>RES_hhdet_tesh!F135/RES_summary!F$19</f>
        <v>21.01465304592444</v>
      </c>
      <c r="G135" s="180">
        <f>RES_hhdet_tesh!G135/RES_summary!G$19</f>
        <v>22.564436736875265</v>
      </c>
      <c r="H135" s="180">
        <f>RES_hhdet_tesh!H135/RES_summary!H$19</f>
        <v>22.911330668595141</v>
      </c>
      <c r="I135" s="180">
        <f>RES_hhdet_tesh!I135/RES_summary!I$19</f>
        <v>22.663969602577371</v>
      </c>
      <c r="J135" s="180">
        <f>RES_hhdet_tesh!J135/RES_summary!J$19</f>
        <v>22.381318925391955</v>
      </c>
      <c r="K135" s="180">
        <f>RES_hhdet_tesh!K135/RES_summary!K$19</f>
        <v>24.108146843838835</v>
      </c>
      <c r="L135" s="180">
        <f>RES_hhdet_tesh!L135/RES_summary!L$19</f>
        <v>25.465907037349815</v>
      </c>
      <c r="M135" s="180">
        <f>RES_hhdet_tesh!M135/RES_summary!M$19</f>
        <v>25.272735989404481</v>
      </c>
      <c r="N135" s="180">
        <f>RES_hhdet_tesh!N135/RES_summary!N$19</f>
        <v>26.262172381734615</v>
      </c>
      <c r="O135" s="180">
        <f>RES_hhdet_tesh!O135/RES_summary!O$19</f>
        <v>28.46668484161647</v>
      </c>
      <c r="P135" s="180">
        <f>RES_hhdet_tesh!P135/RES_summary!P$19</f>
        <v>27.724801115499513</v>
      </c>
      <c r="Q135" s="180">
        <f>RES_hhdet_tesh!Q135/RES_summary!Q$19</f>
        <v>30.184918599188922</v>
      </c>
    </row>
    <row r="136" spans="1:17" ht="12" customHeight="1" x14ac:dyDescent="0.25">
      <c r="A136" s="161" t="s">
        <v>141</v>
      </c>
      <c r="B136" s="179">
        <f>RES_hhdet_tesh!B136/RES_summary!B$19</f>
        <v>17.929954115521483</v>
      </c>
      <c r="C136" s="179">
        <f>RES_hhdet_tesh!C136/RES_summary!C$19</f>
        <v>18.209777101757041</v>
      </c>
      <c r="D136" s="179">
        <f>RES_hhdet_tesh!D136/RES_summary!D$19</f>
        <v>18.722922560620201</v>
      </c>
      <c r="E136" s="179">
        <f>RES_hhdet_tesh!E136/RES_summary!E$19</f>
        <v>19.570272870139256</v>
      </c>
      <c r="F136" s="179">
        <f>RES_hhdet_tesh!F136/RES_summary!F$19</f>
        <v>20.528111830967077</v>
      </c>
      <c r="G136" s="179">
        <f>RES_hhdet_tesh!G136/RES_summary!G$19</f>
        <v>21.470717864770666</v>
      </c>
      <c r="H136" s="179">
        <f>RES_hhdet_tesh!H136/RES_summary!H$19</f>
        <v>21.895683394818363</v>
      </c>
      <c r="I136" s="179">
        <f>RES_hhdet_tesh!I136/RES_summary!I$19</f>
        <v>21.69059744878134</v>
      </c>
      <c r="J136" s="179">
        <f>RES_hhdet_tesh!J136/RES_summary!J$19</f>
        <v>21.460617774581983</v>
      </c>
      <c r="K136" s="179">
        <f>RES_hhdet_tesh!K136/RES_summary!K$19</f>
        <v>23.013413684590404</v>
      </c>
      <c r="L136" s="179">
        <f>RES_hhdet_tesh!L136/RES_summary!L$19</f>
        <v>23.925417065602627</v>
      </c>
      <c r="M136" s="179">
        <f>RES_hhdet_tesh!M136/RES_summary!M$19</f>
        <v>23.758970016245488</v>
      </c>
      <c r="N136" s="179">
        <f>RES_hhdet_tesh!N136/RES_summary!N$19</f>
        <v>24.577661406555443</v>
      </c>
      <c r="O136" s="179">
        <f>RES_hhdet_tesh!O136/RES_summary!O$19</f>
        <v>26.308014437406069</v>
      </c>
      <c r="P136" s="179">
        <f>RES_hhdet_tesh!P136/RES_summary!P$19</f>
        <v>25.69969062796412</v>
      </c>
      <c r="Q136" s="179">
        <f>RES_hhdet_tesh!Q136/RES_summary!Q$19</f>
        <v>27.669995465627636</v>
      </c>
    </row>
    <row r="137" spans="1:17" ht="12" customHeight="1" x14ac:dyDescent="0.25">
      <c r="A137" s="148" t="s">
        <v>60</v>
      </c>
      <c r="B137" s="177">
        <f>RES_hhdet_tesh!B137/RES_summary!B$19</f>
        <v>14.412891764197605</v>
      </c>
      <c r="C137" s="177">
        <f>RES_hhdet_tesh!C137/RES_summary!C$19</f>
        <v>14.66665365094336</v>
      </c>
      <c r="D137" s="177">
        <f>RES_hhdet_tesh!D137/RES_summary!D$19</f>
        <v>15.170987644142981</v>
      </c>
      <c r="E137" s="177">
        <f>RES_hhdet_tesh!E137/RES_summary!E$19</f>
        <v>16.017541355699059</v>
      </c>
      <c r="F137" s="177">
        <f>RES_hhdet_tesh!F137/RES_summary!F$19</f>
        <v>16.9728491990744</v>
      </c>
      <c r="G137" s="177">
        <f>RES_hhdet_tesh!G137/RES_summary!G$19</f>
        <v>17.909574910026713</v>
      </c>
      <c r="H137" s="177">
        <f>RES_hhdet_tesh!H137/RES_summary!H$19</f>
        <v>18.327101215491314</v>
      </c>
      <c r="I137" s="177">
        <f>RES_hhdet_tesh!I137/RES_summary!I$19</f>
        <v>18.116837373963211</v>
      </c>
      <c r="J137" s="177">
        <f>RES_hhdet_tesh!J137/RES_summary!J$19</f>
        <v>17.905055140313564</v>
      </c>
      <c r="K137" s="177">
        <f>RES_hhdet_tesh!K137/RES_summary!K$19</f>
        <v>19.346710132545674</v>
      </c>
      <c r="L137" s="177">
        <f>RES_hhdet_tesh!L137/RES_summary!L$19</f>
        <v>20.372725629879977</v>
      </c>
      <c r="M137" s="177">
        <f>RES_hhdet_tesh!M137/RES_summary!M$19</f>
        <v>20.213628104320044</v>
      </c>
      <c r="N137" s="177">
        <f>RES_hhdet_tesh!N137/RES_summary!N$19</f>
        <v>21.035859946986587</v>
      </c>
      <c r="O137" s="177">
        <f>RES_hhdet_tesh!O137/RES_summary!O$19</f>
        <v>22.777494260486968</v>
      </c>
      <c r="P137" s="177">
        <f>RES_hhdet_tesh!P137/RES_summary!P$19</f>
        <v>22.201083348625403</v>
      </c>
      <c r="Q137" s="177">
        <f>RES_hhdet_tesh!Q137/RES_summary!Q$19</f>
        <v>24.191145588769306</v>
      </c>
    </row>
    <row r="138" spans="1:17" ht="12" customHeight="1" x14ac:dyDescent="0.25">
      <c r="A138" s="148" t="s">
        <v>59</v>
      </c>
      <c r="B138" s="177">
        <f>RES_hhdet_tesh!B138/RES_summary!B$19</f>
        <v>3.5170623513238763</v>
      </c>
      <c r="C138" s="177">
        <f>RES_hhdet_tesh!C138/RES_summary!C$19</f>
        <v>3.5431234508136824</v>
      </c>
      <c r="D138" s="177">
        <f>RES_hhdet_tesh!D138/RES_summary!D$19</f>
        <v>3.5519349164772192</v>
      </c>
      <c r="E138" s="177">
        <f>RES_hhdet_tesh!E138/RES_summary!E$19</f>
        <v>3.5527315144401945</v>
      </c>
      <c r="F138" s="177">
        <f>RES_hhdet_tesh!F138/RES_summary!F$19</f>
        <v>3.5552626318926759</v>
      </c>
      <c r="G138" s="177">
        <f>RES_hhdet_tesh!G138/RES_summary!G$19</f>
        <v>3.5611429547439553</v>
      </c>
      <c r="H138" s="177">
        <f>RES_hhdet_tesh!H138/RES_summary!H$19</f>
        <v>3.568582179327052</v>
      </c>
      <c r="I138" s="177">
        <f>RES_hhdet_tesh!I138/RES_summary!I$19</f>
        <v>3.5737600748181229</v>
      </c>
      <c r="J138" s="177">
        <f>RES_hhdet_tesh!J138/RES_summary!J$19</f>
        <v>3.5555626342684246</v>
      </c>
      <c r="K138" s="177">
        <f>RES_hhdet_tesh!K138/RES_summary!K$19</f>
        <v>3.6667035520447282</v>
      </c>
      <c r="L138" s="177">
        <f>RES_hhdet_tesh!L138/RES_summary!L$19</f>
        <v>3.5526914357226502</v>
      </c>
      <c r="M138" s="177">
        <f>RES_hhdet_tesh!M138/RES_summary!M$19</f>
        <v>3.545341911925445</v>
      </c>
      <c r="N138" s="177">
        <f>RES_hhdet_tesh!N138/RES_summary!N$19</f>
        <v>3.5418014595688563</v>
      </c>
      <c r="O138" s="177">
        <f>RES_hhdet_tesh!O138/RES_summary!O$19</f>
        <v>3.530520176919099</v>
      </c>
      <c r="P138" s="177">
        <f>RES_hhdet_tesh!P138/RES_summary!P$19</f>
        <v>3.4986072793387106</v>
      </c>
      <c r="Q138" s="177">
        <f>RES_hhdet_tesh!Q138/RES_summary!Q$19</f>
        <v>3.4788498768583325</v>
      </c>
    </row>
    <row r="139" spans="1:17" ht="12" customHeight="1" x14ac:dyDescent="0.25">
      <c r="A139" s="158" t="s">
        <v>62</v>
      </c>
      <c r="B139" s="178">
        <f>RES_hhdet_tesh!B139/RES_summary!B$19</f>
        <v>7.2501212601068818</v>
      </c>
      <c r="C139" s="178">
        <f>RES_hhdet_tesh!C139/RES_summary!C$19</f>
        <v>7.1874663599670363</v>
      </c>
      <c r="D139" s="178">
        <f>RES_hhdet_tesh!D139/RES_summary!D$19</f>
        <v>7.277745305868037</v>
      </c>
      <c r="E139" s="178">
        <f>RES_hhdet_tesh!E139/RES_summary!E$19</f>
        <v>7.5479504672994748</v>
      </c>
      <c r="F139" s="178">
        <f>RES_hhdet_tesh!F139/RES_summary!F$19</f>
        <v>7.8743502541550532</v>
      </c>
      <c r="G139" s="178">
        <f>RES_hhdet_tesh!G139/RES_summary!G$19</f>
        <v>8.1997886993172671</v>
      </c>
      <c r="H139" s="178">
        <f>RES_hhdet_tesh!H139/RES_summary!H$19</f>
        <v>8.3653858753530947</v>
      </c>
      <c r="I139" s="178">
        <f>RES_hhdet_tesh!I139/RES_summary!I$19</f>
        <v>8.2641236011930328</v>
      </c>
      <c r="J139" s="178">
        <f>RES_hhdet_tesh!J139/RES_summary!J$19</f>
        <v>8.2057980830670125</v>
      </c>
      <c r="K139" s="178">
        <f>RES_hhdet_tesh!K139/RES_summary!K$19</f>
        <v>9.0599539747079305</v>
      </c>
      <c r="L139" s="178">
        <f>RES_hhdet_tesh!L139/RES_summary!L$19</f>
        <v>9.4209455002883082</v>
      </c>
      <c r="M139" s="178">
        <f>RES_hhdet_tesh!M139/RES_summary!M$19</f>
        <v>9.3721252315348753</v>
      </c>
      <c r="N139" s="178">
        <f>RES_hhdet_tesh!N139/RES_summary!N$19</f>
        <v>9.7388735322810547</v>
      </c>
      <c r="O139" s="178">
        <f>RES_hhdet_tesh!O139/RES_summary!O$19</f>
        <v>10.596364325802572</v>
      </c>
      <c r="P139" s="178">
        <f>RES_hhdet_tesh!P139/RES_summary!P$19</f>
        <v>10.488926593718929</v>
      </c>
      <c r="Q139" s="178">
        <f>RES_hhdet_tesh!Q139/RES_summary!Q$19</f>
        <v>11.369972304080006</v>
      </c>
    </row>
    <row r="140" spans="1:17" ht="12" customHeight="1" x14ac:dyDescent="0.25">
      <c r="A140" s="23" t="s">
        <v>57</v>
      </c>
      <c r="B140" s="177">
        <f>RES_hhdet_tesh!B140/RES_summary!B$19</f>
        <v>0</v>
      </c>
      <c r="C140" s="177">
        <f>RES_hhdet_tesh!C140/RES_summary!C$19</f>
        <v>0</v>
      </c>
      <c r="D140" s="177">
        <f>RES_hhdet_tesh!D140/RES_summary!D$19</f>
        <v>4.664776501341545</v>
      </c>
      <c r="E140" s="177">
        <f>RES_hhdet_tesh!E140/RES_summary!E$19</f>
        <v>9.6752522736917346</v>
      </c>
      <c r="F140" s="177">
        <f>RES_hhdet_tesh!F140/RES_summary!F$19</f>
        <v>10.040614258715651</v>
      </c>
      <c r="G140" s="177">
        <f>RES_hhdet_tesh!G140/RES_summary!G$19</f>
        <v>7.4865079583791081</v>
      </c>
      <c r="H140" s="177">
        <f>RES_hhdet_tesh!H140/RES_summary!H$19</f>
        <v>0</v>
      </c>
      <c r="I140" s="177">
        <f>RES_hhdet_tesh!I140/RES_summary!I$19</f>
        <v>0</v>
      </c>
      <c r="J140" s="177">
        <f>RES_hhdet_tesh!J140/RES_summary!J$19</f>
        <v>0</v>
      </c>
      <c r="K140" s="177">
        <f>RES_hhdet_tesh!K140/RES_summary!K$19</f>
        <v>0</v>
      </c>
      <c r="L140" s="177">
        <f>RES_hhdet_tesh!L140/RES_summary!L$19</f>
        <v>0</v>
      </c>
      <c r="M140" s="177">
        <f>RES_hhdet_tesh!M140/RES_summary!M$19</f>
        <v>0</v>
      </c>
      <c r="N140" s="177">
        <f>RES_hhdet_tesh!N140/RES_summary!N$19</f>
        <v>0</v>
      </c>
      <c r="O140" s="177">
        <f>RES_hhdet_tesh!O140/RES_summary!O$19</f>
        <v>0</v>
      </c>
      <c r="P140" s="177">
        <f>RES_hhdet_tesh!P140/RES_summary!P$19</f>
        <v>0</v>
      </c>
      <c r="Q140" s="177">
        <f>RES_hhdet_tesh!Q140/RES_summary!Q$19</f>
        <v>0</v>
      </c>
    </row>
    <row r="141" spans="1:17" ht="12" customHeight="1" x14ac:dyDescent="0.25">
      <c r="A141" s="29" t="s">
        <v>140</v>
      </c>
      <c r="B141" s="176">
        <f>RES_hhdet_tesh!B141/RES_summary!B$19</f>
        <v>7.2501212601068818</v>
      </c>
      <c r="C141" s="176">
        <f>RES_hhdet_tesh!C141/RES_summary!C$19</f>
        <v>7.1874663599670372</v>
      </c>
      <c r="D141" s="176">
        <f>RES_hhdet_tesh!D141/RES_summary!D$19</f>
        <v>7.2856993899577729</v>
      </c>
      <c r="E141" s="176">
        <f>RES_hhdet_tesh!E141/RES_summary!E$19</f>
        <v>7.5417692891094363</v>
      </c>
      <c r="F141" s="176">
        <f>RES_hhdet_tesh!F141/RES_summary!F$19</f>
        <v>7.868349555708857</v>
      </c>
      <c r="G141" s="176">
        <f>RES_hhdet_tesh!G141/RES_summary!G$19</f>
        <v>8.2011219142395504</v>
      </c>
      <c r="H141" s="176">
        <f>RES_hhdet_tesh!H141/RES_summary!H$19</f>
        <v>8.3653858753530947</v>
      </c>
      <c r="I141" s="176">
        <f>RES_hhdet_tesh!I141/RES_summary!I$19</f>
        <v>8.2641236011930328</v>
      </c>
      <c r="J141" s="176">
        <f>RES_hhdet_tesh!J141/RES_summary!J$19</f>
        <v>8.2057980830670125</v>
      </c>
      <c r="K141" s="176">
        <f>RES_hhdet_tesh!K141/RES_summary!K$19</f>
        <v>9.0599539747079305</v>
      </c>
      <c r="L141" s="176">
        <f>RES_hhdet_tesh!L141/RES_summary!L$19</f>
        <v>9.4209455002883082</v>
      </c>
      <c r="M141" s="176">
        <f>RES_hhdet_tesh!M141/RES_summary!M$19</f>
        <v>9.3721252315348771</v>
      </c>
      <c r="N141" s="176">
        <f>RES_hhdet_tesh!N141/RES_summary!N$19</f>
        <v>9.7388735322810565</v>
      </c>
      <c r="O141" s="176">
        <f>RES_hhdet_tesh!O141/RES_summary!O$19</f>
        <v>10.596364325802572</v>
      </c>
      <c r="P141" s="176">
        <f>RES_hhdet_tesh!P141/RES_summary!P$19</f>
        <v>10.488926593718928</v>
      </c>
      <c r="Q141" s="176">
        <f>RES_hhdet_tesh!Q141/RES_summary!Q$19</f>
        <v>11.369972304080004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126.08378031687094</v>
      </c>
      <c r="C143" s="184">
        <f>RES_hhdet_tesh!C143/RES_summary!C$19</f>
        <v>132.18869236375556</v>
      </c>
      <c r="D143" s="184">
        <f>RES_hhdet_tesh!D143/RES_summary!D$19</f>
        <v>132.67512079718682</v>
      </c>
      <c r="E143" s="184">
        <f>RES_hhdet_tesh!E143/RES_summary!E$19</f>
        <v>134.44726272241527</v>
      </c>
      <c r="F143" s="184">
        <f>RES_hhdet_tesh!F143/RES_summary!F$19</f>
        <v>130.69397542551485</v>
      </c>
      <c r="G143" s="184">
        <f>RES_hhdet_tesh!G143/RES_summary!G$19</f>
        <v>137.48450403467189</v>
      </c>
      <c r="H143" s="184">
        <f>RES_hhdet_tesh!H143/RES_summary!H$19</f>
        <v>134.52192315191891</v>
      </c>
      <c r="I143" s="184">
        <f>RES_hhdet_tesh!I143/RES_summary!I$19</f>
        <v>129.20071416611162</v>
      </c>
      <c r="J143" s="184">
        <f>RES_hhdet_tesh!J143/RES_summary!J$19</f>
        <v>128.94883839607868</v>
      </c>
      <c r="K143" s="184">
        <f>RES_hhdet_tesh!K143/RES_summary!K$19</f>
        <v>133.22226429572757</v>
      </c>
      <c r="L143" s="184">
        <f>RES_hhdet_tesh!L143/RES_summary!L$19</f>
        <v>158.54755228837183</v>
      </c>
      <c r="M143" s="184">
        <f>RES_hhdet_tesh!M143/RES_summary!M$19</f>
        <v>143.83341223277185</v>
      </c>
      <c r="N143" s="184">
        <f>RES_hhdet_tesh!N143/RES_summary!N$19</f>
        <v>156.77681798687277</v>
      </c>
      <c r="O143" s="184">
        <f>RES_hhdet_tesh!O143/RES_summary!O$19</f>
        <v>150.09838753617115</v>
      </c>
      <c r="P143" s="184">
        <f>RES_hhdet_tesh!P143/RES_summary!P$19</f>
        <v>140.67844628227891</v>
      </c>
      <c r="Q143" s="184">
        <f>RES_hhdet_tesh!Q143/RES_summary!Q$19</f>
        <v>149.14419687230526</v>
      </c>
    </row>
    <row r="144" spans="1:17" ht="12.95" customHeight="1" x14ac:dyDescent="0.25">
      <c r="A144" s="158" t="s">
        <v>65</v>
      </c>
      <c r="B144" s="178">
        <f>RES_hhdet_tesh!B144/RES_summary!B$19</f>
        <v>99.826651422668135</v>
      </c>
      <c r="C144" s="178">
        <f>RES_hhdet_tesh!C144/RES_summary!C$19</f>
        <v>105.5176826164725</v>
      </c>
      <c r="D144" s="178">
        <f>RES_hhdet_tesh!D144/RES_summary!D$19</f>
        <v>105.3316244003844</v>
      </c>
      <c r="E144" s="178">
        <f>RES_hhdet_tesh!E144/RES_summary!E$19</f>
        <v>105.87256287143039</v>
      </c>
      <c r="F144" s="178">
        <f>RES_hhdet_tesh!F144/RES_summary!F$19</f>
        <v>100.85620137638304</v>
      </c>
      <c r="G144" s="178">
        <f>RES_hhdet_tesh!G144/RES_summary!G$19</f>
        <v>106.22750507988756</v>
      </c>
      <c r="H144" s="178">
        <f>RES_hhdet_tesh!H144/RES_summary!H$19</f>
        <v>102.65593811133184</v>
      </c>
      <c r="I144" s="178">
        <f>RES_hhdet_tesh!I144/RES_summary!I$19</f>
        <v>97.780057662034636</v>
      </c>
      <c r="J144" s="178">
        <f>RES_hhdet_tesh!J144/RES_summary!J$19</f>
        <v>97.761591378425152</v>
      </c>
      <c r="K144" s="178">
        <f>RES_hhdet_tesh!K144/RES_summary!K$19</f>
        <v>99.4889423907252</v>
      </c>
      <c r="L144" s="178">
        <f>RES_hhdet_tesh!L144/RES_summary!L$19</f>
        <v>123.14988681755987</v>
      </c>
      <c r="M144" s="178">
        <f>RES_hhdet_tesh!M144/RES_summary!M$19</f>
        <v>108.56018685603004</v>
      </c>
      <c r="N144" s="178">
        <f>RES_hhdet_tesh!N144/RES_summary!N$19</f>
        <v>120.20210127701294</v>
      </c>
      <c r="O144" s="178">
        <f>RES_hhdet_tesh!O144/RES_summary!O$19</f>
        <v>110.44970522141912</v>
      </c>
      <c r="P144" s="178">
        <f>RES_hhdet_tesh!P144/RES_summary!P$19</f>
        <v>101.81391172387012</v>
      </c>
      <c r="Q144" s="178">
        <f>RES_hhdet_tesh!Q144/RES_summary!Q$19</f>
        <v>106.92816731480714</v>
      </c>
    </row>
    <row r="145" spans="1:17" ht="12" customHeight="1" x14ac:dyDescent="0.25">
      <c r="A145" s="23" t="s">
        <v>60</v>
      </c>
      <c r="B145" s="177">
        <f>RES_hhdet_tesh!B145/RES_summary!B$19</f>
        <v>99.826651422668135</v>
      </c>
      <c r="C145" s="177">
        <f>RES_hhdet_tesh!C145/RES_summary!C$19</f>
        <v>105.5176826164725</v>
      </c>
      <c r="D145" s="177">
        <f>RES_hhdet_tesh!D145/RES_summary!D$19</f>
        <v>105.3316244003844</v>
      </c>
      <c r="E145" s="177">
        <f>RES_hhdet_tesh!E145/RES_summary!E$19</f>
        <v>105.87256287143039</v>
      </c>
      <c r="F145" s="177">
        <f>RES_hhdet_tesh!F145/RES_summary!F$19</f>
        <v>100.85620137638304</v>
      </c>
      <c r="G145" s="177">
        <f>RES_hhdet_tesh!G145/RES_summary!G$19</f>
        <v>106.22750507988756</v>
      </c>
      <c r="H145" s="177">
        <f>RES_hhdet_tesh!H145/RES_summary!H$19</f>
        <v>102.65593811133184</v>
      </c>
      <c r="I145" s="177">
        <f>RES_hhdet_tesh!I145/RES_summary!I$19</f>
        <v>97.780057662034636</v>
      </c>
      <c r="J145" s="177">
        <f>RES_hhdet_tesh!J145/RES_summary!J$19</f>
        <v>97.761591378425152</v>
      </c>
      <c r="K145" s="177">
        <f>RES_hhdet_tesh!K145/RES_summary!K$19</f>
        <v>99.4889423907252</v>
      </c>
      <c r="L145" s="177">
        <f>RES_hhdet_tesh!L145/RES_summary!L$19</f>
        <v>123.14988681755987</v>
      </c>
      <c r="M145" s="177">
        <f>RES_hhdet_tesh!M145/RES_summary!M$19</f>
        <v>108.56018685603004</v>
      </c>
      <c r="N145" s="177">
        <f>RES_hhdet_tesh!N145/RES_summary!N$19</f>
        <v>120.20210127701294</v>
      </c>
      <c r="O145" s="177">
        <f>RES_hhdet_tesh!O145/RES_summary!O$19</f>
        <v>110.44970522141912</v>
      </c>
      <c r="P145" s="177">
        <f>RES_hhdet_tesh!P145/RES_summary!P$19</f>
        <v>101.81391172387012</v>
      </c>
      <c r="Q145" s="177">
        <f>RES_hhdet_tesh!Q145/RES_summary!Q$19</f>
        <v>106.92816731480714</v>
      </c>
    </row>
    <row r="146" spans="1:17" ht="12.95" customHeight="1" x14ac:dyDescent="0.25">
      <c r="A146" s="158" t="s">
        <v>112</v>
      </c>
      <c r="B146" s="178">
        <f>RES_hhdet_tesh!B146/RES_summary!B$19</f>
        <v>0.99450519687687111</v>
      </c>
      <c r="C146" s="178">
        <f>RES_hhdet_tesh!C146/RES_summary!C$19</f>
        <v>0.99878149116367854</v>
      </c>
      <c r="D146" s="178">
        <f>RES_hhdet_tesh!D146/RES_summary!D$19</f>
        <v>1.0006837991653896</v>
      </c>
      <c r="E146" s="178">
        <f>RES_hhdet_tesh!E146/RES_summary!E$19</f>
        <v>1.0038660399969646</v>
      </c>
      <c r="F146" s="178">
        <f>RES_hhdet_tesh!F146/RES_summary!F$19</f>
        <v>1.0098477690748013</v>
      </c>
      <c r="G146" s="178">
        <f>RES_hhdet_tesh!G146/RES_summary!G$19</f>
        <v>1.017202089786047</v>
      </c>
      <c r="H146" s="178">
        <f>RES_hhdet_tesh!H146/RES_summary!H$19</f>
        <v>1.0228975928524882</v>
      </c>
      <c r="I146" s="178">
        <f>RES_hhdet_tesh!I146/RES_summary!I$19</f>
        <v>1.0305721321336585</v>
      </c>
      <c r="J146" s="178">
        <f>RES_hhdet_tesh!J146/RES_summary!J$19</f>
        <v>1.0869225189071914</v>
      </c>
      <c r="K146" s="178">
        <f>RES_hhdet_tesh!K146/RES_summary!K$19</f>
        <v>1.0881365075069742</v>
      </c>
      <c r="L146" s="178">
        <f>RES_hhdet_tesh!L146/RES_summary!L$19</f>
        <v>1.0917557444198607</v>
      </c>
      <c r="M146" s="178">
        <f>RES_hhdet_tesh!M146/RES_summary!M$19</f>
        <v>1.0507042110384364</v>
      </c>
      <c r="N146" s="178">
        <f>RES_hhdet_tesh!N146/RES_summary!N$19</f>
        <v>1.0573499795472958</v>
      </c>
      <c r="O146" s="178">
        <f>RES_hhdet_tesh!O146/RES_summary!O$19</f>
        <v>1.0840643211404384</v>
      </c>
      <c r="P146" s="178">
        <f>RES_hhdet_tesh!P146/RES_summary!P$19</f>
        <v>1.0648354471112071</v>
      </c>
      <c r="Q146" s="178">
        <f>RES_hhdet_tesh!Q146/RES_summary!Q$19</f>
        <v>1.071309302400786</v>
      </c>
    </row>
    <row r="147" spans="1:17" ht="12" customHeight="1" x14ac:dyDescent="0.25">
      <c r="A147" s="23" t="s">
        <v>60</v>
      </c>
      <c r="B147" s="177">
        <f>RES_hhdet_tesh!B147/RES_summary!B$19</f>
        <v>0.99450519687687111</v>
      </c>
      <c r="C147" s="177">
        <f>RES_hhdet_tesh!C147/RES_summary!C$19</f>
        <v>0.99878149116367854</v>
      </c>
      <c r="D147" s="177">
        <f>RES_hhdet_tesh!D147/RES_summary!D$19</f>
        <v>1.0006837991653896</v>
      </c>
      <c r="E147" s="177">
        <f>RES_hhdet_tesh!E147/RES_summary!E$19</f>
        <v>1.0038660399969646</v>
      </c>
      <c r="F147" s="177">
        <f>RES_hhdet_tesh!F147/RES_summary!F$19</f>
        <v>1.0098477690748013</v>
      </c>
      <c r="G147" s="177">
        <f>RES_hhdet_tesh!G147/RES_summary!G$19</f>
        <v>1.017202089786047</v>
      </c>
      <c r="H147" s="177">
        <f>RES_hhdet_tesh!H147/RES_summary!H$19</f>
        <v>1.0228975928524882</v>
      </c>
      <c r="I147" s="177">
        <f>RES_hhdet_tesh!I147/RES_summary!I$19</f>
        <v>1.0305721321336585</v>
      </c>
      <c r="J147" s="177">
        <f>RES_hhdet_tesh!J147/RES_summary!J$19</f>
        <v>1.0869225189071914</v>
      </c>
      <c r="K147" s="177">
        <f>RES_hhdet_tesh!K147/RES_summary!K$19</f>
        <v>1.0881365075069742</v>
      </c>
      <c r="L147" s="177">
        <f>RES_hhdet_tesh!L147/RES_summary!L$19</f>
        <v>1.0917557444198607</v>
      </c>
      <c r="M147" s="177">
        <f>RES_hhdet_tesh!M147/RES_summary!M$19</f>
        <v>1.0507042110384364</v>
      </c>
      <c r="N147" s="177">
        <f>RES_hhdet_tesh!N147/RES_summary!N$19</f>
        <v>1.0573499795472958</v>
      </c>
      <c r="O147" s="177">
        <f>RES_hhdet_tesh!O147/RES_summary!O$19</f>
        <v>1.0840643211404384</v>
      </c>
      <c r="P147" s="177">
        <f>RES_hhdet_tesh!P147/RES_summary!P$19</f>
        <v>1.0648354471112071</v>
      </c>
      <c r="Q147" s="177">
        <f>RES_hhdet_tesh!Q147/RES_summary!Q$19</f>
        <v>1.071309302400786</v>
      </c>
    </row>
    <row r="148" spans="1:17" ht="12" customHeight="1" x14ac:dyDescent="0.25">
      <c r="A148" s="158" t="s">
        <v>63</v>
      </c>
      <c r="B148" s="178">
        <f>RES_hhdet_tesh!B148/RES_summary!B$19</f>
        <v>18.012502437219052</v>
      </c>
      <c r="C148" s="178">
        <f>RES_hhdet_tesh!C148/RES_summary!C$19</f>
        <v>18.484761896152349</v>
      </c>
      <c r="D148" s="178">
        <f>RES_hhdet_tesh!D148/RES_summary!D$19</f>
        <v>19.065066428651338</v>
      </c>
      <c r="E148" s="178">
        <f>RES_hhdet_tesh!E148/RES_summary!E$19</f>
        <v>20.022883242350318</v>
      </c>
      <c r="F148" s="178">
        <f>RES_hhdet_tesh!F148/RES_summary!F$19</f>
        <v>20.953575537131734</v>
      </c>
      <c r="G148" s="178">
        <f>RES_hhdet_tesh!G148/RES_summary!G$19</f>
        <v>22.040008038060787</v>
      </c>
      <c r="H148" s="178">
        <f>RES_hhdet_tesh!H148/RES_summary!H$19</f>
        <v>22.477701572381498</v>
      </c>
      <c r="I148" s="178">
        <f>RES_hhdet_tesh!I148/RES_summary!I$19</f>
        <v>22.125960770750272</v>
      </c>
      <c r="J148" s="178">
        <f>RES_hhdet_tesh!J148/RES_summary!J$19</f>
        <v>21.89452641567933</v>
      </c>
      <c r="K148" s="178">
        <f>RES_hhdet_tesh!K148/RES_summary!K$19</f>
        <v>23.585231422787462</v>
      </c>
      <c r="L148" s="178">
        <f>RES_hhdet_tesh!L148/RES_summary!L$19</f>
        <v>24.884964226103804</v>
      </c>
      <c r="M148" s="178">
        <f>RES_hhdet_tesh!M148/RES_summary!M$19</f>
        <v>24.850395934168485</v>
      </c>
      <c r="N148" s="178">
        <f>RES_hhdet_tesh!N148/RES_summary!N$19</f>
        <v>25.778493198031477</v>
      </c>
      <c r="O148" s="178">
        <f>RES_hhdet_tesh!O148/RES_summary!O$19</f>
        <v>27.968253667809009</v>
      </c>
      <c r="P148" s="178">
        <f>RES_hhdet_tesh!P148/RES_summary!P$19</f>
        <v>27.310772517578648</v>
      </c>
      <c r="Q148" s="178">
        <f>RES_hhdet_tesh!Q148/RES_summary!Q$19</f>
        <v>29.774747951017353</v>
      </c>
    </row>
    <row r="149" spans="1:17" ht="12" customHeight="1" x14ac:dyDescent="0.25">
      <c r="A149" s="167" t="s">
        <v>144</v>
      </c>
      <c r="B149" s="183">
        <f>RES_hhdet_tesh!B149/RES_summary!B$19</f>
        <v>0</v>
      </c>
      <c r="C149" s="183">
        <f>RES_hhdet_tesh!C149/RES_summary!C$19</f>
        <v>0</v>
      </c>
      <c r="D149" s="183">
        <f>RES_hhdet_tesh!D149/RES_summary!D$19</f>
        <v>0</v>
      </c>
      <c r="E149" s="183">
        <f>RES_hhdet_tesh!E149/RES_summary!E$19</f>
        <v>0</v>
      </c>
      <c r="F149" s="183">
        <f>RES_hhdet_tesh!F149/RES_summary!F$19</f>
        <v>0</v>
      </c>
      <c r="G149" s="183">
        <f>RES_hhdet_tesh!G149/RES_summary!G$19</f>
        <v>0</v>
      </c>
      <c r="H149" s="183">
        <f>RES_hhdet_tesh!H149/RES_summary!H$19</f>
        <v>0</v>
      </c>
      <c r="I149" s="183">
        <f>RES_hhdet_tesh!I149/RES_summary!I$19</f>
        <v>0</v>
      </c>
      <c r="J149" s="183">
        <f>RES_hhdet_tesh!J149/RES_summary!J$19</f>
        <v>0</v>
      </c>
      <c r="K149" s="183">
        <f>RES_hhdet_tesh!K149/RES_summary!K$19</f>
        <v>0</v>
      </c>
      <c r="L149" s="183">
        <f>RES_hhdet_tesh!L149/RES_summary!L$19</f>
        <v>0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18.016114705247034</v>
      </c>
      <c r="C153" s="180">
        <f>RES_hhdet_tesh!C153/RES_summary!C$19</f>
        <v>18.489322564959561</v>
      </c>
      <c r="D153" s="180">
        <f>RES_hhdet_tesh!D153/RES_summary!D$19</f>
        <v>19.056832279946594</v>
      </c>
      <c r="E153" s="180">
        <f>RES_hhdet_tesh!E153/RES_summary!E$19</f>
        <v>20.008760435792126</v>
      </c>
      <c r="F153" s="180">
        <f>RES_hhdet_tesh!F153/RES_summary!F$19</f>
        <v>20.953243040805553</v>
      </c>
      <c r="G153" s="180">
        <f>RES_hhdet_tesh!G153/RES_summary!G$19</f>
        <v>22.053830686626899</v>
      </c>
      <c r="H153" s="180">
        <f>RES_hhdet_tesh!H153/RES_summary!H$19</f>
        <v>22.500685769112465</v>
      </c>
      <c r="I153" s="180">
        <f>RES_hhdet_tesh!I153/RES_summary!I$19</f>
        <v>22.158371272033971</v>
      </c>
      <c r="J153" s="180">
        <f>RES_hhdet_tesh!J153/RES_summary!J$19</f>
        <v>21.935008090395513</v>
      </c>
      <c r="K153" s="180">
        <f>RES_hhdet_tesh!K153/RES_summary!K$19</f>
        <v>23.645808142035239</v>
      </c>
      <c r="L153" s="180">
        <f>RES_hhdet_tesh!L153/RES_summary!L$19</f>
        <v>24.97738792498847</v>
      </c>
      <c r="M153" s="180">
        <f>RES_hhdet_tesh!M153/RES_summary!M$19</f>
        <v>24.948361347628907</v>
      </c>
      <c r="N153" s="180">
        <f>RES_hhdet_tesh!N153/RES_summary!N$19</f>
        <v>25.893708632929659</v>
      </c>
      <c r="O153" s="180">
        <f>RES_hhdet_tesh!O153/RES_summary!O$19</f>
        <v>28.117057188173042</v>
      </c>
      <c r="P153" s="180">
        <f>RES_hhdet_tesh!P153/RES_summary!P$19</f>
        <v>27.453566580490655</v>
      </c>
      <c r="Q153" s="180">
        <f>RES_hhdet_tesh!Q153/RES_summary!Q$19</f>
        <v>29.957349794662278</v>
      </c>
    </row>
    <row r="154" spans="1:17" ht="12" customHeight="1" x14ac:dyDescent="0.25">
      <c r="A154" s="161" t="s">
        <v>141</v>
      </c>
      <c r="B154" s="179">
        <f>RES_hhdet_tesh!B154/RES_summary!B$19</f>
        <v>17.929954115521486</v>
      </c>
      <c r="C154" s="179">
        <f>RES_hhdet_tesh!C154/RES_summary!C$19</f>
        <v>18.334581502781244</v>
      </c>
      <c r="D154" s="179">
        <f>RES_hhdet_tesh!D154/RES_summary!D$19</f>
        <v>19.30646649723208</v>
      </c>
      <c r="E154" s="179">
        <f>RES_hhdet_tesh!E154/RES_summary!E$19</f>
        <v>20.396076393581755</v>
      </c>
      <c r="F154" s="179">
        <f>RES_hhdet_tesh!F154/RES_summary!F$19</f>
        <v>20.962462500557017</v>
      </c>
      <c r="G154" s="179">
        <f>RES_hhdet_tesh!G154/RES_summary!G$19</f>
        <v>21.743914885284177</v>
      </c>
      <c r="H154" s="179">
        <f>RES_hhdet_tesh!H154/RES_summary!H$19</f>
        <v>21.977569112652887</v>
      </c>
      <c r="I154" s="179">
        <f>RES_hhdet_tesh!I154/RES_summary!I$19</f>
        <v>21.655445231746057</v>
      </c>
      <c r="J154" s="179">
        <f>RES_hhdet_tesh!J154/RES_summary!J$19</f>
        <v>21.370959721407608</v>
      </c>
      <c r="K154" s="179">
        <f>RES_hhdet_tesh!K154/RES_summary!K$19</f>
        <v>22.783034872141503</v>
      </c>
      <c r="L154" s="179">
        <f>RES_hhdet_tesh!L154/RES_summary!L$19</f>
        <v>23.732152627145428</v>
      </c>
      <c r="M154" s="179">
        <f>RES_hhdet_tesh!M154/RES_summary!M$19</f>
        <v>23.699449343099786</v>
      </c>
      <c r="N154" s="179">
        <f>RES_hhdet_tesh!N154/RES_summary!N$19</f>
        <v>24.440104492120518</v>
      </c>
      <c r="O154" s="179">
        <f>RES_hhdet_tesh!O154/RES_summary!O$19</f>
        <v>26.203493385950598</v>
      </c>
      <c r="P154" s="179">
        <f>RES_hhdet_tesh!P154/RES_summary!P$19</f>
        <v>25.606430826469424</v>
      </c>
      <c r="Q154" s="179">
        <f>RES_hhdet_tesh!Q154/RES_summary!Q$19</f>
        <v>27.596080474856571</v>
      </c>
    </row>
    <row r="155" spans="1:17" ht="12" customHeight="1" x14ac:dyDescent="0.25">
      <c r="A155" s="148" t="s">
        <v>60</v>
      </c>
      <c r="B155" s="177">
        <f>RES_hhdet_tesh!B155/RES_summary!B$19</f>
        <v>14.412891764197608</v>
      </c>
      <c r="C155" s="177">
        <f>RES_hhdet_tesh!C155/RES_summary!C$19</f>
        <v>14.791458051967561</v>
      </c>
      <c r="D155" s="177">
        <f>RES_hhdet_tesh!D155/RES_summary!D$19</f>
        <v>15.754531580754861</v>
      </c>
      <c r="E155" s="177">
        <f>RES_hhdet_tesh!E155/RES_summary!E$19</f>
        <v>16.843344879141565</v>
      </c>
      <c r="F155" s="177">
        <f>RES_hhdet_tesh!F155/RES_summary!F$19</f>
        <v>17.407199868664339</v>
      </c>
      <c r="G155" s="177">
        <f>RES_hhdet_tesh!G155/RES_summary!G$19</f>
        <v>18.18277193054022</v>
      </c>
      <c r="H155" s="177">
        <f>RES_hhdet_tesh!H155/RES_summary!H$19</f>
        <v>18.408986933325835</v>
      </c>
      <c r="I155" s="177">
        <f>RES_hhdet_tesh!I155/RES_summary!I$19</f>
        <v>18.081685156927936</v>
      </c>
      <c r="J155" s="177">
        <f>RES_hhdet_tesh!J155/RES_summary!J$19</f>
        <v>17.815397087139186</v>
      </c>
      <c r="K155" s="177">
        <f>RES_hhdet_tesh!K155/RES_summary!K$19</f>
        <v>19.116331320096776</v>
      </c>
      <c r="L155" s="177">
        <f>RES_hhdet_tesh!L155/RES_summary!L$19</f>
        <v>20.179461191422771</v>
      </c>
      <c r="M155" s="177">
        <f>RES_hhdet_tesh!M155/RES_summary!M$19</f>
        <v>20.154107431174339</v>
      </c>
      <c r="N155" s="177">
        <f>RES_hhdet_tesh!N155/RES_summary!N$19</f>
        <v>20.898303032551667</v>
      </c>
      <c r="O155" s="177">
        <f>RES_hhdet_tesh!O155/RES_summary!O$19</f>
        <v>22.672973209031497</v>
      </c>
      <c r="P155" s="177">
        <f>RES_hhdet_tesh!P155/RES_summary!P$19</f>
        <v>22.107823547130714</v>
      </c>
      <c r="Q155" s="177">
        <f>RES_hhdet_tesh!Q155/RES_summary!Q$19</f>
        <v>24.117230597998244</v>
      </c>
    </row>
    <row r="156" spans="1:17" ht="12" customHeight="1" x14ac:dyDescent="0.25">
      <c r="A156" s="148" t="s">
        <v>59</v>
      </c>
      <c r="B156" s="177">
        <f>RES_hhdet_tesh!B156/RES_summary!B$19</f>
        <v>3.5170623513238763</v>
      </c>
      <c r="C156" s="177">
        <f>RES_hhdet_tesh!C156/RES_summary!C$19</f>
        <v>3.5431234508136824</v>
      </c>
      <c r="D156" s="177">
        <f>RES_hhdet_tesh!D156/RES_summary!D$19</f>
        <v>3.5519349164772178</v>
      </c>
      <c r="E156" s="177">
        <f>RES_hhdet_tesh!E156/RES_summary!E$19</f>
        <v>3.5527315144401941</v>
      </c>
      <c r="F156" s="177">
        <f>RES_hhdet_tesh!F156/RES_summary!F$19</f>
        <v>3.5552626318926759</v>
      </c>
      <c r="G156" s="177">
        <f>RES_hhdet_tesh!G156/RES_summary!G$19</f>
        <v>3.5611429547439553</v>
      </c>
      <c r="H156" s="177">
        <f>RES_hhdet_tesh!H156/RES_summary!H$19</f>
        <v>3.568582179327052</v>
      </c>
      <c r="I156" s="177">
        <f>RES_hhdet_tesh!I156/RES_summary!I$19</f>
        <v>3.5737600748181242</v>
      </c>
      <c r="J156" s="177">
        <f>RES_hhdet_tesh!J156/RES_summary!J$19</f>
        <v>3.5555626342684237</v>
      </c>
      <c r="K156" s="177">
        <f>RES_hhdet_tesh!K156/RES_summary!K$19</f>
        <v>3.6667035520447273</v>
      </c>
      <c r="L156" s="177">
        <f>RES_hhdet_tesh!L156/RES_summary!L$19</f>
        <v>3.5526914357226498</v>
      </c>
      <c r="M156" s="177">
        <f>RES_hhdet_tesh!M156/RES_summary!M$19</f>
        <v>3.5453419119254463</v>
      </c>
      <c r="N156" s="177">
        <f>RES_hhdet_tesh!N156/RES_summary!N$19</f>
        <v>3.5418014595688572</v>
      </c>
      <c r="O156" s="177">
        <f>RES_hhdet_tesh!O156/RES_summary!O$19</f>
        <v>3.5305201769191012</v>
      </c>
      <c r="P156" s="177">
        <f>RES_hhdet_tesh!P156/RES_summary!P$19</f>
        <v>3.4986072793387106</v>
      </c>
      <c r="Q156" s="177">
        <f>RES_hhdet_tesh!Q156/RES_summary!Q$19</f>
        <v>3.4788498768583329</v>
      </c>
    </row>
    <row r="157" spans="1:17" ht="12" customHeight="1" x14ac:dyDescent="0.25">
      <c r="A157" s="158" t="s">
        <v>62</v>
      </c>
      <c r="B157" s="178">
        <f>RES_hhdet_tesh!B157/RES_summary!B$19</f>
        <v>7.2501212601068818</v>
      </c>
      <c r="C157" s="178">
        <f>RES_hhdet_tesh!C157/RES_summary!C$19</f>
        <v>7.1874663599670345</v>
      </c>
      <c r="D157" s="178">
        <f>RES_hhdet_tesh!D157/RES_summary!D$19</f>
        <v>7.2777461689856926</v>
      </c>
      <c r="E157" s="178">
        <f>RES_hhdet_tesh!E157/RES_summary!E$19</f>
        <v>7.5479505686376145</v>
      </c>
      <c r="F157" s="178">
        <f>RES_hhdet_tesh!F157/RES_summary!F$19</f>
        <v>7.8743507429252579</v>
      </c>
      <c r="G157" s="178">
        <f>RES_hhdet_tesh!G157/RES_summary!G$19</f>
        <v>8.1997888269374855</v>
      </c>
      <c r="H157" s="178">
        <f>RES_hhdet_tesh!H157/RES_summary!H$19</f>
        <v>8.3653858753530965</v>
      </c>
      <c r="I157" s="178">
        <f>RES_hhdet_tesh!I157/RES_summary!I$19</f>
        <v>8.2641236011930328</v>
      </c>
      <c r="J157" s="178">
        <f>RES_hhdet_tesh!J157/RES_summary!J$19</f>
        <v>8.2057980830670108</v>
      </c>
      <c r="K157" s="178">
        <f>RES_hhdet_tesh!K157/RES_summary!K$19</f>
        <v>9.0599539747079341</v>
      </c>
      <c r="L157" s="178">
        <f>RES_hhdet_tesh!L157/RES_summary!L$19</f>
        <v>9.4209455002883065</v>
      </c>
      <c r="M157" s="178">
        <f>RES_hhdet_tesh!M157/RES_summary!M$19</f>
        <v>9.3721252315348718</v>
      </c>
      <c r="N157" s="178">
        <f>RES_hhdet_tesh!N157/RES_summary!N$19</f>
        <v>9.7388735322810529</v>
      </c>
      <c r="O157" s="178">
        <f>RES_hhdet_tesh!O157/RES_summary!O$19</f>
        <v>10.596364325802567</v>
      </c>
      <c r="P157" s="178">
        <f>RES_hhdet_tesh!P157/RES_summary!P$19</f>
        <v>10.48892659371894</v>
      </c>
      <c r="Q157" s="178">
        <f>RES_hhdet_tesh!Q157/RES_summary!Q$19</f>
        <v>11.369972304080001</v>
      </c>
    </row>
    <row r="158" spans="1:17" ht="12" customHeight="1" x14ac:dyDescent="0.25">
      <c r="A158" s="23" t="s">
        <v>57</v>
      </c>
      <c r="B158" s="177">
        <f>RES_hhdet_tesh!B158/RES_summary!B$19</f>
        <v>0</v>
      </c>
      <c r="C158" s="177">
        <f>RES_hhdet_tesh!C158/RES_summary!C$19</f>
        <v>0</v>
      </c>
      <c r="D158" s="177">
        <f>RES_hhdet_tesh!D158/RES_summary!D$19</f>
        <v>4.664776501341545</v>
      </c>
      <c r="E158" s="177">
        <f>RES_hhdet_tesh!E158/RES_summary!E$19</f>
        <v>9.6752522736917381</v>
      </c>
      <c r="F158" s="177">
        <f>RES_hhdet_tesh!F158/RES_summary!F$19</f>
        <v>10.040614258715648</v>
      </c>
      <c r="G158" s="177">
        <f>RES_hhdet_tesh!G158/RES_summary!G$19</f>
        <v>7.4865079583791108</v>
      </c>
      <c r="H158" s="177">
        <f>RES_hhdet_tesh!H158/RES_summary!H$19</f>
        <v>0</v>
      </c>
      <c r="I158" s="177">
        <f>RES_hhdet_tesh!I158/RES_summary!I$19</f>
        <v>0</v>
      </c>
      <c r="J158" s="177">
        <f>RES_hhdet_tesh!J158/RES_summary!J$19</f>
        <v>0</v>
      </c>
      <c r="K158" s="177">
        <f>RES_hhdet_tesh!K158/RES_summary!K$19</f>
        <v>0</v>
      </c>
      <c r="L158" s="177">
        <f>RES_hhdet_tesh!L158/RES_summary!L$19</f>
        <v>0</v>
      </c>
      <c r="M158" s="177">
        <f>RES_hhdet_tesh!M158/RES_summary!M$19</f>
        <v>0</v>
      </c>
      <c r="N158" s="177">
        <f>RES_hhdet_tesh!N158/RES_summary!N$19</f>
        <v>0</v>
      </c>
      <c r="O158" s="177">
        <f>RES_hhdet_tesh!O158/RES_summary!O$19</f>
        <v>0</v>
      </c>
      <c r="P158" s="177">
        <f>RES_hhdet_tesh!P158/RES_summary!P$19</f>
        <v>0</v>
      </c>
      <c r="Q158" s="177">
        <f>RES_hhdet_tesh!Q158/RES_summary!Q$19</f>
        <v>0</v>
      </c>
    </row>
    <row r="159" spans="1:17" ht="12" customHeight="1" x14ac:dyDescent="0.25">
      <c r="A159" s="29" t="s">
        <v>140</v>
      </c>
      <c r="B159" s="176">
        <f>RES_hhdet_tesh!B159/RES_summary!B$19</f>
        <v>7.2501212601068818</v>
      </c>
      <c r="C159" s="176">
        <f>RES_hhdet_tesh!C159/RES_summary!C$19</f>
        <v>7.1874663599670345</v>
      </c>
      <c r="D159" s="176">
        <f>RES_hhdet_tesh!D159/RES_summary!D$19</f>
        <v>7.2856993899577693</v>
      </c>
      <c r="E159" s="176">
        <f>RES_hhdet_tesh!E159/RES_summary!E$19</f>
        <v>7.5417692891094354</v>
      </c>
      <c r="F159" s="176">
        <f>RES_hhdet_tesh!F159/RES_summary!F$19</f>
        <v>7.8683495557088561</v>
      </c>
      <c r="G159" s="176">
        <f>RES_hhdet_tesh!G159/RES_summary!G$19</f>
        <v>8.2011219142395522</v>
      </c>
      <c r="H159" s="176">
        <f>RES_hhdet_tesh!H159/RES_summary!H$19</f>
        <v>8.3653858753530983</v>
      </c>
      <c r="I159" s="176">
        <f>RES_hhdet_tesh!I159/RES_summary!I$19</f>
        <v>8.2641236011930346</v>
      </c>
      <c r="J159" s="176">
        <f>RES_hhdet_tesh!J159/RES_summary!J$19</f>
        <v>8.2057980830670125</v>
      </c>
      <c r="K159" s="176">
        <f>RES_hhdet_tesh!K159/RES_summary!K$19</f>
        <v>9.0599539747079341</v>
      </c>
      <c r="L159" s="176">
        <f>RES_hhdet_tesh!L159/RES_summary!L$19</f>
        <v>9.42094550028831</v>
      </c>
      <c r="M159" s="176">
        <f>RES_hhdet_tesh!M159/RES_summary!M$19</f>
        <v>9.3721252315348771</v>
      </c>
      <c r="N159" s="176">
        <f>RES_hhdet_tesh!N159/RES_summary!N$19</f>
        <v>9.7388735322810547</v>
      </c>
      <c r="O159" s="176">
        <f>RES_hhdet_tesh!O159/RES_summary!O$19</f>
        <v>10.59636432580257</v>
      </c>
      <c r="P159" s="176">
        <f>RES_hhdet_tesh!P159/RES_summary!P$19</f>
        <v>10.488926593718936</v>
      </c>
      <c r="Q159" s="176">
        <f>RES_hhdet_tesh!Q159/RES_summary!Q$19</f>
        <v>11.369972304080001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125.23551778427688</v>
      </c>
      <c r="C161" s="184">
        <f>RES_hhdet_tesh!C161/RES_summary!C$19</f>
        <v>128.85013604209203</v>
      </c>
      <c r="D161" s="184">
        <f>RES_hhdet_tesh!D161/RES_summary!D$19</f>
        <v>126.32609204742948</v>
      </c>
      <c r="E161" s="184">
        <f>RES_hhdet_tesh!E161/RES_summary!E$19</f>
        <v>129.26232916475723</v>
      </c>
      <c r="F161" s="184">
        <f>RES_hhdet_tesh!F161/RES_summary!F$19</f>
        <v>126.9840343883524</v>
      </c>
      <c r="G161" s="184">
        <f>RES_hhdet_tesh!G161/RES_summary!G$19</f>
        <v>134.58589123772333</v>
      </c>
      <c r="H161" s="184">
        <f>RES_hhdet_tesh!H161/RES_summary!H$19</f>
        <v>131.3294235718694</v>
      </c>
      <c r="I161" s="184">
        <f>RES_hhdet_tesh!I161/RES_summary!I$19</f>
        <v>123.94405587171174</v>
      </c>
      <c r="J161" s="184">
        <f>RES_hhdet_tesh!J161/RES_summary!J$19</f>
        <v>122.26256043690731</v>
      </c>
      <c r="K161" s="184">
        <f>RES_hhdet_tesh!K161/RES_summary!K$19</f>
        <v>128.81321928843397</v>
      </c>
      <c r="L161" s="184">
        <f>RES_hhdet_tesh!L161/RES_summary!L$19</f>
        <v>154.12027205049904</v>
      </c>
      <c r="M161" s="184">
        <f>RES_hhdet_tesh!M161/RES_summary!M$19</f>
        <v>136.98406559988115</v>
      </c>
      <c r="N161" s="184">
        <f>RES_hhdet_tesh!N161/RES_summary!N$19</f>
        <v>149.0979536004198</v>
      </c>
      <c r="O161" s="184">
        <f>RES_hhdet_tesh!O161/RES_summary!O$19</f>
        <v>149.06845190273472</v>
      </c>
      <c r="P161" s="184">
        <f>RES_hhdet_tesh!P161/RES_summary!P$19</f>
        <v>140.4871632119914</v>
      </c>
      <c r="Q161" s="184">
        <f>RES_hhdet_tesh!Q161/RES_summary!Q$19</f>
        <v>154.72816670002931</v>
      </c>
    </row>
    <row r="162" spans="1:17" ht="12.95" customHeight="1" x14ac:dyDescent="0.25">
      <c r="A162" s="158" t="s">
        <v>65</v>
      </c>
      <c r="B162" s="178">
        <f>RES_hhdet_tesh!B162/RES_summary!B$19</f>
        <v>99.826717872147711</v>
      </c>
      <c r="C162" s="178">
        <f>RES_hhdet_tesh!C162/RES_summary!C$19</f>
        <v>103.51288052686147</v>
      </c>
      <c r="D162" s="178">
        <f>RES_hhdet_tesh!D162/RES_summary!D$19</f>
        <v>100.65354153067177</v>
      </c>
      <c r="E162" s="178">
        <f>RES_hhdet_tesh!E162/RES_summary!E$19</f>
        <v>102.5667668007586</v>
      </c>
      <c r="F162" s="178">
        <f>RES_hhdet_tesh!F162/RES_summary!F$19</f>
        <v>99.079434412775953</v>
      </c>
      <c r="G162" s="178">
        <f>RES_hhdet_tesh!G162/RES_summary!G$19</f>
        <v>105.14734375045983</v>
      </c>
      <c r="H162" s="178">
        <f>RES_hhdet_tesh!H162/RES_summary!H$19</f>
        <v>101.00438009360094</v>
      </c>
      <c r="I162" s="178">
        <f>RES_hhdet_tesh!I162/RES_summary!I$19</f>
        <v>93.633114617746088</v>
      </c>
      <c r="J162" s="178">
        <f>RES_hhdet_tesh!J162/RES_summary!J$19</f>
        <v>91.753518803667873</v>
      </c>
      <c r="K162" s="178">
        <f>RES_hhdet_tesh!K162/RES_summary!K$19</f>
        <v>95.824232808693068</v>
      </c>
      <c r="L162" s="178">
        <f>RES_hhdet_tesh!L162/RES_summary!L$19</f>
        <v>119.36454399691394</v>
      </c>
      <c r="M162" s="178">
        <f>RES_hhdet_tesh!M162/RES_summary!M$19</f>
        <v>102.3900704669981</v>
      </c>
      <c r="N162" s="178">
        <f>RES_hhdet_tesh!N162/RES_summary!N$19</f>
        <v>113.19129348141446</v>
      </c>
      <c r="O162" s="178">
        <f>RES_hhdet_tesh!O162/RES_summary!O$19</f>
        <v>110.0434926982806</v>
      </c>
      <c r="P162" s="178">
        <f>RES_hhdet_tesh!P162/RES_summary!P$19</f>
        <v>102.06990600990957</v>
      </c>
      <c r="Q162" s="178">
        <f>RES_hhdet_tesh!Q162/RES_summary!Q$19</f>
        <v>112.73034899605298</v>
      </c>
    </row>
    <row r="163" spans="1:17" ht="12" customHeight="1" x14ac:dyDescent="0.25">
      <c r="A163" s="23" t="s">
        <v>60</v>
      </c>
      <c r="B163" s="176">
        <f>RES_hhdet_tesh!B163/RES_summary!B$19</f>
        <v>99.826717872147711</v>
      </c>
      <c r="C163" s="176">
        <f>RES_hhdet_tesh!C163/RES_summary!C$19</f>
        <v>103.51288052686147</v>
      </c>
      <c r="D163" s="176">
        <f>RES_hhdet_tesh!D163/RES_summary!D$19</f>
        <v>100.65354153067177</v>
      </c>
      <c r="E163" s="176">
        <f>RES_hhdet_tesh!E163/RES_summary!E$19</f>
        <v>102.5667668007586</v>
      </c>
      <c r="F163" s="176">
        <f>RES_hhdet_tesh!F163/RES_summary!F$19</f>
        <v>99.079434412775953</v>
      </c>
      <c r="G163" s="176">
        <f>RES_hhdet_tesh!G163/RES_summary!G$19</f>
        <v>105.14734375045983</v>
      </c>
      <c r="H163" s="176">
        <f>RES_hhdet_tesh!H163/RES_summary!H$19</f>
        <v>101.00438009360094</v>
      </c>
      <c r="I163" s="176">
        <f>RES_hhdet_tesh!I163/RES_summary!I$19</f>
        <v>93.633114617746088</v>
      </c>
      <c r="J163" s="176">
        <f>RES_hhdet_tesh!J163/RES_summary!J$19</f>
        <v>91.753518803667873</v>
      </c>
      <c r="K163" s="176">
        <f>RES_hhdet_tesh!K163/RES_summary!K$19</f>
        <v>95.824232808693068</v>
      </c>
      <c r="L163" s="176">
        <f>RES_hhdet_tesh!L163/RES_summary!L$19</f>
        <v>119.36454399691394</v>
      </c>
      <c r="M163" s="176">
        <f>RES_hhdet_tesh!M163/RES_summary!M$19</f>
        <v>102.3900704669981</v>
      </c>
      <c r="N163" s="176">
        <f>RES_hhdet_tesh!N163/RES_summary!N$19</f>
        <v>113.19129348141446</v>
      </c>
      <c r="O163" s="176">
        <f>RES_hhdet_tesh!O163/RES_summary!O$19</f>
        <v>110.0434926982806</v>
      </c>
      <c r="P163" s="176">
        <f>RES_hhdet_tesh!P163/RES_summary!P$19</f>
        <v>102.06990600990957</v>
      </c>
      <c r="Q163" s="176">
        <f>RES_hhdet_tesh!Q163/RES_summary!Q$19</f>
        <v>112.73034899605298</v>
      </c>
    </row>
    <row r="164" spans="1:17" ht="12.95" customHeight="1" x14ac:dyDescent="0.25">
      <c r="A164" s="158" t="s">
        <v>112</v>
      </c>
      <c r="B164" s="178">
        <f>RES_hhdet_tesh!B164/RES_summary!B$19</f>
        <v>0.14617619086362199</v>
      </c>
      <c r="C164" s="178">
        <f>RES_hhdet_tesh!C164/RES_summary!C$19</f>
        <v>0.14939840805364824</v>
      </c>
      <c r="D164" s="178">
        <f>RES_hhdet_tesh!D164/RES_summary!D$19</f>
        <v>0.1487995419179077</v>
      </c>
      <c r="E164" s="178">
        <f>RES_hhdet_tesh!E164/RES_summary!E$19</f>
        <v>0.14473250721239586</v>
      </c>
      <c r="F164" s="178">
        <f>RES_hhdet_tesh!F164/RES_summary!F$19</f>
        <v>0.14530486021789663</v>
      </c>
      <c r="G164" s="178">
        <f>RES_hhdet_tesh!G164/RES_summary!G$19</f>
        <v>0.16442815003184544</v>
      </c>
      <c r="H164" s="178">
        <f>RES_hhdet_tesh!H164/RES_summary!H$19</f>
        <v>0.19384280756269304</v>
      </c>
      <c r="I164" s="178">
        <f>RES_hhdet_tesh!I164/RES_summary!I$19</f>
        <v>0.23566502066723802</v>
      </c>
      <c r="J164" s="178">
        <f>RES_hhdet_tesh!J164/RES_summary!J$19</f>
        <v>0.30350460095180182</v>
      </c>
      <c r="K164" s="178">
        <f>RES_hhdet_tesh!K164/RES_summary!K$19</f>
        <v>0.3557727179587889</v>
      </c>
      <c r="L164" s="178">
        <f>RES_hhdet_tesh!L164/RES_summary!L$19</f>
        <v>0.49662399762718235</v>
      </c>
      <c r="M164" s="178">
        <f>RES_hhdet_tesh!M164/RES_summary!M$19</f>
        <v>0.50351593018210405</v>
      </c>
      <c r="N164" s="178">
        <f>RES_hhdet_tesh!N164/RES_summary!N$19</f>
        <v>0.5674445804290924</v>
      </c>
      <c r="O164" s="178">
        <f>RES_hhdet_tesh!O164/RES_summary!O$19</f>
        <v>0.71302259790380529</v>
      </c>
      <c r="P164" s="178">
        <f>RES_hhdet_tesh!P164/RES_summary!P$19</f>
        <v>0.8341207028778338</v>
      </c>
      <c r="Q164" s="178">
        <f>RES_hhdet_tesh!Q164/RES_summary!Q$19</f>
        <v>1.0266621839299548</v>
      </c>
    </row>
    <row r="165" spans="1:17" ht="12" customHeight="1" x14ac:dyDescent="0.25">
      <c r="A165" s="23" t="s">
        <v>60</v>
      </c>
      <c r="B165" s="177">
        <f>RES_hhdet_tesh!B165/RES_summary!B$19</f>
        <v>0.14617619086362199</v>
      </c>
      <c r="C165" s="177">
        <f>RES_hhdet_tesh!C165/RES_summary!C$19</f>
        <v>0.14939840805364824</v>
      </c>
      <c r="D165" s="177">
        <f>RES_hhdet_tesh!D165/RES_summary!D$19</f>
        <v>0.1487995419179077</v>
      </c>
      <c r="E165" s="177">
        <f>RES_hhdet_tesh!E165/RES_summary!E$19</f>
        <v>0.14473250721239586</v>
      </c>
      <c r="F165" s="177">
        <f>RES_hhdet_tesh!F165/RES_summary!F$19</f>
        <v>0.14530486021789663</v>
      </c>
      <c r="G165" s="177">
        <f>RES_hhdet_tesh!G165/RES_summary!G$19</f>
        <v>0.16442815003184544</v>
      </c>
      <c r="H165" s="177">
        <f>RES_hhdet_tesh!H165/RES_summary!H$19</f>
        <v>0.19384280756269304</v>
      </c>
      <c r="I165" s="177">
        <f>RES_hhdet_tesh!I165/RES_summary!I$19</f>
        <v>0.23566502066723802</v>
      </c>
      <c r="J165" s="177">
        <f>RES_hhdet_tesh!J165/RES_summary!J$19</f>
        <v>0.30350460095180182</v>
      </c>
      <c r="K165" s="177">
        <f>RES_hhdet_tesh!K165/RES_summary!K$19</f>
        <v>0.3557727179587889</v>
      </c>
      <c r="L165" s="177">
        <f>RES_hhdet_tesh!L165/RES_summary!L$19</f>
        <v>0.49662399762718235</v>
      </c>
      <c r="M165" s="177">
        <f>RES_hhdet_tesh!M165/RES_summary!M$19</f>
        <v>0.50351593018210405</v>
      </c>
      <c r="N165" s="177">
        <f>RES_hhdet_tesh!N165/RES_summary!N$19</f>
        <v>0.5674445804290924</v>
      </c>
      <c r="O165" s="177">
        <f>RES_hhdet_tesh!O165/RES_summary!O$19</f>
        <v>0.71302259790380529</v>
      </c>
      <c r="P165" s="177">
        <f>RES_hhdet_tesh!P165/RES_summary!P$19</f>
        <v>0.8341207028778338</v>
      </c>
      <c r="Q165" s="177">
        <f>RES_hhdet_tesh!Q165/RES_summary!Q$19</f>
        <v>1.0266621839299548</v>
      </c>
    </row>
    <row r="166" spans="1:17" ht="12" customHeight="1" x14ac:dyDescent="0.25">
      <c r="A166" s="158" t="s">
        <v>63</v>
      </c>
      <c r="B166" s="178">
        <f>RES_hhdet_tesh!B166/RES_summary!B$19</f>
        <v>18.012502461158657</v>
      </c>
      <c r="C166" s="178">
        <f>RES_hhdet_tesh!C166/RES_summary!C$19</f>
        <v>18.000390747209902</v>
      </c>
      <c r="D166" s="178">
        <f>RES_hhdet_tesh!D166/RES_summary!D$19</f>
        <v>18.246004664869158</v>
      </c>
      <c r="E166" s="178">
        <f>RES_hhdet_tesh!E166/RES_summary!E$19</f>
        <v>19.002880614002105</v>
      </c>
      <c r="F166" s="178">
        <f>RES_hhdet_tesh!F166/RES_summary!F$19</f>
        <v>19.884945465919927</v>
      </c>
      <c r="G166" s="178">
        <f>RES_hhdet_tesh!G166/RES_summary!G$19</f>
        <v>21.074331164083976</v>
      </c>
      <c r="H166" s="178">
        <f>RES_hhdet_tesh!H166/RES_summary!H$19</f>
        <v>21.765814795352668</v>
      </c>
      <c r="I166" s="178">
        <f>RES_hhdet_tesh!I166/RES_summary!I$19</f>
        <v>21.811152632105408</v>
      </c>
      <c r="J166" s="178">
        <f>RES_hhdet_tesh!J166/RES_summary!J$19</f>
        <v>21.999738949220628</v>
      </c>
      <c r="K166" s="178">
        <f>RES_hhdet_tesh!K166/RES_summary!K$19</f>
        <v>23.573259787074171</v>
      </c>
      <c r="L166" s="178">
        <f>RES_hhdet_tesh!L166/RES_summary!L$19</f>
        <v>24.838158555669629</v>
      </c>
      <c r="M166" s="178">
        <f>RES_hhdet_tesh!M166/RES_summary!M$19</f>
        <v>24.718353971166067</v>
      </c>
      <c r="N166" s="178">
        <f>RES_hhdet_tesh!N166/RES_summary!N$19</f>
        <v>25.600342006295215</v>
      </c>
      <c r="O166" s="178">
        <f>RES_hhdet_tesh!O166/RES_summary!O$19</f>
        <v>27.715572280747715</v>
      </c>
      <c r="P166" s="178">
        <f>RES_hhdet_tesh!P166/RES_summary!P$19</f>
        <v>27.094209905485098</v>
      </c>
      <c r="Q166" s="178">
        <f>RES_hhdet_tesh!Q166/RES_summary!Q$19</f>
        <v>29.601183215966365</v>
      </c>
    </row>
    <row r="167" spans="1:17" ht="12" customHeight="1" x14ac:dyDescent="0.25">
      <c r="A167" s="167" t="s">
        <v>144</v>
      </c>
      <c r="B167" s="183">
        <f>RES_hhdet_tesh!B167/RES_summary!B$19</f>
        <v>0</v>
      </c>
      <c r="C167" s="183">
        <f>RES_hhdet_tesh!C167/RES_summary!C$19</f>
        <v>0</v>
      </c>
      <c r="D167" s="183">
        <f>RES_hhdet_tesh!D167/RES_summary!D$19</f>
        <v>0</v>
      </c>
      <c r="E167" s="183">
        <f>RES_hhdet_tesh!E167/RES_summary!E$19</f>
        <v>0</v>
      </c>
      <c r="F167" s="183">
        <f>RES_hhdet_tesh!F167/RES_summary!F$19</f>
        <v>0</v>
      </c>
      <c r="G167" s="183">
        <f>RES_hhdet_tesh!G167/RES_summary!G$19</f>
        <v>0</v>
      </c>
      <c r="H167" s="183">
        <f>RES_hhdet_tesh!H167/RES_summary!H$19</f>
        <v>0</v>
      </c>
      <c r="I167" s="183">
        <f>RES_hhdet_tesh!I167/RES_summary!I$19</f>
        <v>0</v>
      </c>
      <c r="J167" s="183">
        <f>RES_hhdet_tesh!J167/RES_summary!J$19</f>
        <v>0</v>
      </c>
      <c r="K167" s="183">
        <f>RES_hhdet_tesh!K167/RES_summary!K$19</f>
        <v>0</v>
      </c>
      <c r="L167" s="183">
        <f>RES_hhdet_tesh!L167/RES_summary!L$19</f>
        <v>0</v>
      </c>
      <c r="M167" s="183">
        <f>RES_hhdet_tesh!M167/RES_summary!M$19</f>
        <v>0</v>
      </c>
      <c r="N167" s="183">
        <f>RES_hhdet_tesh!N167/RES_summary!N$19</f>
        <v>0</v>
      </c>
      <c r="O167" s="183">
        <f>RES_hhdet_tesh!O167/RES_summary!O$19</f>
        <v>0</v>
      </c>
      <c r="P167" s="183">
        <f>RES_hhdet_tesh!P167/RES_summary!P$19</f>
        <v>0</v>
      </c>
      <c r="Q167" s="183">
        <f>RES_hhdet_tesh!Q167/RES_summary!Q$19</f>
        <v>0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0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0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0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18.016114705247034</v>
      </c>
      <c r="C171" s="180">
        <f>RES_hhdet_tesh!C171/RES_summary!C$19</f>
        <v>18.002079358923609</v>
      </c>
      <c r="D171" s="180">
        <f>RES_hhdet_tesh!D171/RES_summary!D$19</f>
        <v>18.245764788191952</v>
      </c>
      <c r="E171" s="180">
        <f>RES_hhdet_tesh!E171/RES_summary!E$19</f>
        <v>19.00605498240024</v>
      </c>
      <c r="F171" s="180">
        <f>RES_hhdet_tesh!F171/RES_summary!F$19</f>
        <v>19.893516244764122</v>
      </c>
      <c r="G171" s="180">
        <f>RES_hhdet_tesh!G171/RES_summary!G$19</f>
        <v>21.087130627581853</v>
      </c>
      <c r="H171" s="180">
        <f>RES_hhdet_tesh!H171/RES_summary!H$19</f>
        <v>21.782025115700275</v>
      </c>
      <c r="I171" s="180">
        <f>RES_hhdet_tesh!I171/RES_summary!I$19</f>
        <v>21.826958491397285</v>
      </c>
      <c r="J171" s="180">
        <f>RES_hhdet_tesh!J171/RES_summary!J$19</f>
        <v>22.04929183735641</v>
      </c>
      <c r="K171" s="180">
        <f>RES_hhdet_tesh!K171/RES_summary!K$19</f>
        <v>23.638079345684563</v>
      </c>
      <c r="L171" s="180">
        <f>RES_hhdet_tesh!L171/RES_summary!L$19</f>
        <v>24.935557210608692</v>
      </c>
      <c r="M171" s="180">
        <f>RES_hhdet_tesh!M171/RES_summary!M$19</f>
        <v>24.822846037484251</v>
      </c>
      <c r="N171" s="180">
        <f>RES_hhdet_tesh!N171/RES_summary!N$19</f>
        <v>25.722089341976048</v>
      </c>
      <c r="O171" s="180">
        <f>RES_hhdet_tesh!O171/RES_summary!O$19</f>
        <v>27.870808816165447</v>
      </c>
      <c r="P171" s="180">
        <f>RES_hhdet_tesh!P171/RES_summary!P$19</f>
        <v>27.242674425476878</v>
      </c>
      <c r="Q171" s="180">
        <f>RES_hhdet_tesh!Q171/RES_summary!Q$19</f>
        <v>29.791405779803988</v>
      </c>
    </row>
    <row r="172" spans="1:17" ht="12" customHeight="1" x14ac:dyDescent="0.25">
      <c r="A172" s="161" t="s">
        <v>141</v>
      </c>
      <c r="B172" s="179">
        <f>RES_hhdet_tesh!B172/RES_summary!B$19</f>
        <v>17.929954115521483</v>
      </c>
      <c r="C172" s="179">
        <f>RES_hhdet_tesh!C172/RES_summary!C$19</f>
        <v>17.94478693795249</v>
      </c>
      <c r="D172" s="179">
        <f>RES_hhdet_tesh!D172/RES_summary!D$19</f>
        <v>18.253036998125733</v>
      </c>
      <c r="E172" s="179">
        <f>RES_hhdet_tesh!E172/RES_summary!E$19</f>
        <v>18.918998151842771</v>
      </c>
      <c r="F172" s="179">
        <f>RES_hhdet_tesh!F172/RES_summary!F$19</f>
        <v>19.655870583434488</v>
      </c>
      <c r="G172" s="179">
        <f>RES_hhdet_tesh!G172/RES_summary!G$19</f>
        <v>20.800156499265594</v>
      </c>
      <c r="H172" s="179">
        <f>RES_hhdet_tesh!H172/RES_summary!H$19</f>
        <v>21.413083284666342</v>
      </c>
      <c r="I172" s="179">
        <f>RES_hhdet_tesh!I172/RES_summary!I$19</f>
        <v>21.581694952469974</v>
      </c>
      <c r="J172" s="179">
        <f>RES_hhdet_tesh!J172/RES_summary!J$19</f>
        <v>21.358855554025201</v>
      </c>
      <c r="K172" s="179">
        <f>RES_hhdet_tesh!K172/RES_summary!K$19</f>
        <v>22.714882222548979</v>
      </c>
      <c r="L172" s="179">
        <f>RES_hhdet_tesh!L172/RES_summary!L$19</f>
        <v>23.623307765010786</v>
      </c>
      <c r="M172" s="179">
        <f>RES_hhdet_tesh!M172/RES_summary!M$19</f>
        <v>23.490741569270742</v>
      </c>
      <c r="N172" s="179">
        <f>RES_hhdet_tesh!N172/RES_summary!N$19</f>
        <v>24.186089126232318</v>
      </c>
      <c r="O172" s="179">
        <f>RES_hhdet_tesh!O172/RES_summary!O$19</f>
        <v>25.874509041705547</v>
      </c>
      <c r="P172" s="179">
        <f>RES_hhdet_tesh!P172/RES_summary!P$19</f>
        <v>25.32216732283355</v>
      </c>
      <c r="Q172" s="179">
        <f>RES_hhdet_tesh!Q172/RES_summary!Q$19</f>
        <v>27.33159886495271</v>
      </c>
    </row>
    <row r="173" spans="1:17" ht="12" customHeight="1" x14ac:dyDescent="0.25">
      <c r="A173" s="148" t="s">
        <v>60</v>
      </c>
      <c r="B173" s="177">
        <f>RES_hhdet_tesh!B173/RES_summary!B$19</f>
        <v>14.412891764197605</v>
      </c>
      <c r="C173" s="177">
        <f>RES_hhdet_tesh!C173/RES_summary!C$19</f>
        <v>14.401663487138805</v>
      </c>
      <c r="D173" s="177">
        <f>RES_hhdet_tesh!D173/RES_summary!D$19</f>
        <v>14.701102081648518</v>
      </c>
      <c r="E173" s="177">
        <f>RES_hhdet_tesh!E173/RES_summary!E$19</f>
        <v>15.36626663740258</v>
      </c>
      <c r="F173" s="177">
        <f>RES_hhdet_tesh!F173/RES_summary!F$19</f>
        <v>16.100607951541814</v>
      </c>
      <c r="G173" s="177">
        <f>RES_hhdet_tesh!G173/RES_summary!G$19</f>
        <v>17.239013544521633</v>
      </c>
      <c r="H173" s="177">
        <f>RES_hhdet_tesh!H173/RES_summary!H$19</f>
        <v>17.84450110533929</v>
      </c>
      <c r="I173" s="177">
        <f>RES_hhdet_tesh!I173/RES_summary!I$19</f>
        <v>18.007934877651852</v>
      </c>
      <c r="J173" s="177">
        <f>RES_hhdet_tesh!J173/RES_summary!J$19</f>
        <v>17.803292919756775</v>
      </c>
      <c r="K173" s="177">
        <f>RES_hhdet_tesh!K173/RES_summary!K$19</f>
        <v>19.048178670504246</v>
      </c>
      <c r="L173" s="177">
        <f>RES_hhdet_tesh!L173/RES_summary!L$19</f>
        <v>20.070616329288139</v>
      </c>
      <c r="M173" s="177">
        <f>RES_hhdet_tesh!M173/RES_summary!M$19</f>
        <v>19.945399657345298</v>
      </c>
      <c r="N173" s="177">
        <f>RES_hhdet_tesh!N173/RES_summary!N$19</f>
        <v>20.644287666663466</v>
      </c>
      <c r="O173" s="177">
        <f>RES_hhdet_tesh!O173/RES_summary!O$19</f>
        <v>22.343988864786454</v>
      </c>
      <c r="P173" s="177">
        <f>RES_hhdet_tesh!P173/RES_summary!P$19</f>
        <v>21.823560043494844</v>
      </c>
      <c r="Q173" s="177">
        <f>RES_hhdet_tesh!Q173/RES_summary!Q$19</f>
        <v>23.852748988094376</v>
      </c>
    </row>
    <row r="174" spans="1:17" ht="12" customHeight="1" x14ac:dyDescent="0.25">
      <c r="A174" s="159" t="s">
        <v>59</v>
      </c>
      <c r="B174" s="176">
        <f>RES_hhdet_tesh!B174/RES_summary!B$19</f>
        <v>3.5170623513238763</v>
      </c>
      <c r="C174" s="176">
        <f>RES_hhdet_tesh!C174/RES_summary!C$19</f>
        <v>3.5431234508136829</v>
      </c>
      <c r="D174" s="176">
        <f>RES_hhdet_tesh!D174/RES_summary!D$19</f>
        <v>3.5519349164772165</v>
      </c>
      <c r="E174" s="176">
        <f>RES_hhdet_tesh!E174/RES_summary!E$19</f>
        <v>3.5527315144401923</v>
      </c>
      <c r="F174" s="176">
        <f>RES_hhdet_tesh!F174/RES_summary!F$19</f>
        <v>3.5552626318926746</v>
      </c>
      <c r="G174" s="176">
        <f>RES_hhdet_tesh!G174/RES_summary!G$19</f>
        <v>3.561142954743957</v>
      </c>
      <c r="H174" s="176">
        <f>RES_hhdet_tesh!H174/RES_summary!H$19</f>
        <v>3.5685821793270525</v>
      </c>
      <c r="I174" s="176">
        <f>RES_hhdet_tesh!I174/RES_summary!I$19</f>
        <v>3.5737600748181233</v>
      </c>
      <c r="J174" s="176">
        <f>RES_hhdet_tesh!J174/RES_summary!J$19</f>
        <v>3.555562634268425</v>
      </c>
      <c r="K174" s="176">
        <f>RES_hhdet_tesh!K174/RES_summary!K$19</f>
        <v>3.6667035520447282</v>
      </c>
      <c r="L174" s="176">
        <f>RES_hhdet_tesh!L174/RES_summary!L$19</f>
        <v>3.5526914357226498</v>
      </c>
      <c r="M174" s="176">
        <f>RES_hhdet_tesh!M174/RES_summary!M$19</f>
        <v>3.545341911925445</v>
      </c>
      <c r="N174" s="176">
        <f>RES_hhdet_tesh!N174/RES_summary!N$19</f>
        <v>3.5418014595688572</v>
      </c>
      <c r="O174" s="176">
        <f>RES_hhdet_tesh!O174/RES_summary!O$19</f>
        <v>3.5305201769191008</v>
      </c>
      <c r="P174" s="176">
        <f>RES_hhdet_tesh!P174/RES_summary!P$19</f>
        <v>3.4986072793387106</v>
      </c>
      <c r="Q174" s="176">
        <f>RES_hhdet_tesh!Q174/RES_summary!Q$19</f>
        <v>3.478849876858332</v>
      </c>
    </row>
    <row r="175" spans="1:17" ht="12" customHeight="1" x14ac:dyDescent="0.25">
      <c r="A175" s="158" t="s">
        <v>62</v>
      </c>
      <c r="B175" s="178">
        <f>RES_hhdet_tesh!B175/RES_summary!B$19</f>
        <v>7.2501212601068818</v>
      </c>
      <c r="C175" s="178">
        <f>RES_hhdet_tesh!C175/RES_summary!C$19</f>
        <v>7.1874663599670372</v>
      </c>
      <c r="D175" s="178">
        <f>RES_hhdet_tesh!D175/RES_summary!D$19</f>
        <v>7.2777463099706265</v>
      </c>
      <c r="E175" s="178">
        <f>RES_hhdet_tesh!E175/RES_summary!E$19</f>
        <v>7.5479492427841137</v>
      </c>
      <c r="F175" s="178">
        <f>RES_hhdet_tesh!F175/RES_summary!F$19</f>
        <v>7.87434964943861</v>
      </c>
      <c r="G175" s="178">
        <f>RES_hhdet_tesh!G175/RES_summary!G$19</f>
        <v>8.1997881731476916</v>
      </c>
      <c r="H175" s="178">
        <f>RES_hhdet_tesh!H175/RES_summary!H$19</f>
        <v>8.3653858753530947</v>
      </c>
      <c r="I175" s="178">
        <f>RES_hhdet_tesh!I175/RES_summary!I$19</f>
        <v>8.2641236011930292</v>
      </c>
      <c r="J175" s="178">
        <f>RES_hhdet_tesh!J175/RES_summary!J$19</f>
        <v>8.2057980830670108</v>
      </c>
      <c r="K175" s="178">
        <f>RES_hhdet_tesh!K175/RES_summary!K$19</f>
        <v>9.0599539747079287</v>
      </c>
      <c r="L175" s="178">
        <f>RES_hhdet_tesh!L175/RES_summary!L$19</f>
        <v>9.4209455002883065</v>
      </c>
      <c r="M175" s="178">
        <f>RES_hhdet_tesh!M175/RES_summary!M$19</f>
        <v>9.3721252315348718</v>
      </c>
      <c r="N175" s="178">
        <f>RES_hhdet_tesh!N175/RES_summary!N$19</f>
        <v>9.7388735322810565</v>
      </c>
      <c r="O175" s="178">
        <f>RES_hhdet_tesh!O175/RES_summary!O$19</f>
        <v>10.596364325802575</v>
      </c>
      <c r="P175" s="178">
        <f>RES_hhdet_tesh!P175/RES_summary!P$19</f>
        <v>10.488926593718926</v>
      </c>
      <c r="Q175" s="178">
        <f>RES_hhdet_tesh!Q175/RES_summary!Q$19</f>
        <v>11.369972304080004</v>
      </c>
    </row>
    <row r="176" spans="1:17" ht="12" customHeight="1" x14ac:dyDescent="0.25">
      <c r="A176" s="23" t="s">
        <v>57</v>
      </c>
      <c r="B176" s="177">
        <f>RES_hhdet_tesh!B176/RES_summary!B$19</f>
        <v>0</v>
      </c>
      <c r="C176" s="177">
        <f>RES_hhdet_tesh!C176/RES_summary!C$19</f>
        <v>0</v>
      </c>
      <c r="D176" s="177">
        <f>RES_hhdet_tesh!D176/RES_summary!D$19</f>
        <v>4.6647765013415405</v>
      </c>
      <c r="E176" s="177">
        <f>RES_hhdet_tesh!E176/RES_summary!E$19</f>
        <v>9.6752522736917417</v>
      </c>
      <c r="F176" s="177">
        <f>RES_hhdet_tesh!F176/RES_summary!F$19</f>
        <v>10.040614258715651</v>
      </c>
      <c r="G176" s="177">
        <f>RES_hhdet_tesh!G176/RES_summary!G$19</f>
        <v>7.4865079583791099</v>
      </c>
      <c r="H176" s="177">
        <f>RES_hhdet_tesh!H176/RES_summary!H$19</f>
        <v>0</v>
      </c>
      <c r="I176" s="177">
        <f>RES_hhdet_tesh!I176/RES_summary!I$19</f>
        <v>0</v>
      </c>
      <c r="J176" s="177">
        <f>RES_hhdet_tesh!J176/RES_summary!J$19</f>
        <v>0</v>
      </c>
      <c r="K176" s="177">
        <f>RES_hhdet_tesh!K176/RES_summary!K$19</f>
        <v>0</v>
      </c>
      <c r="L176" s="177">
        <f>RES_hhdet_tesh!L176/RES_summary!L$19</f>
        <v>0</v>
      </c>
      <c r="M176" s="177">
        <f>RES_hhdet_tesh!M176/RES_summary!M$19</f>
        <v>0</v>
      </c>
      <c r="N176" s="177">
        <f>RES_hhdet_tesh!N176/RES_summary!N$19</f>
        <v>0</v>
      </c>
      <c r="O176" s="177">
        <f>RES_hhdet_tesh!O176/RES_summary!O$19</f>
        <v>0</v>
      </c>
      <c r="P176" s="177">
        <f>RES_hhdet_tesh!P176/RES_summary!P$19</f>
        <v>0</v>
      </c>
      <c r="Q176" s="177">
        <f>RES_hhdet_tesh!Q176/RES_summary!Q$19</f>
        <v>0</v>
      </c>
    </row>
    <row r="177" spans="1:17" ht="12" customHeight="1" x14ac:dyDescent="0.25">
      <c r="A177" s="29" t="s">
        <v>140</v>
      </c>
      <c r="B177" s="176">
        <f>RES_hhdet_tesh!B177/RES_summary!B$19</f>
        <v>7.2501212601068818</v>
      </c>
      <c r="C177" s="176">
        <f>RES_hhdet_tesh!C177/RES_summary!C$19</f>
        <v>7.1874663599670372</v>
      </c>
      <c r="D177" s="176">
        <f>RES_hhdet_tesh!D177/RES_summary!D$19</f>
        <v>7.2856993899577702</v>
      </c>
      <c r="E177" s="176">
        <f>RES_hhdet_tesh!E177/RES_summary!E$19</f>
        <v>7.5417692891094354</v>
      </c>
      <c r="F177" s="176">
        <f>RES_hhdet_tesh!F177/RES_summary!F$19</f>
        <v>7.8683495557088561</v>
      </c>
      <c r="G177" s="176">
        <f>RES_hhdet_tesh!G177/RES_summary!G$19</f>
        <v>8.2011219142395468</v>
      </c>
      <c r="H177" s="176">
        <f>RES_hhdet_tesh!H177/RES_summary!H$19</f>
        <v>8.3653858753530965</v>
      </c>
      <c r="I177" s="176">
        <f>RES_hhdet_tesh!I177/RES_summary!I$19</f>
        <v>8.2641236011930328</v>
      </c>
      <c r="J177" s="176">
        <f>RES_hhdet_tesh!J177/RES_summary!J$19</f>
        <v>8.2057980830670143</v>
      </c>
      <c r="K177" s="176">
        <f>RES_hhdet_tesh!K177/RES_summary!K$19</f>
        <v>9.0599539747079323</v>
      </c>
      <c r="L177" s="176">
        <f>RES_hhdet_tesh!L177/RES_summary!L$19</f>
        <v>9.42094550028831</v>
      </c>
      <c r="M177" s="176">
        <f>RES_hhdet_tesh!M177/RES_summary!M$19</f>
        <v>9.3721252315348718</v>
      </c>
      <c r="N177" s="176">
        <f>RES_hhdet_tesh!N177/RES_summary!N$19</f>
        <v>9.7388735322810547</v>
      </c>
      <c r="O177" s="176">
        <f>RES_hhdet_tesh!O177/RES_summary!O$19</f>
        <v>10.59636432580257</v>
      </c>
      <c r="P177" s="176">
        <f>RES_hhdet_tesh!P177/RES_summary!P$19</f>
        <v>10.488926593718922</v>
      </c>
      <c r="Q177" s="176">
        <f>RES_hhdet_tesh!Q177/RES_summary!Q$19</f>
        <v>11.369972304080001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0</v>
      </c>
      <c r="C3" s="184">
        <f>RES_hhdet_emih!C3/RES_summary!C$19</f>
        <v>0</v>
      </c>
      <c r="D3" s="184">
        <f>RES_hhdet_emih!D3/RES_summary!D$19</f>
        <v>0</v>
      </c>
      <c r="E3" s="184">
        <f>RES_hhdet_emih!E3/RES_summary!E$19</f>
        <v>0</v>
      </c>
      <c r="F3" s="184">
        <f>RES_hhdet_emih!F3/RES_summary!F$19</f>
        <v>0</v>
      </c>
      <c r="G3" s="184">
        <f>RES_hhdet_emih!G3/RES_summary!G$19</f>
        <v>0</v>
      </c>
      <c r="H3" s="184">
        <f>RES_hhdet_emih!H3/RES_summary!H$19</f>
        <v>0</v>
      </c>
      <c r="I3" s="184">
        <f>RES_hhdet_emih!I3/RES_summary!I$19</f>
        <v>0</v>
      </c>
      <c r="J3" s="184">
        <f>RES_hhdet_emih!J3/RES_summary!J$19</f>
        <v>0</v>
      </c>
      <c r="K3" s="184">
        <f>RES_hhdet_emih!K3/RES_summary!K$19</f>
        <v>0</v>
      </c>
      <c r="L3" s="184">
        <f>RES_hhdet_emih!L3/RES_summary!L$19</f>
        <v>0</v>
      </c>
      <c r="M3" s="184">
        <f>RES_hhdet_emih!M3/RES_summary!M$19</f>
        <v>0</v>
      </c>
      <c r="N3" s="184">
        <f>RES_hhdet_emih!N3/RES_summary!N$19</f>
        <v>0</v>
      </c>
      <c r="O3" s="184">
        <f>RES_hhdet_emih!O3/RES_summary!O$19</f>
        <v>0</v>
      </c>
      <c r="P3" s="184">
        <f>RES_hhdet_emih!P3/RES_summary!P$19</f>
        <v>0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0</v>
      </c>
      <c r="C4" s="178">
        <f>RES_hhdet_emih!C4/RES_summary!C$19</f>
        <v>0</v>
      </c>
      <c r="D4" s="178">
        <f>RES_hhdet_emih!D4/RES_summary!D$19</f>
        <v>0</v>
      </c>
      <c r="E4" s="178">
        <f>RES_hhdet_emih!E4/RES_summary!E$19</f>
        <v>0</v>
      </c>
      <c r="F4" s="178">
        <f>RES_hhdet_emih!F4/RES_summary!F$19</f>
        <v>0</v>
      </c>
      <c r="G4" s="178">
        <f>RES_hhdet_emih!G4/RES_summary!G$19</f>
        <v>0</v>
      </c>
      <c r="H4" s="178">
        <f>RES_hhdet_emih!H4/RES_summary!H$19</f>
        <v>0</v>
      </c>
      <c r="I4" s="178">
        <f>RES_hhdet_emih!I4/RES_summary!I$19</f>
        <v>0</v>
      </c>
      <c r="J4" s="178">
        <f>RES_hhdet_emih!J4/RES_summary!J$19</f>
        <v>0</v>
      </c>
      <c r="K4" s="178">
        <f>RES_hhdet_emih!K4/RES_summary!K$19</f>
        <v>0</v>
      </c>
      <c r="L4" s="178">
        <f>RES_hhdet_emih!L4/RES_summary!L$19</f>
        <v>0</v>
      </c>
      <c r="M4" s="178">
        <f>RES_hhdet_emih!M4/RES_summary!M$19</f>
        <v>0</v>
      </c>
      <c r="N4" s="178">
        <f>RES_hhdet_emih!N4/RES_summary!N$19</f>
        <v>0</v>
      </c>
      <c r="O4" s="178">
        <f>RES_hhdet_emih!O4/RES_summary!O$19</f>
        <v>0</v>
      </c>
      <c r="P4" s="178">
        <f>RES_hhdet_emih!P4/RES_summary!P$19</f>
        <v>0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0</v>
      </c>
      <c r="C5" s="177">
        <f>RES_hhdet_emih!C5/RES_summary!C$19</f>
        <v>0</v>
      </c>
      <c r="D5" s="177">
        <f>RES_hhdet_emih!D5/RES_summary!D$19</f>
        <v>0</v>
      </c>
      <c r="E5" s="177">
        <f>RES_hhdet_emih!E5/RES_summary!E$19</f>
        <v>0</v>
      </c>
      <c r="F5" s="177">
        <f>RES_hhdet_emih!F5/RES_summary!F$19</f>
        <v>0</v>
      </c>
      <c r="G5" s="177">
        <f>RES_hhdet_emih!G5/RES_summary!G$19</f>
        <v>0</v>
      </c>
      <c r="H5" s="177">
        <f>RES_hhdet_emih!H5/RES_summary!H$19</f>
        <v>0</v>
      </c>
      <c r="I5" s="177">
        <f>RES_hhdet_emih!I5/RES_summary!I$19</f>
        <v>0</v>
      </c>
      <c r="J5" s="177">
        <f>RES_hhdet_emih!J5/RES_summary!J$19</f>
        <v>0</v>
      </c>
      <c r="K5" s="177">
        <f>RES_hhdet_emih!K5/RES_summary!K$19</f>
        <v>0</v>
      </c>
      <c r="L5" s="177">
        <f>RES_hhdet_emih!L5/RES_summary!L$19</f>
        <v>0</v>
      </c>
      <c r="M5" s="177">
        <f>RES_hhdet_emih!M5/RES_summary!M$19</f>
        <v>0</v>
      </c>
      <c r="N5" s="177">
        <f>RES_hhdet_emih!N5/RES_summary!N$19</f>
        <v>0</v>
      </c>
      <c r="O5" s="177">
        <f>RES_hhdet_emih!O5/RES_summary!O$19</f>
        <v>0</v>
      </c>
      <c r="P5" s="177">
        <f>RES_hhdet_emih!P5/RES_summary!P$19</f>
        <v>0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0</v>
      </c>
      <c r="C9" s="178">
        <f>RES_hhdet_emih!C9/RES_summary!C$19</f>
        <v>0</v>
      </c>
      <c r="D9" s="178">
        <f>RES_hhdet_emih!D9/RES_summary!D$19</f>
        <v>0</v>
      </c>
      <c r="E9" s="178">
        <f>RES_hhdet_emih!E9/RES_summary!E$19</f>
        <v>0</v>
      </c>
      <c r="F9" s="178">
        <f>RES_hhdet_emih!F9/RES_summary!F$19</f>
        <v>0</v>
      </c>
      <c r="G9" s="178">
        <f>RES_hhdet_emih!G9/RES_summary!G$19</f>
        <v>0</v>
      </c>
      <c r="H9" s="178">
        <f>RES_hhdet_emih!H9/RES_summary!H$19</f>
        <v>0</v>
      </c>
      <c r="I9" s="178">
        <f>RES_hhdet_emih!I9/RES_summary!I$19</f>
        <v>0</v>
      </c>
      <c r="J9" s="178">
        <f>RES_hhdet_emih!J9/RES_summary!J$19</f>
        <v>0</v>
      </c>
      <c r="K9" s="178">
        <f>RES_hhdet_emih!K9/RES_summary!K$19</f>
        <v>0</v>
      </c>
      <c r="L9" s="178">
        <f>RES_hhdet_emih!L9/RES_summary!L$19</f>
        <v>0</v>
      </c>
      <c r="M9" s="178">
        <f>RES_hhdet_emih!M9/RES_summary!M$19</f>
        <v>0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0</v>
      </c>
      <c r="C11" s="183">
        <f>RES_hhdet_emih!C11/RES_summary!C$19</f>
        <v>0</v>
      </c>
      <c r="D11" s="183">
        <f>RES_hhdet_emih!D11/RES_summary!D$19</f>
        <v>0</v>
      </c>
      <c r="E11" s="183">
        <f>RES_hhdet_emih!E11/RES_summary!E$19</f>
        <v>0</v>
      </c>
      <c r="F11" s="183">
        <f>RES_hhdet_emih!F11/RES_summary!F$19</f>
        <v>0</v>
      </c>
      <c r="G11" s="183">
        <f>RES_hhdet_emih!G11/RES_summary!G$19</f>
        <v>0</v>
      </c>
      <c r="H11" s="183">
        <f>RES_hhdet_emih!H11/RES_summary!H$19</f>
        <v>0</v>
      </c>
      <c r="I11" s="183">
        <f>RES_hhdet_emih!I11/RES_summary!I$19</f>
        <v>0</v>
      </c>
      <c r="J11" s="183">
        <f>RES_hhdet_emih!J11/RES_summary!J$19</f>
        <v>0</v>
      </c>
      <c r="K11" s="183">
        <f>RES_hhdet_emih!K11/RES_summary!K$19</f>
        <v>0</v>
      </c>
      <c r="L11" s="183">
        <f>RES_hhdet_emih!L11/RES_summary!L$19</f>
        <v>0</v>
      </c>
      <c r="M11" s="183">
        <f>RES_hhdet_emih!M11/RES_summary!M$19</f>
        <v>0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</v>
      </c>
      <c r="C19" s="178">
        <f>RES_hhdet_emih!C19/RES_summary!C$19</f>
        <v>0</v>
      </c>
      <c r="D19" s="178">
        <f>RES_hhdet_emih!D19/RES_summary!D$19</f>
        <v>0</v>
      </c>
      <c r="E19" s="178">
        <f>RES_hhdet_emih!E19/RES_summary!E$19</f>
        <v>0</v>
      </c>
      <c r="F19" s="178">
        <f>RES_hhdet_emih!F19/RES_summary!F$19</f>
        <v>0</v>
      </c>
      <c r="G19" s="178">
        <f>RES_hhdet_emih!G19/RES_summary!G$19</f>
        <v>0</v>
      </c>
      <c r="H19" s="178">
        <f>RES_hhdet_emih!H19/RES_summary!H$19</f>
        <v>0</v>
      </c>
      <c r="I19" s="178">
        <f>RES_hhdet_emih!I19/RES_summary!I$19</f>
        <v>0</v>
      </c>
      <c r="J19" s="178">
        <f>RES_hhdet_emih!J19/RES_summary!J$19</f>
        <v>0</v>
      </c>
      <c r="K19" s="178">
        <f>RES_hhdet_emih!K19/RES_summary!K$19</f>
        <v>0</v>
      </c>
      <c r="L19" s="178">
        <f>RES_hhdet_emih!L19/RES_summary!L$19</f>
        <v>0</v>
      </c>
      <c r="M19" s="178">
        <f>RES_hhdet_emih!M19/RES_summary!M$19</f>
        <v>0</v>
      </c>
      <c r="N19" s="178">
        <f>RES_hhdet_emih!N19/RES_summary!N$19</f>
        <v>0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0</v>
      </c>
      <c r="C21" s="177">
        <f>RES_hhdet_emih!C21/RES_summary!C$19</f>
        <v>0</v>
      </c>
      <c r="D21" s="177">
        <f>RES_hhdet_emih!D21/RES_summary!D$19</f>
        <v>0</v>
      </c>
      <c r="E21" s="177">
        <f>RES_hhdet_emih!E21/RES_summary!E$19</f>
        <v>0</v>
      </c>
      <c r="F21" s="177">
        <f>RES_hhdet_emih!F21/RES_summary!F$19</f>
        <v>0</v>
      </c>
      <c r="G21" s="177">
        <f>RES_hhdet_emih!G21/RES_summary!G$19</f>
        <v>0</v>
      </c>
      <c r="H21" s="177">
        <f>RES_hhdet_emih!H21/RES_summary!H$19</f>
        <v>0</v>
      </c>
      <c r="I21" s="177">
        <f>RES_hhdet_emih!I21/RES_summary!I$19</f>
        <v>0</v>
      </c>
      <c r="J21" s="177">
        <f>RES_hhdet_emih!J21/RES_summary!J$19</f>
        <v>0</v>
      </c>
      <c r="K21" s="177">
        <f>RES_hhdet_emih!K21/RES_summary!K$19</f>
        <v>0</v>
      </c>
      <c r="L21" s="177">
        <f>RES_hhdet_emih!L21/RES_summary!L$19</f>
        <v>0</v>
      </c>
      <c r="M21" s="177">
        <f>RES_hhdet_emih!M21/RES_summary!M$19</f>
        <v>0</v>
      </c>
      <c r="N21" s="177">
        <f>RES_hhdet_emih!N21/RES_summary!N$19</f>
        <v>0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52.204044222347171</v>
      </c>
      <c r="C43" s="184">
        <f>RES_hhdet_emih!C43/RES_summary!C$19</f>
        <v>54.886863163018148</v>
      </c>
      <c r="D43" s="184">
        <f>RES_hhdet_emih!D43/RES_summary!D$19</f>
        <v>52.886338911762557</v>
      </c>
      <c r="E43" s="184">
        <f>RES_hhdet_emih!E43/RES_summary!E$19</f>
        <v>52.491118880953174</v>
      </c>
      <c r="F43" s="184">
        <f>RES_hhdet_emih!F43/RES_summary!F$19</f>
        <v>50.129082809152571</v>
      </c>
      <c r="G43" s="184">
        <f>RES_hhdet_emih!G43/RES_summary!G$19</f>
        <v>52.419517389446092</v>
      </c>
      <c r="H43" s="184">
        <f>RES_hhdet_emih!H43/RES_summary!H$19</f>
        <v>51.711504847683997</v>
      </c>
      <c r="I43" s="184">
        <f>RES_hhdet_emih!I43/RES_summary!I$19</f>
        <v>50.006905741414506</v>
      </c>
      <c r="J43" s="184">
        <f>RES_hhdet_emih!J43/RES_summary!J$19</f>
        <v>50.032652809269301</v>
      </c>
      <c r="K43" s="184">
        <f>RES_hhdet_emih!K43/RES_summary!K$19</f>
        <v>45.658080421798658</v>
      </c>
      <c r="L43" s="184">
        <f>RES_hhdet_emih!L43/RES_summary!L$19</f>
        <v>59.856150790692901</v>
      </c>
      <c r="M43" s="184">
        <f>RES_hhdet_emih!M43/RES_summary!M$19</f>
        <v>52.756363520331774</v>
      </c>
      <c r="N43" s="184">
        <f>RES_hhdet_emih!N43/RES_summary!N$19</f>
        <v>52.790897959035178</v>
      </c>
      <c r="O43" s="184">
        <f>RES_hhdet_emih!O43/RES_summary!O$19</f>
        <v>56.39568371381516</v>
      </c>
      <c r="P43" s="184">
        <f>RES_hhdet_emih!P43/RES_summary!P$19</f>
        <v>48.442340447445183</v>
      </c>
      <c r="Q43" s="184">
        <f>RES_hhdet_emih!Q43/RES_summary!Q$19</f>
        <v>49.762179852462374</v>
      </c>
    </row>
    <row r="44" spans="1:17" ht="12.95" customHeight="1" x14ac:dyDescent="0.25">
      <c r="A44" s="158" t="s">
        <v>65</v>
      </c>
      <c r="B44" s="178">
        <f>RES_hhdet_emih!B44/RES_summary!B$19</f>
        <v>45.544463163382318</v>
      </c>
      <c r="C44" s="178">
        <f>RES_hhdet_emih!C44/RES_summary!C$19</f>
        <v>48.072886244009858</v>
      </c>
      <c r="D44" s="178">
        <f>RES_hhdet_emih!D44/RES_summary!D$19</f>
        <v>46.045442967571262</v>
      </c>
      <c r="E44" s="178">
        <f>RES_hhdet_emih!E44/RES_summary!E$19</f>
        <v>45.683206217383301</v>
      </c>
      <c r="F44" s="178">
        <f>RES_hhdet_emih!F44/RES_summary!F$19</f>
        <v>43.112617094749041</v>
      </c>
      <c r="G44" s="178">
        <f>RES_hhdet_emih!G44/RES_summary!G$19</f>
        <v>45.141572321517934</v>
      </c>
      <c r="H44" s="178">
        <f>RES_hhdet_emih!H44/RES_summary!H$19</f>
        <v>43.446815019377944</v>
      </c>
      <c r="I44" s="178">
        <f>RES_hhdet_emih!I44/RES_summary!I$19</f>
        <v>41.342958097397208</v>
      </c>
      <c r="J44" s="178">
        <f>RES_hhdet_emih!J44/RES_summary!J$19</f>
        <v>41.273606986300969</v>
      </c>
      <c r="K44" s="178">
        <f>RES_hhdet_emih!K44/RES_summary!K$19</f>
        <v>37.429593476236327</v>
      </c>
      <c r="L44" s="178">
        <f>RES_hhdet_emih!L44/RES_summary!L$19</f>
        <v>51.080475750133417</v>
      </c>
      <c r="M44" s="178">
        <f>RES_hhdet_emih!M44/RES_summary!M$19</f>
        <v>43.979311919193322</v>
      </c>
      <c r="N44" s="178">
        <f>RES_hhdet_emih!N44/RES_summary!N$19</f>
        <v>44.690132622482352</v>
      </c>
      <c r="O44" s="178">
        <f>RES_hhdet_emih!O44/RES_summary!O$19</f>
        <v>47.166161418087654</v>
      </c>
      <c r="P44" s="178">
        <f>RES_hhdet_emih!P44/RES_summary!P$19</f>
        <v>40.019663082188792</v>
      </c>
      <c r="Q44" s="178">
        <f>RES_hhdet_emih!Q44/RES_summary!Q$19</f>
        <v>41.446237348435098</v>
      </c>
    </row>
    <row r="45" spans="1:17" ht="12" customHeight="1" x14ac:dyDescent="0.25">
      <c r="A45" s="23" t="s">
        <v>166</v>
      </c>
      <c r="B45" s="177">
        <f>RES_hhdet_emih!B45/RES_summary!B$19</f>
        <v>45.544463163382318</v>
      </c>
      <c r="C45" s="177">
        <f>RES_hhdet_emih!C45/RES_summary!C$19</f>
        <v>48.072886244009858</v>
      </c>
      <c r="D45" s="177">
        <f>RES_hhdet_emih!D45/RES_summary!D$19</f>
        <v>46.045442967571262</v>
      </c>
      <c r="E45" s="177">
        <f>RES_hhdet_emih!E45/RES_summary!E$19</f>
        <v>45.683206217383301</v>
      </c>
      <c r="F45" s="177">
        <f>RES_hhdet_emih!F45/RES_summary!F$19</f>
        <v>43.112617094749041</v>
      </c>
      <c r="G45" s="177">
        <f>RES_hhdet_emih!G45/RES_summary!G$19</f>
        <v>45.141572321517934</v>
      </c>
      <c r="H45" s="177">
        <f>RES_hhdet_emih!H45/RES_summary!H$19</f>
        <v>43.446815019377944</v>
      </c>
      <c r="I45" s="177">
        <f>RES_hhdet_emih!I45/RES_summary!I$19</f>
        <v>41.342958097397208</v>
      </c>
      <c r="J45" s="177">
        <f>RES_hhdet_emih!J45/RES_summary!J$19</f>
        <v>41.273606986300969</v>
      </c>
      <c r="K45" s="177">
        <f>RES_hhdet_emih!K45/RES_summary!K$19</f>
        <v>37.429593476236327</v>
      </c>
      <c r="L45" s="177">
        <f>RES_hhdet_emih!L45/RES_summary!L$19</f>
        <v>51.080475750133417</v>
      </c>
      <c r="M45" s="177">
        <f>RES_hhdet_emih!M45/RES_summary!M$19</f>
        <v>43.979311919193322</v>
      </c>
      <c r="N45" s="177">
        <f>RES_hhdet_emih!N45/RES_summary!N$19</f>
        <v>44.690132622482352</v>
      </c>
      <c r="O45" s="177">
        <f>RES_hhdet_emih!O45/RES_summary!O$19</f>
        <v>47.166161418087654</v>
      </c>
      <c r="P45" s="177">
        <f>RES_hhdet_emih!P45/RES_summary!P$19</f>
        <v>40.019663082188792</v>
      </c>
      <c r="Q45" s="177">
        <f>RES_hhdet_emih!Q45/RES_summary!Q$19</f>
        <v>41.446237348435098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6.6595810589648554</v>
      </c>
      <c r="C49" s="178">
        <f>RES_hhdet_emih!C49/RES_summary!C$19</f>
        <v>6.8139769190082875</v>
      </c>
      <c r="D49" s="178">
        <f>RES_hhdet_emih!D49/RES_summary!D$19</f>
        <v>6.8340151297058602</v>
      </c>
      <c r="E49" s="178">
        <f>RES_hhdet_emih!E49/RES_summary!E$19</f>
        <v>6.7942881284668157</v>
      </c>
      <c r="F49" s="178">
        <f>RES_hhdet_emih!F49/RES_summary!F$19</f>
        <v>7.0029791027261155</v>
      </c>
      <c r="G49" s="178">
        <f>RES_hhdet_emih!G49/RES_summary!G$19</f>
        <v>7.2711608752245089</v>
      </c>
      <c r="H49" s="178">
        <f>RES_hhdet_emih!H49/RES_summary!H$19</f>
        <v>8.2646898283060484</v>
      </c>
      <c r="I49" s="178">
        <f>RES_hhdet_emih!I49/RES_summary!I$19</f>
        <v>8.6639476440172984</v>
      </c>
      <c r="J49" s="178">
        <f>RES_hhdet_emih!J49/RES_summary!J$19</f>
        <v>8.7590458229683392</v>
      </c>
      <c r="K49" s="178">
        <f>RES_hhdet_emih!K49/RES_summary!K$19</f>
        <v>8.228486945562338</v>
      </c>
      <c r="L49" s="178">
        <f>RES_hhdet_emih!L49/RES_summary!L$19</f>
        <v>8.7756750405594843</v>
      </c>
      <c r="M49" s="178">
        <f>RES_hhdet_emih!M49/RES_summary!M$19</f>
        <v>8.7770516011384565</v>
      </c>
      <c r="N49" s="178">
        <f>RES_hhdet_emih!N49/RES_summary!N$19</f>
        <v>8.1007653365528238</v>
      </c>
      <c r="O49" s="178">
        <f>RES_hhdet_emih!O49/RES_summary!O$19</f>
        <v>9.2295222957275058</v>
      </c>
      <c r="P49" s="178">
        <f>RES_hhdet_emih!P49/RES_summary!P$19</f>
        <v>8.4226773652563871</v>
      </c>
      <c r="Q49" s="178">
        <f>RES_hhdet_emih!Q49/RES_summary!Q$19</f>
        <v>8.3159425040272819</v>
      </c>
    </row>
    <row r="50" spans="1:17" ht="12" customHeight="1" x14ac:dyDescent="0.25">
      <c r="A50" s="167" t="s">
        <v>165</v>
      </c>
      <c r="B50" s="183">
        <f>RES_hhdet_emih!B50/RES_summary!B$19</f>
        <v>9.6816093978189972</v>
      </c>
      <c r="C50" s="183">
        <f>RES_hhdet_emih!C50/RES_summary!C$19</f>
        <v>9.6855901012739096</v>
      </c>
      <c r="D50" s="183">
        <f>RES_hhdet_emih!D50/RES_summary!D$19</f>
        <v>9.6374899675532273</v>
      </c>
      <c r="E50" s="183">
        <f>RES_hhdet_emih!E50/RES_summary!E$19</f>
        <v>9.5654001629071939</v>
      </c>
      <c r="F50" s="183">
        <f>RES_hhdet_emih!F50/RES_summary!F$19</f>
        <v>9.4998358779899981</v>
      </c>
      <c r="G50" s="183">
        <f>RES_hhdet_emih!G50/RES_summary!G$19</f>
        <v>9.45834477710582</v>
      </c>
      <c r="H50" s="183">
        <f>RES_hhdet_emih!H50/RES_summary!H$19</f>
        <v>9.4219319406072053</v>
      </c>
      <c r="I50" s="183">
        <f>RES_hhdet_emih!I50/RES_summary!I$19</f>
        <v>9.3660275312711345</v>
      </c>
      <c r="J50" s="183">
        <f>RES_hhdet_emih!J50/RES_summary!J$19</f>
        <v>9.262588533151165</v>
      </c>
      <c r="K50" s="183">
        <f>RES_hhdet_emih!K50/RES_summary!K$19</f>
        <v>10.552149188589988</v>
      </c>
      <c r="L50" s="183">
        <f>RES_hhdet_emih!L50/RES_summary!L$19</f>
        <v>9.0509033478058107</v>
      </c>
      <c r="M50" s="183">
        <f>RES_hhdet_emih!M50/RES_summary!M$19</f>
        <v>9.0040276932210581</v>
      </c>
      <c r="N50" s="183">
        <f>RES_hhdet_emih!N50/RES_summary!N$19</f>
        <v>8.963958410676085</v>
      </c>
      <c r="O50" s="183">
        <f>RES_hhdet_emih!O50/RES_summary!O$19</f>
        <v>10.246900193544885</v>
      </c>
      <c r="P50" s="183">
        <f>RES_hhdet_emih!P50/RES_summary!P$19</f>
        <v>8.7460586121883459</v>
      </c>
      <c r="Q50" s="183">
        <f>RES_hhdet_emih!Q50/RES_summary!Q$19</f>
        <v>8.6347519904923793</v>
      </c>
    </row>
    <row r="51" spans="1:17" ht="12" customHeight="1" x14ac:dyDescent="0.25">
      <c r="A51" s="167" t="s">
        <v>164</v>
      </c>
      <c r="B51" s="183">
        <f>RES_hhdet_emih!B51/RES_summary!B$19</f>
        <v>7.7452875182551431</v>
      </c>
      <c r="C51" s="183">
        <f>RES_hhdet_emih!C51/RES_summary!C$19</f>
        <v>7.7484720810190417</v>
      </c>
      <c r="D51" s="183">
        <f>RES_hhdet_emih!D51/RES_summary!D$19</f>
        <v>7.7099919740425298</v>
      </c>
      <c r="E51" s="183">
        <f>RES_hhdet_emih!E51/RES_summary!E$19</f>
        <v>7.6523201303257382</v>
      </c>
      <c r="F51" s="183">
        <f>RES_hhdet_emih!F51/RES_summary!F$19</f>
        <v>7.5998687023919063</v>
      </c>
      <c r="G51" s="183">
        <f>RES_hhdet_emih!G51/RES_summary!G$19</f>
        <v>7.566675821684651</v>
      </c>
      <c r="H51" s="183">
        <f>RES_hhdet_emih!H51/RES_summary!H$19</f>
        <v>7.5375455524857822</v>
      </c>
      <c r="I51" s="183">
        <f>RES_hhdet_emih!I51/RES_summary!I$19</f>
        <v>7.4928220250169559</v>
      </c>
      <c r="J51" s="183">
        <f>RES_hhdet_emih!J51/RES_summary!J$19</f>
        <v>7.4100708265209017</v>
      </c>
      <c r="K51" s="183">
        <f>RES_hhdet_emih!K51/RES_summary!K$19</f>
        <v>8.4417193508720167</v>
      </c>
      <c r="L51" s="183">
        <f>RES_hhdet_emih!L51/RES_summary!L$19</f>
        <v>7.2407226782446337</v>
      </c>
      <c r="M51" s="183">
        <f>RES_hhdet_emih!M51/RES_summary!M$19</f>
        <v>7.2032221545768564</v>
      </c>
      <c r="N51" s="183">
        <f>RES_hhdet_emih!N51/RES_summary!N$19</f>
        <v>7.1711667285408618</v>
      </c>
      <c r="O51" s="183">
        <f>RES_hhdet_emih!O51/RES_summary!O$19</f>
        <v>8.1975201548359031</v>
      </c>
      <c r="P51" s="183">
        <f>RES_hhdet_emih!P51/RES_summary!P$19</f>
        <v>6.9968468897506586</v>
      </c>
      <c r="Q51" s="183">
        <f>RES_hhdet_emih!Q51/RES_summary!Q$19</f>
        <v>6.9078015923938896</v>
      </c>
    </row>
    <row r="52" spans="1:17" ht="12" customHeight="1" x14ac:dyDescent="0.25">
      <c r="A52" s="166" t="s">
        <v>163</v>
      </c>
      <c r="B52" s="182">
        <f>RES_hhdet_emih!B52/RES_summary!B$19</f>
        <v>7.7452875182551431</v>
      </c>
      <c r="C52" s="182">
        <f>RES_hhdet_emih!C52/RES_summary!C$19</f>
        <v>7.7484720810190417</v>
      </c>
      <c r="D52" s="182">
        <f>RES_hhdet_emih!D52/RES_summary!D$19</f>
        <v>7.7099919740425298</v>
      </c>
      <c r="E52" s="182">
        <f>RES_hhdet_emih!E52/RES_summary!E$19</f>
        <v>7.6523201303257382</v>
      </c>
      <c r="F52" s="182">
        <f>RES_hhdet_emih!F52/RES_summary!F$19</f>
        <v>7.5998687023919063</v>
      </c>
      <c r="G52" s="182">
        <f>RES_hhdet_emih!G52/RES_summary!G$19</f>
        <v>7.566675821684651</v>
      </c>
      <c r="H52" s="182">
        <f>RES_hhdet_emih!H52/RES_summary!H$19</f>
        <v>7.5375455524857822</v>
      </c>
      <c r="I52" s="182">
        <f>RES_hhdet_emih!I52/RES_summary!I$19</f>
        <v>7.4928220250169559</v>
      </c>
      <c r="J52" s="182">
        <f>RES_hhdet_emih!J52/RES_summary!J$19</f>
        <v>7.4100708265209017</v>
      </c>
      <c r="K52" s="182">
        <f>RES_hhdet_emih!K52/RES_summary!K$19</f>
        <v>8.4417193508720167</v>
      </c>
      <c r="L52" s="182">
        <f>RES_hhdet_emih!L52/RES_summary!L$19</f>
        <v>7.2407226782446337</v>
      </c>
      <c r="M52" s="182">
        <f>RES_hhdet_emih!M52/RES_summary!M$19</f>
        <v>7.2032221545768564</v>
      </c>
      <c r="N52" s="182">
        <f>RES_hhdet_emih!N52/RES_summary!N$19</f>
        <v>7.1711667285408618</v>
      </c>
      <c r="O52" s="182">
        <f>RES_hhdet_emih!O52/RES_summary!O$19</f>
        <v>8.1975201548359031</v>
      </c>
      <c r="P52" s="182">
        <f>RES_hhdet_emih!P52/RES_summary!P$19</f>
        <v>6.9968468897506586</v>
      </c>
      <c r="Q52" s="182">
        <f>RES_hhdet_emih!Q52/RES_summary!Q$19</f>
        <v>6.9078015923938896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</v>
      </c>
      <c r="C58" s="178">
        <f>RES_hhdet_emih!C58/RES_summary!C$19</f>
        <v>0</v>
      </c>
      <c r="D58" s="178">
        <f>RES_hhdet_emih!D58/RES_summary!D$19</f>
        <v>6.8808144854373213E-3</v>
      </c>
      <c r="E58" s="178">
        <f>RES_hhdet_emih!E58/RES_summary!E$19</f>
        <v>1.3624535103064507E-2</v>
      </c>
      <c r="F58" s="178">
        <f>RES_hhdet_emih!F58/RES_summary!F$19</f>
        <v>1.3486611677419253E-2</v>
      </c>
      <c r="G58" s="178">
        <f>RES_hhdet_emih!G58/RES_summary!G$19</f>
        <v>6.7841927036556378E-3</v>
      </c>
      <c r="H58" s="178">
        <f>RES_hhdet_emih!H58/RES_summary!H$19</f>
        <v>0</v>
      </c>
      <c r="I58" s="178">
        <f>RES_hhdet_emih!I58/RES_summary!I$19</f>
        <v>0</v>
      </c>
      <c r="J58" s="178">
        <f>RES_hhdet_emih!J58/RES_summary!J$19</f>
        <v>0</v>
      </c>
      <c r="K58" s="178">
        <f>RES_hhdet_emih!K58/RES_summary!K$19</f>
        <v>0</v>
      </c>
      <c r="L58" s="178">
        <f>RES_hhdet_emih!L58/RES_summary!L$19</f>
        <v>0</v>
      </c>
      <c r="M58" s="178">
        <f>RES_hhdet_emih!M58/RES_summary!M$19</f>
        <v>0</v>
      </c>
      <c r="N58" s="178">
        <f>RES_hhdet_emih!N58/RES_summary!N$19</f>
        <v>0</v>
      </c>
      <c r="O58" s="178">
        <f>RES_hhdet_emih!O58/RES_summary!O$19</f>
        <v>0</v>
      </c>
      <c r="P58" s="178">
        <f>RES_hhdet_emih!P58/RES_summary!P$19</f>
        <v>0</v>
      </c>
      <c r="Q58" s="178">
        <f>RES_hhdet_emih!Q58/RES_summary!Q$19</f>
        <v>0</v>
      </c>
    </row>
    <row r="59" spans="1:17" ht="12" customHeight="1" x14ac:dyDescent="0.25">
      <c r="A59" s="23" t="s">
        <v>57</v>
      </c>
      <c r="B59" s="177">
        <f>RES_hhdet_emih!B59/RES_summary!B$19</f>
        <v>0</v>
      </c>
      <c r="C59" s="177">
        <f>RES_hhdet_emih!C59/RES_summary!C$19</f>
        <v>0</v>
      </c>
      <c r="D59" s="177">
        <f>RES_hhdet_emih!D59/RES_summary!D$19</f>
        <v>2.2670139855566505</v>
      </c>
      <c r="E59" s="177">
        <f>RES_hhdet_emih!E59/RES_summary!E$19</f>
        <v>4.7020328223527912</v>
      </c>
      <c r="F59" s="177">
        <f>RES_hhdet_emih!F59/RES_summary!F$19</f>
        <v>4.8795934685277418</v>
      </c>
      <c r="G59" s="177">
        <f>RES_hhdet_emih!G59/RES_summary!G$19</f>
        <v>3.6383347068708702</v>
      </c>
      <c r="H59" s="177">
        <f>RES_hhdet_emih!H59/RES_summary!H$19</f>
        <v>0</v>
      </c>
      <c r="I59" s="177">
        <f>RES_hhdet_emih!I59/RES_summary!I$19</f>
        <v>0</v>
      </c>
      <c r="J59" s="177">
        <f>RES_hhdet_emih!J59/RES_summary!J$19</f>
        <v>0</v>
      </c>
      <c r="K59" s="177">
        <f>RES_hhdet_emih!K59/RES_summary!K$19</f>
        <v>0</v>
      </c>
      <c r="L59" s="177">
        <f>RES_hhdet_emih!L59/RES_summary!L$19</f>
        <v>0</v>
      </c>
      <c r="M59" s="177">
        <f>RES_hhdet_emih!M59/RES_summary!M$19</f>
        <v>0</v>
      </c>
      <c r="N59" s="177">
        <f>RES_hhdet_emih!N59/RES_summary!N$19</f>
        <v>0</v>
      </c>
      <c r="O59" s="177">
        <f>RES_hhdet_emih!O59/RES_summary!O$19</f>
        <v>0</v>
      </c>
      <c r="P59" s="177">
        <f>RES_hhdet_emih!P59/RES_summary!P$19</f>
        <v>0</v>
      </c>
      <c r="Q59" s="177">
        <f>RES_hhdet_emih!Q59/RES_summary!Q$19</f>
        <v>0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38.382291005912052</v>
      </c>
      <c r="C62" s="184">
        <f>RES_hhdet_emih!C62/RES_summary!C$19</f>
        <v>40.382175288444593</v>
      </c>
      <c r="D62" s="184">
        <f>RES_hhdet_emih!D62/RES_summary!D$19</f>
        <v>37.893456002144816</v>
      </c>
      <c r="E62" s="184">
        <f>RES_hhdet_emih!E62/RES_summary!E$19</f>
        <v>35.893653832404553</v>
      </c>
      <c r="F62" s="184">
        <f>RES_hhdet_emih!F62/RES_summary!F$19</f>
        <v>36.721208374839399</v>
      </c>
      <c r="G62" s="184">
        <f>RES_hhdet_emih!G62/RES_summary!G$19</f>
        <v>37.736253733358645</v>
      </c>
      <c r="H62" s="184">
        <f>RES_hhdet_emih!H62/RES_summary!H$19</f>
        <v>36.225673768331731</v>
      </c>
      <c r="I62" s="184">
        <f>RES_hhdet_emih!I62/RES_summary!I$19</f>
        <v>36.242297351452628</v>
      </c>
      <c r="J62" s="184">
        <f>RES_hhdet_emih!J62/RES_summary!J$19</f>
        <v>17.437916166483959</v>
      </c>
      <c r="K62" s="184">
        <f>RES_hhdet_emih!K62/RES_summary!K$19</f>
        <v>20.182478184041351</v>
      </c>
      <c r="L62" s="184">
        <f>RES_hhdet_emih!L62/RES_summary!L$19</f>
        <v>24.836742978139114</v>
      </c>
      <c r="M62" s="184">
        <f>RES_hhdet_emih!M62/RES_summary!M$19</f>
        <v>33.991950037179933</v>
      </c>
      <c r="N62" s="184">
        <f>RES_hhdet_emih!N62/RES_summary!N$19</f>
        <v>26.358695213078899</v>
      </c>
      <c r="O62" s="184">
        <f>RES_hhdet_emih!O62/RES_summary!O$19</f>
        <v>19.99520490780343</v>
      </c>
      <c r="P62" s="184">
        <f>RES_hhdet_emih!P62/RES_summary!P$19</f>
        <v>16.041640367121126</v>
      </c>
      <c r="Q62" s="184">
        <f>RES_hhdet_emih!Q62/RES_summary!Q$19</f>
        <v>14.932868454740749</v>
      </c>
    </row>
    <row r="63" spans="1:17" ht="12.95" customHeight="1" x14ac:dyDescent="0.25">
      <c r="A63" s="158" t="s">
        <v>65</v>
      </c>
      <c r="B63" s="178">
        <f>RES_hhdet_emih!B63/RES_summary!B$19</f>
        <v>30.534547465051478</v>
      </c>
      <c r="C63" s="178">
        <f>RES_hhdet_emih!C63/RES_summary!C$19</f>
        <v>32.362191293294067</v>
      </c>
      <c r="D63" s="178">
        <f>RES_hhdet_emih!D63/RES_summary!D$19</f>
        <v>30.062840609801086</v>
      </c>
      <c r="E63" s="178">
        <f>RES_hhdet_emih!E63/RES_summary!E$19</f>
        <v>28.401209455321663</v>
      </c>
      <c r="F63" s="178">
        <f>RES_hhdet_emih!F63/RES_summary!F$19</f>
        <v>28.675093579416334</v>
      </c>
      <c r="G63" s="178">
        <f>RES_hhdet_emih!G63/RES_summary!G$19</f>
        <v>29.652395284626873</v>
      </c>
      <c r="H63" s="178">
        <f>RES_hhdet_emih!H63/RES_summary!H$19</f>
        <v>28.116060471115571</v>
      </c>
      <c r="I63" s="178">
        <f>RES_hhdet_emih!I63/RES_summary!I$19</f>
        <v>27.767258868335539</v>
      </c>
      <c r="J63" s="178">
        <f>RES_hhdet_emih!J63/RES_summary!J$19</f>
        <v>13.295835021139805</v>
      </c>
      <c r="K63" s="178">
        <f>RES_hhdet_emih!K63/RES_summary!K$19</f>
        <v>15.280990140202455</v>
      </c>
      <c r="L63" s="178">
        <f>RES_hhdet_emih!L63/RES_summary!L$19</f>
        <v>19.844652309170449</v>
      </c>
      <c r="M63" s="178">
        <f>RES_hhdet_emih!M63/RES_summary!M$19</f>
        <v>26.359251526826387</v>
      </c>
      <c r="N63" s="178">
        <f>RES_hhdet_emih!N63/RES_summary!N$19</f>
        <v>20.952937839002061</v>
      </c>
      <c r="O63" s="178">
        <f>RES_hhdet_emih!O63/RES_summary!O$19</f>
        <v>15.651522282538574</v>
      </c>
      <c r="P63" s="178">
        <f>RES_hhdet_emih!P63/RES_summary!P$19</f>
        <v>12.367792420560457</v>
      </c>
      <c r="Q63" s="178">
        <f>RES_hhdet_emih!Q63/RES_summary!Q$19</f>
        <v>11.586120874023424</v>
      </c>
    </row>
    <row r="64" spans="1:17" ht="12" customHeight="1" x14ac:dyDescent="0.25">
      <c r="A64" s="23" t="s">
        <v>161</v>
      </c>
      <c r="B64" s="177">
        <f>RES_hhdet_emih!B64/RES_summary!B$19</f>
        <v>30.534547465051478</v>
      </c>
      <c r="C64" s="177">
        <f>RES_hhdet_emih!C64/RES_summary!C$19</f>
        <v>32.362191293294067</v>
      </c>
      <c r="D64" s="177">
        <f>RES_hhdet_emih!D64/RES_summary!D$19</f>
        <v>30.062840609801086</v>
      </c>
      <c r="E64" s="177">
        <f>RES_hhdet_emih!E64/RES_summary!E$19</f>
        <v>28.401209455321663</v>
      </c>
      <c r="F64" s="177">
        <f>RES_hhdet_emih!F64/RES_summary!F$19</f>
        <v>28.675093579416334</v>
      </c>
      <c r="G64" s="177">
        <f>RES_hhdet_emih!G64/RES_summary!G$19</f>
        <v>29.652395284626873</v>
      </c>
      <c r="H64" s="177">
        <f>RES_hhdet_emih!H64/RES_summary!H$19</f>
        <v>28.116060471115571</v>
      </c>
      <c r="I64" s="177">
        <f>RES_hhdet_emih!I64/RES_summary!I$19</f>
        <v>27.767258868335539</v>
      </c>
      <c r="J64" s="177">
        <f>RES_hhdet_emih!J64/RES_summary!J$19</f>
        <v>13.295835021139805</v>
      </c>
      <c r="K64" s="177">
        <f>RES_hhdet_emih!K64/RES_summary!K$19</f>
        <v>15.280990140202455</v>
      </c>
      <c r="L64" s="177">
        <f>RES_hhdet_emih!L64/RES_summary!L$19</f>
        <v>19.844652309170449</v>
      </c>
      <c r="M64" s="177">
        <f>RES_hhdet_emih!M64/RES_summary!M$19</f>
        <v>26.359251526826387</v>
      </c>
      <c r="N64" s="177">
        <f>RES_hhdet_emih!N64/RES_summary!N$19</f>
        <v>20.952937839002061</v>
      </c>
      <c r="O64" s="177">
        <f>RES_hhdet_emih!O64/RES_summary!O$19</f>
        <v>15.651522282538574</v>
      </c>
      <c r="P64" s="177">
        <f>RES_hhdet_emih!P64/RES_summary!P$19</f>
        <v>12.367792420560457</v>
      </c>
      <c r="Q64" s="177">
        <f>RES_hhdet_emih!Q64/RES_summary!Q$19</f>
        <v>11.586120874023424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5.5183594043128643</v>
      </c>
      <c r="C68" s="178">
        <f>RES_hhdet_emih!C68/RES_summary!C$19</f>
        <v>5.6513107730649734</v>
      </c>
      <c r="D68" s="178">
        <f>RES_hhdet_emih!D68/RES_summary!D$19</f>
        <v>5.4748615931049125</v>
      </c>
      <c r="E68" s="178">
        <f>RES_hhdet_emih!E68/RES_summary!E$19</f>
        <v>5.222073468204365</v>
      </c>
      <c r="F68" s="178">
        <f>RES_hhdet_emih!F68/RES_summary!F$19</f>
        <v>5.5774467454764487</v>
      </c>
      <c r="G68" s="178">
        <f>RES_hhdet_emih!G68/RES_summary!G$19</f>
        <v>5.5866728701764758</v>
      </c>
      <c r="H68" s="178">
        <f>RES_hhdet_emih!H68/RES_summary!H$19</f>
        <v>5.6087799378557861</v>
      </c>
      <c r="I68" s="178">
        <f>RES_hhdet_emih!I68/RES_summary!I$19</f>
        <v>5.8228556909558735</v>
      </c>
      <c r="J68" s="178">
        <f>RES_hhdet_emih!J68/RES_summary!J$19</f>
        <v>2.84215187024579</v>
      </c>
      <c r="K68" s="178">
        <f>RES_hhdet_emih!K68/RES_summary!K$19</f>
        <v>3.3720978939768886</v>
      </c>
      <c r="L68" s="178">
        <f>RES_hhdet_emih!L68/RES_summary!L$19</f>
        <v>3.4320027189180697</v>
      </c>
      <c r="M68" s="178">
        <f>RES_hhdet_emih!M68/RES_summary!M$19</f>
        <v>5.2194468899319446</v>
      </c>
      <c r="N68" s="178">
        <f>RES_hhdet_emih!N68/RES_summary!N$19</f>
        <v>3.7133333250664822</v>
      </c>
      <c r="O68" s="178">
        <f>RES_hhdet_emih!O68/RES_summary!O$19</f>
        <v>3.0022000338424935</v>
      </c>
      <c r="P68" s="178">
        <f>RES_hhdet_emih!P68/RES_summary!P$19</f>
        <v>2.496687620365067</v>
      </c>
      <c r="Q68" s="178">
        <f>RES_hhdet_emih!Q68/RES_summary!Q$19</f>
        <v>2.2681981482620874</v>
      </c>
    </row>
    <row r="69" spans="1:17" ht="12" customHeight="1" x14ac:dyDescent="0.25">
      <c r="A69" s="167" t="s">
        <v>160</v>
      </c>
      <c r="B69" s="183">
        <f>RES_hhdet_emih!B69/RES_summary!B$19</f>
        <v>6.4620639455221722</v>
      </c>
      <c r="C69" s="183">
        <f>RES_hhdet_emih!C69/RES_summary!C$19</f>
        <v>6.4912395638791018</v>
      </c>
      <c r="D69" s="183">
        <f>RES_hhdet_emih!D69/RES_summary!D$19</f>
        <v>6.2643280220555981</v>
      </c>
      <c r="E69" s="183">
        <f>RES_hhdet_emih!E69/RES_summary!E$19</f>
        <v>6.1423189448719375</v>
      </c>
      <c r="F69" s="183">
        <f>RES_hhdet_emih!F69/RES_summary!F$19</f>
        <v>6.1706001640488441</v>
      </c>
      <c r="G69" s="183">
        <f>RES_hhdet_emih!G69/RES_summary!G$19</f>
        <v>6.1852697306772848</v>
      </c>
      <c r="H69" s="183">
        <f>RES_hhdet_emih!H69/RES_summary!H$19</f>
        <v>6.070218173405963</v>
      </c>
      <c r="I69" s="183">
        <f>RES_hhdet_emih!I69/RES_summary!I$19</f>
        <v>6.2626375235274363</v>
      </c>
      <c r="J69" s="183">
        <f>RES_hhdet_emih!J69/RES_summary!J$19</f>
        <v>3.2162746557723922</v>
      </c>
      <c r="K69" s="183">
        <f>RES_hhdet_emih!K69/RES_summary!K$19</f>
        <v>3.4472760337718</v>
      </c>
      <c r="L69" s="183">
        <f>RES_hhdet_emih!L69/RES_summary!L$19</f>
        <v>3.5006297634301733</v>
      </c>
      <c r="M69" s="183">
        <f>RES_hhdet_emih!M69/RES_summary!M$19</f>
        <v>5.3736892133739858</v>
      </c>
      <c r="N69" s="183">
        <f>RES_hhdet_emih!N69/RES_summary!N$19</f>
        <v>3.863510808718619</v>
      </c>
      <c r="O69" s="183">
        <f>RES_hhdet_emih!O69/RES_summary!O$19</f>
        <v>3.1609027355039516</v>
      </c>
      <c r="P69" s="183">
        <f>RES_hhdet_emih!P69/RES_summary!P$19</f>
        <v>2.6769784231312159</v>
      </c>
      <c r="Q69" s="183">
        <f>RES_hhdet_emih!Q69/RES_summary!Q$19</f>
        <v>2.4150145976601154</v>
      </c>
    </row>
    <row r="70" spans="1:17" ht="12" customHeight="1" x14ac:dyDescent="0.25">
      <c r="A70" s="167" t="s">
        <v>159</v>
      </c>
      <c r="B70" s="183">
        <f>RES_hhdet_emih!B70/RES_summary!B$19</f>
        <v>5.1696511564177081</v>
      </c>
      <c r="C70" s="183">
        <f>RES_hhdet_emih!C70/RES_summary!C$19</f>
        <v>5.1929916511032399</v>
      </c>
      <c r="D70" s="183">
        <f>RES_hhdet_emih!D70/RES_summary!D$19</f>
        <v>5.0114624176444877</v>
      </c>
      <c r="E70" s="183">
        <f>RES_hhdet_emih!E70/RES_summary!E$19</f>
        <v>4.9138551558975552</v>
      </c>
      <c r="F70" s="183">
        <f>RES_hhdet_emih!F70/RES_summary!F$19</f>
        <v>4.9364801312390201</v>
      </c>
      <c r="G70" s="183">
        <f>RES_hhdet_emih!G70/RES_summary!G$19</f>
        <v>4.9482157845418291</v>
      </c>
      <c r="H70" s="183">
        <f>RES_hhdet_emih!H70/RES_summary!H$19</f>
        <v>4.8561745387247912</v>
      </c>
      <c r="I70" s="183">
        <f>RES_hhdet_emih!I70/RES_summary!I$19</f>
        <v>5.0101100188219805</v>
      </c>
      <c r="J70" s="183">
        <f>RES_hhdet_emih!J70/RES_summary!J$19</f>
        <v>2.5730197246179047</v>
      </c>
      <c r="K70" s="183">
        <f>RES_hhdet_emih!K70/RES_summary!K$19</f>
        <v>2.75782082701744</v>
      </c>
      <c r="L70" s="183">
        <f>RES_hhdet_emih!L70/RES_summary!L$19</f>
        <v>2.8005038107441336</v>
      </c>
      <c r="M70" s="183">
        <f>RES_hhdet_emih!M70/RES_summary!M$19</f>
        <v>4.2989513706991929</v>
      </c>
      <c r="N70" s="183">
        <f>RES_hhdet_emih!N70/RES_summary!N$19</f>
        <v>3.0908086469748919</v>
      </c>
      <c r="O70" s="183">
        <f>RES_hhdet_emih!O70/RES_summary!O$19</f>
        <v>2.5287221884031563</v>
      </c>
      <c r="P70" s="183">
        <f>RES_hhdet_emih!P70/RES_summary!P$19</f>
        <v>2.1415827385049706</v>
      </c>
      <c r="Q70" s="183">
        <f>RES_hhdet_emih!Q70/RES_summary!Q$19</f>
        <v>1.932011678128092</v>
      </c>
    </row>
    <row r="71" spans="1:17" ht="12" customHeight="1" x14ac:dyDescent="0.25">
      <c r="A71" s="166" t="s">
        <v>109</v>
      </c>
      <c r="B71" s="182">
        <f>RES_hhdet_emih!B71/RES_summary!B$19</f>
        <v>5.1696511564177081</v>
      </c>
      <c r="C71" s="182">
        <f>RES_hhdet_emih!C71/RES_summary!C$19</f>
        <v>5.1929916511032399</v>
      </c>
      <c r="D71" s="182">
        <f>RES_hhdet_emih!D71/RES_summary!D$19</f>
        <v>5.0114624176444877</v>
      </c>
      <c r="E71" s="182">
        <f>RES_hhdet_emih!E71/RES_summary!E$19</f>
        <v>4.9138551558975552</v>
      </c>
      <c r="F71" s="182">
        <f>RES_hhdet_emih!F71/RES_summary!F$19</f>
        <v>4.9364801312390201</v>
      </c>
      <c r="G71" s="182">
        <f>RES_hhdet_emih!G71/RES_summary!G$19</f>
        <v>4.9482157845418291</v>
      </c>
      <c r="H71" s="182">
        <f>RES_hhdet_emih!H71/RES_summary!H$19</f>
        <v>4.8561745387247912</v>
      </c>
      <c r="I71" s="182">
        <f>RES_hhdet_emih!I71/RES_summary!I$19</f>
        <v>5.0101100188219805</v>
      </c>
      <c r="J71" s="182">
        <f>RES_hhdet_emih!J71/RES_summary!J$19</f>
        <v>2.5730197246179047</v>
      </c>
      <c r="K71" s="182">
        <f>RES_hhdet_emih!K71/RES_summary!K$19</f>
        <v>2.75782082701744</v>
      </c>
      <c r="L71" s="182">
        <f>RES_hhdet_emih!L71/RES_summary!L$19</f>
        <v>2.8005038107441336</v>
      </c>
      <c r="M71" s="182">
        <f>RES_hhdet_emih!M71/RES_summary!M$19</f>
        <v>4.2989513706991929</v>
      </c>
      <c r="N71" s="182">
        <f>RES_hhdet_emih!N71/RES_summary!N$19</f>
        <v>3.0908086469748919</v>
      </c>
      <c r="O71" s="182">
        <f>RES_hhdet_emih!O71/RES_summary!O$19</f>
        <v>2.5287221884031563</v>
      </c>
      <c r="P71" s="182">
        <f>RES_hhdet_emih!P71/RES_summary!P$19</f>
        <v>2.1415827385049706</v>
      </c>
      <c r="Q71" s="182">
        <f>RES_hhdet_emih!Q71/RES_summary!Q$19</f>
        <v>1.932011678128092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2.329384136547707</v>
      </c>
      <c r="C77" s="178">
        <f>RES_hhdet_emih!C77/RES_summary!C$19</f>
        <v>2.3686732220855542</v>
      </c>
      <c r="D77" s="178">
        <f>RES_hhdet_emih!D77/RES_summary!D$19</f>
        <v>2.3557537992388133</v>
      </c>
      <c r="E77" s="178">
        <f>RES_hhdet_emih!E77/RES_summary!E$19</f>
        <v>2.2703709088785233</v>
      </c>
      <c r="F77" s="178">
        <f>RES_hhdet_emih!F77/RES_summary!F$19</f>
        <v>2.4686680499466163</v>
      </c>
      <c r="G77" s="178">
        <f>RES_hhdet_emih!G77/RES_summary!G$19</f>
        <v>2.4971855785552939</v>
      </c>
      <c r="H77" s="178">
        <f>RES_hhdet_emih!H77/RES_summary!H$19</f>
        <v>2.5008333593603762</v>
      </c>
      <c r="I77" s="178">
        <f>RES_hhdet_emih!I77/RES_summary!I$19</f>
        <v>2.6521827921612098</v>
      </c>
      <c r="J77" s="178">
        <f>RES_hhdet_emih!J77/RES_summary!J$19</f>
        <v>1.2999292750983622</v>
      </c>
      <c r="K77" s="178">
        <f>RES_hhdet_emih!K77/RES_summary!K$19</f>
        <v>1.5293901498620071</v>
      </c>
      <c r="L77" s="178">
        <f>RES_hhdet_emih!L77/RES_summary!L$19</f>
        <v>1.5600879500505891</v>
      </c>
      <c r="M77" s="178">
        <f>RES_hhdet_emih!M77/RES_summary!M$19</f>
        <v>2.4132516204216019</v>
      </c>
      <c r="N77" s="178">
        <f>RES_hhdet_emih!N77/RES_summary!N$19</f>
        <v>1.692424049010357</v>
      </c>
      <c r="O77" s="178">
        <f>RES_hhdet_emih!O77/RES_summary!O$19</f>
        <v>1.341482591422362</v>
      </c>
      <c r="P77" s="178">
        <f>RES_hhdet_emih!P77/RES_summary!P$19</f>
        <v>1.1771603261956038</v>
      </c>
      <c r="Q77" s="178">
        <f>RES_hhdet_emih!Q77/RES_summary!Q$19</f>
        <v>1.0785494324552383</v>
      </c>
    </row>
    <row r="78" spans="1:17" ht="12" customHeight="1" x14ac:dyDescent="0.25">
      <c r="A78" s="23" t="s">
        <v>109</v>
      </c>
      <c r="B78" s="177">
        <f>RES_hhdet_emih!B78/RES_summary!B$19</f>
        <v>2.8965201770435853</v>
      </c>
      <c r="C78" s="177">
        <f>RES_hhdet_emih!C78/RES_summary!C$19</f>
        <v>2.89534273281763</v>
      </c>
      <c r="D78" s="177">
        <f>RES_hhdet_emih!D78/RES_summary!D$19</f>
        <v>2.8044779103419635</v>
      </c>
      <c r="E78" s="177">
        <f>RES_hhdet_emih!E78/RES_summary!E$19</f>
        <v>2.755148560191083</v>
      </c>
      <c r="F78" s="177">
        <f>RES_hhdet_emih!F78/RES_summary!F$19</f>
        <v>2.7762400280881834</v>
      </c>
      <c r="G78" s="177">
        <f>RES_hhdet_emih!G78/RES_summary!G$19</f>
        <v>2.7797848418744491</v>
      </c>
      <c r="H78" s="177">
        <f>RES_hhdet_emih!H78/RES_summary!H$19</f>
        <v>2.7236798963330826</v>
      </c>
      <c r="I78" s="177">
        <f>RES_hhdet_emih!I78/RES_summary!I$19</f>
        <v>2.8159123739371532</v>
      </c>
      <c r="J78" s="177">
        <f>RES_hhdet_emih!J78/RES_summary!J$19</f>
        <v>1.4849128564298204</v>
      </c>
      <c r="K78" s="177">
        <f>RES_hhdet_emih!K78/RES_summary!K$19</f>
        <v>1.6172437642149706</v>
      </c>
      <c r="L78" s="177">
        <f>RES_hhdet_emih!L78/RES_summary!L$19</f>
        <v>1.583757815061126</v>
      </c>
      <c r="M78" s="177">
        <f>RES_hhdet_emih!M78/RES_summary!M$19</f>
        <v>2.4390730812004997</v>
      </c>
      <c r="N78" s="177">
        <f>RES_hhdet_emih!N78/RES_summary!N$19</f>
        <v>1.7582393572676835</v>
      </c>
      <c r="O78" s="177">
        <f>RES_hhdet_emih!O78/RES_summary!O$19</f>
        <v>1.4425563598598186</v>
      </c>
      <c r="P78" s="177">
        <f>RES_hhdet_emih!P78/RES_summary!P$19</f>
        <v>1.2337990965675787</v>
      </c>
      <c r="Q78" s="177">
        <f>RES_hhdet_emih!Q78/RES_summary!Q$19</f>
        <v>1.1060475732568995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</v>
      </c>
      <c r="C81" s="184">
        <f>RES_hhdet_emih!C81/RES_summary!C$19</f>
        <v>0</v>
      </c>
      <c r="D81" s="184">
        <f>RES_hhdet_emih!D81/RES_summary!D$19</f>
        <v>6.8788652915109929E-3</v>
      </c>
      <c r="E81" s="184">
        <f>RES_hhdet_emih!E81/RES_summary!E$19</f>
        <v>1.3615715524967134E-2</v>
      </c>
      <c r="F81" s="184">
        <f>RES_hhdet_emih!F81/RES_summary!F$19</f>
        <v>1.3473660680677613E-2</v>
      </c>
      <c r="G81" s="184">
        <f>RES_hhdet_emih!G81/RES_summary!G$19</f>
        <v>6.7833603563382484E-3</v>
      </c>
      <c r="H81" s="184">
        <f>RES_hhdet_emih!H81/RES_summary!H$19</f>
        <v>0</v>
      </c>
      <c r="I81" s="184">
        <f>RES_hhdet_emih!I81/RES_summary!I$19</f>
        <v>0</v>
      </c>
      <c r="J81" s="184">
        <f>RES_hhdet_emih!J81/RES_summary!J$19</f>
        <v>0</v>
      </c>
      <c r="K81" s="184">
        <f>RES_hhdet_emih!K81/RES_summary!K$19</f>
        <v>0</v>
      </c>
      <c r="L81" s="184">
        <f>RES_hhdet_emih!L81/RES_summary!L$19</f>
        <v>0</v>
      </c>
      <c r="M81" s="184">
        <f>RES_hhdet_emih!M81/RES_summary!M$19</f>
        <v>0</v>
      </c>
      <c r="N81" s="184">
        <f>RES_hhdet_emih!N81/RES_summary!N$19</f>
        <v>0</v>
      </c>
      <c r="O81" s="184">
        <f>RES_hhdet_emih!O81/RES_summary!O$19</f>
        <v>0</v>
      </c>
      <c r="P81" s="184">
        <f>RES_hhdet_emih!P81/RES_summary!P$19</f>
        <v>0</v>
      </c>
      <c r="Q81" s="184">
        <f>RES_hhdet_emih!Q81/RES_summary!Q$19</f>
        <v>0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</v>
      </c>
      <c r="C87" s="178">
        <f>RES_hhdet_emih!C87/RES_summary!C$19</f>
        <v>0</v>
      </c>
      <c r="D87" s="178">
        <f>RES_hhdet_emih!D87/RES_summary!D$19</f>
        <v>0</v>
      </c>
      <c r="E87" s="178">
        <f>RES_hhdet_emih!E87/RES_summary!E$19</f>
        <v>0</v>
      </c>
      <c r="F87" s="178">
        <f>RES_hhdet_emih!F87/RES_summary!F$19</f>
        <v>0</v>
      </c>
      <c r="G87" s="178">
        <f>RES_hhdet_emih!G87/RES_summary!G$19</f>
        <v>0</v>
      </c>
      <c r="H87" s="178">
        <f>RES_hhdet_emih!H87/RES_summary!H$19</f>
        <v>0</v>
      </c>
      <c r="I87" s="178">
        <f>RES_hhdet_emih!I87/RES_summary!I$19</f>
        <v>0</v>
      </c>
      <c r="J87" s="178">
        <f>RES_hhdet_emih!J87/RES_summary!J$19</f>
        <v>0</v>
      </c>
      <c r="K87" s="178">
        <f>RES_hhdet_emih!K87/RES_summary!K$19</f>
        <v>0</v>
      </c>
      <c r="L87" s="178">
        <f>RES_hhdet_emih!L87/RES_summary!L$19</f>
        <v>0</v>
      </c>
      <c r="M87" s="178">
        <f>RES_hhdet_emih!M87/RES_summary!M$19</f>
        <v>0</v>
      </c>
      <c r="N87" s="178">
        <f>RES_hhdet_emih!N87/RES_summary!N$19</f>
        <v>0</v>
      </c>
      <c r="O87" s="178">
        <f>RES_hhdet_emih!O87/RES_summary!O$19</f>
        <v>0</v>
      </c>
      <c r="P87" s="178">
        <f>RES_hhdet_emih!P87/RES_summary!P$19</f>
        <v>0</v>
      </c>
      <c r="Q87" s="178">
        <f>RES_hhdet_emih!Q87/RES_summary!Q$19</f>
        <v>0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0</v>
      </c>
      <c r="C92" s="180">
        <f>RES_hhdet_emih!C92/RES_summary!C$19</f>
        <v>0</v>
      </c>
      <c r="D92" s="180">
        <f>RES_hhdet_emih!D92/RES_summary!D$19</f>
        <v>0</v>
      </c>
      <c r="E92" s="180">
        <f>RES_hhdet_emih!E92/RES_summary!E$19</f>
        <v>0</v>
      </c>
      <c r="F92" s="180">
        <f>RES_hhdet_emih!F92/RES_summary!F$19</f>
        <v>0</v>
      </c>
      <c r="G92" s="180">
        <f>RES_hhdet_emih!G92/RES_summary!G$19</f>
        <v>0</v>
      </c>
      <c r="H92" s="180">
        <f>RES_hhdet_emih!H92/RES_summary!H$19</f>
        <v>0</v>
      </c>
      <c r="I92" s="180">
        <f>RES_hhdet_emih!I92/RES_summary!I$19</f>
        <v>0</v>
      </c>
      <c r="J92" s="180">
        <f>RES_hhdet_emih!J92/RES_summary!J$19</f>
        <v>0</v>
      </c>
      <c r="K92" s="180">
        <f>RES_hhdet_emih!K92/RES_summary!K$19</f>
        <v>0</v>
      </c>
      <c r="L92" s="180">
        <f>RES_hhdet_emih!L92/RES_summary!L$19</f>
        <v>0</v>
      </c>
      <c r="M92" s="180">
        <f>RES_hhdet_emih!M92/RES_summary!M$19</f>
        <v>0</v>
      </c>
      <c r="N92" s="180">
        <f>RES_hhdet_emih!N92/RES_summary!N$19</f>
        <v>0</v>
      </c>
      <c r="O92" s="180">
        <f>RES_hhdet_emih!O92/RES_summary!O$19</f>
        <v>0</v>
      </c>
      <c r="P92" s="180">
        <f>RES_hhdet_emih!P92/RES_summary!P$19</f>
        <v>0</v>
      </c>
      <c r="Q92" s="180">
        <f>RES_hhdet_emih!Q92/RES_summary!Q$19</f>
        <v>0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0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0</v>
      </c>
      <c r="Q93" s="179">
        <f>RES_hhdet_emih!Q93/RES_summary!Q$19</f>
        <v>0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0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0</v>
      </c>
      <c r="Q94" s="177">
        <f>RES_hhdet_emih!Q94/RES_summary!Q$19</f>
        <v>0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</v>
      </c>
      <c r="C100" s="178">
        <f>RES_hhdet_emih!C100/RES_summary!C$19</f>
        <v>0</v>
      </c>
      <c r="D100" s="178">
        <f>RES_hhdet_emih!D100/RES_summary!D$19</f>
        <v>6.8788652915109929E-3</v>
      </c>
      <c r="E100" s="178">
        <f>RES_hhdet_emih!E100/RES_summary!E$19</f>
        <v>1.3615715524967134E-2</v>
      </c>
      <c r="F100" s="178">
        <f>RES_hhdet_emih!F100/RES_summary!F$19</f>
        <v>1.3473660680677613E-2</v>
      </c>
      <c r="G100" s="178">
        <f>RES_hhdet_emih!G100/RES_summary!G$19</f>
        <v>6.7833603563382484E-3</v>
      </c>
      <c r="H100" s="178">
        <f>RES_hhdet_emih!H100/RES_summary!H$19</f>
        <v>0</v>
      </c>
      <c r="I100" s="178">
        <f>RES_hhdet_emih!I100/RES_summary!I$19</f>
        <v>0</v>
      </c>
      <c r="J100" s="178">
        <f>RES_hhdet_emih!J100/RES_summary!J$19</f>
        <v>0</v>
      </c>
      <c r="K100" s="178">
        <f>RES_hhdet_emih!K100/RES_summary!K$19</f>
        <v>0</v>
      </c>
      <c r="L100" s="178">
        <f>RES_hhdet_emih!L100/RES_summary!L$19</f>
        <v>0</v>
      </c>
      <c r="M100" s="178">
        <f>RES_hhdet_emih!M100/RES_summary!M$19</f>
        <v>0</v>
      </c>
      <c r="N100" s="178">
        <f>RES_hhdet_emih!N100/RES_summary!N$19</f>
        <v>0</v>
      </c>
      <c r="O100" s="178">
        <f>RES_hhdet_emih!O100/RES_summary!O$19</f>
        <v>0</v>
      </c>
      <c r="P100" s="178">
        <f>RES_hhdet_emih!P100/RES_summary!P$19</f>
        <v>0</v>
      </c>
      <c r="Q100" s="178">
        <f>RES_hhdet_emih!Q100/RES_summary!Q$19</f>
        <v>0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0</v>
      </c>
      <c r="C102" s="177">
        <f>RES_hhdet_emih!C102/RES_summary!C$19</f>
        <v>0</v>
      </c>
      <c r="D102" s="177">
        <f>RES_hhdet_emih!D102/RES_summary!D$19</f>
        <v>2.2670139855566469</v>
      </c>
      <c r="E102" s="177">
        <f>RES_hhdet_emih!E102/RES_summary!E$19</f>
        <v>4.7020328223527912</v>
      </c>
      <c r="F102" s="177">
        <f>RES_hhdet_emih!F102/RES_summary!F$19</f>
        <v>4.8795934685277427</v>
      </c>
      <c r="G102" s="177">
        <f>RES_hhdet_emih!G102/RES_summary!G$19</f>
        <v>3.6383347068708702</v>
      </c>
      <c r="H102" s="177">
        <f>RES_hhdet_emih!H102/RES_summary!H$19</f>
        <v>0</v>
      </c>
      <c r="I102" s="177">
        <f>RES_hhdet_emih!I102/RES_summary!I$19</f>
        <v>0</v>
      </c>
      <c r="J102" s="177">
        <f>RES_hhdet_emih!J102/RES_summary!J$19</f>
        <v>0</v>
      </c>
      <c r="K102" s="177">
        <f>RES_hhdet_emih!K102/RES_summary!K$19</f>
        <v>0</v>
      </c>
      <c r="L102" s="177">
        <f>RES_hhdet_emih!L102/RES_summary!L$19</f>
        <v>0</v>
      </c>
      <c r="M102" s="177">
        <f>RES_hhdet_emih!M102/RES_summary!M$19</f>
        <v>0</v>
      </c>
      <c r="N102" s="177">
        <f>RES_hhdet_emih!N102/RES_summary!N$19</f>
        <v>0</v>
      </c>
      <c r="O102" s="177">
        <f>RES_hhdet_emih!O102/RES_summary!O$19</f>
        <v>0</v>
      </c>
      <c r="P102" s="177">
        <f>RES_hhdet_emih!P102/RES_summary!P$19</f>
        <v>0</v>
      </c>
      <c r="Q102" s="177">
        <f>RES_hhdet_emih!Q102/RES_summary!Q$19</f>
        <v>0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</v>
      </c>
      <c r="C124" s="184">
        <f>RES_hhdet_emih!C124/RES_summary!C$19</f>
        <v>0</v>
      </c>
      <c r="D124" s="184">
        <f>RES_hhdet_emih!D124/RES_summary!D$19</f>
        <v>6.8800268607850153E-3</v>
      </c>
      <c r="E124" s="184">
        <f>RES_hhdet_emih!E124/RES_summary!E$19</f>
        <v>1.3622842525775471E-2</v>
      </c>
      <c r="F124" s="184">
        <f>RES_hhdet_emih!F124/RES_summary!F$19</f>
        <v>1.3477560171552922E-2</v>
      </c>
      <c r="G124" s="184">
        <f>RES_hhdet_emih!G124/RES_summary!G$19</f>
        <v>6.7863995887798298E-3</v>
      </c>
      <c r="H124" s="184">
        <f>RES_hhdet_emih!H124/RES_summary!H$19</f>
        <v>0</v>
      </c>
      <c r="I124" s="184">
        <f>RES_hhdet_emih!I124/RES_summary!I$19</f>
        <v>0</v>
      </c>
      <c r="J124" s="184">
        <f>RES_hhdet_emih!J124/RES_summary!J$19</f>
        <v>0</v>
      </c>
      <c r="K124" s="184">
        <f>RES_hhdet_emih!K124/RES_summary!K$19</f>
        <v>0</v>
      </c>
      <c r="L124" s="184">
        <f>RES_hhdet_emih!L124/RES_summary!L$19</f>
        <v>0</v>
      </c>
      <c r="M124" s="184">
        <f>RES_hhdet_emih!M124/RES_summary!M$19</f>
        <v>0</v>
      </c>
      <c r="N124" s="184">
        <f>RES_hhdet_emih!N124/RES_summary!N$19</f>
        <v>0</v>
      </c>
      <c r="O124" s="184">
        <f>RES_hhdet_emih!O124/RES_summary!O$19</f>
        <v>0</v>
      </c>
      <c r="P124" s="184">
        <f>RES_hhdet_emih!P124/RES_summary!P$19</f>
        <v>0</v>
      </c>
      <c r="Q124" s="184">
        <f>RES_hhdet_emih!Q124/RES_summary!Q$19</f>
        <v>0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</v>
      </c>
      <c r="C139" s="178">
        <f>RES_hhdet_emih!C139/RES_summary!C$19</f>
        <v>0</v>
      </c>
      <c r="D139" s="178">
        <f>RES_hhdet_emih!D139/RES_summary!D$19</f>
        <v>6.8800268607850153E-3</v>
      </c>
      <c r="E139" s="178">
        <f>RES_hhdet_emih!E139/RES_summary!E$19</f>
        <v>1.3622842525775471E-2</v>
      </c>
      <c r="F139" s="178">
        <f>RES_hhdet_emih!F139/RES_summary!F$19</f>
        <v>1.3477560171552922E-2</v>
      </c>
      <c r="G139" s="178">
        <f>RES_hhdet_emih!G139/RES_summary!G$19</f>
        <v>6.7863995887798298E-3</v>
      </c>
      <c r="H139" s="178">
        <f>RES_hhdet_emih!H139/RES_summary!H$19</f>
        <v>0</v>
      </c>
      <c r="I139" s="178">
        <f>RES_hhdet_emih!I139/RES_summary!I$19</f>
        <v>0</v>
      </c>
      <c r="J139" s="178">
        <f>RES_hhdet_emih!J139/RES_summary!J$19</f>
        <v>0</v>
      </c>
      <c r="K139" s="178">
        <f>RES_hhdet_emih!K139/RES_summary!K$19</f>
        <v>0</v>
      </c>
      <c r="L139" s="178">
        <f>RES_hhdet_emih!L139/RES_summary!L$19</f>
        <v>0</v>
      </c>
      <c r="M139" s="178">
        <f>RES_hhdet_emih!M139/RES_summary!M$19</f>
        <v>0</v>
      </c>
      <c r="N139" s="178">
        <f>RES_hhdet_emih!N139/RES_summary!N$19</f>
        <v>0</v>
      </c>
      <c r="O139" s="178">
        <f>RES_hhdet_emih!O139/RES_summary!O$19</f>
        <v>0</v>
      </c>
      <c r="P139" s="178">
        <f>RES_hhdet_emih!P139/RES_summary!P$19</f>
        <v>0</v>
      </c>
      <c r="Q139" s="178">
        <f>RES_hhdet_emih!Q139/RES_summary!Q$19</f>
        <v>0</v>
      </c>
    </row>
    <row r="140" spans="1:17" ht="12" customHeight="1" x14ac:dyDescent="0.25">
      <c r="A140" s="23" t="s">
        <v>57</v>
      </c>
      <c r="B140" s="177">
        <f>RES_hhdet_emih!B140/RES_summary!B$19</f>
        <v>0</v>
      </c>
      <c r="C140" s="177">
        <f>RES_hhdet_emih!C140/RES_summary!C$19</f>
        <v>0</v>
      </c>
      <c r="D140" s="177">
        <f>RES_hhdet_emih!D140/RES_summary!D$19</f>
        <v>2.26701398555665</v>
      </c>
      <c r="E140" s="177">
        <f>RES_hhdet_emih!E140/RES_summary!E$19</f>
        <v>4.7020328223527876</v>
      </c>
      <c r="F140" s="177">
        <f>RES_hhdet_emih!F140/RES_summary!F$19</f>
        <v>4.878903431960488</v>
      </c>
      <c r="G140" s="177">
        <f>RES_hhdet_emih!G140/RES_summary!G$19</f>
        <v>3.6375649380549686</v>
      </c>
      <c r="H140" s="177">
        <f>RES_hhdet_emih!H140/RES_summary!H$19</f>
        <v>0</v>
      </c>
      <c r="I140" s="177">
        <f>RES_hhdet_emih!I140/RES_summary!I$19</f>
        <v>0</v>
      </c>
      <c r="J140" s="177">
        <f>RES_hhdet_emih!J140/RES_summary!J$19</f>
        <v>0</v>
      </c>
      <c r="K140" s="177">
        <f>RES_hhdet_emih!K140/RES_summary!K$19</f>
        <v>0</v>
      </c>
      <c r="L140" s="177">
        <f>RES_hhdet_emih!L140/RES_summary!L$19</f>
        <v>0</v>
      </c>
      <c r="M140" s="177">
        <f>RES_hhdet_emih!M140/RES_summary!M$19</f>
        <v>0</v>
      </c>
      <c r="N140" s="177">
        <f>RES_hhdet_emih!N140/RES_summary!N$19</f>
        <v>0</v>
      </c>
      <c r="O140" s="177">
        <f>RES_hhdet_emih!O140/RES_summary!O$19</f>
        <v>0</v>
      </c>
      <c r="P140" s="177">
        <f>RES_hhdet_emih!P140/RES_summary!P$19</f>
        <v>0</v>
      </c>
      <c r="Q140" s="177">
        <f>RES_hhdet_emih!Q140/RES_summary!Q$19</f>
        <v>0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0</v>
      </c>
      <c r="C143" s="184">
        <f>RES_hhdet_emih!C143/RES_summary!C$19</f>
        <v>0</v>
      </c>
      <c r="D143" s="184">
        <f>RES_hhdet_emih!D143/RES_summary!D$19</f>
        <v>6.879280291775155E-3</v>
      </c>
      <c r="E143" s="184">
        <f>RES_hhdet_emih!E143/RES_summary!E$19</f>
        <v>1.3613954999982728E-2</v>
      </c>
      <c r="F143" s="184">
        <f>RES_hhdet_emih!F143/RES_summary!F$19</f>
        <v>1.3457662185819117E-2</v>
      </c>
      <c r="G143" s="184">
        <f>RES_hhdet_emih!G143/RES_summary!G$19</f>
        <v>6.7722573553759928E-3</v>
      </c>
      <c r="H143" s="184">
        <f>RES_hhdet_emih!H143/RES_summary!H$19</f>
        <v>0</v>
      </c>
      <c r="I143" s="184">
        <f>RES_hhdet_emih!I143/RES_summary!I$19</f>
        <v>0</v>
      </c>
      <c r="J143" s="184">
        <f>RES_hhdet_emih!J143/RES_summary!J$19</f>
        <v>0</v>
      </c>
      <c r="K143" s="184">
        <f>RES_hhdet_emih!K143/RES_summary!K$19</f>
        <v>0</v>
      </c>
      <c r="L143" s="184">
        <f>RES_hhdet_emih!L143/RES_summary!L$19</f>
        <v>0</v>
      </c>
      <c r="M143" s="184">
        <f>RES_hhdet_emih!M143/RES_summary!M$19</f>
        <v>0</v>
      </c>
      <c r="N143" s="184">
        <f>RES_hhdet_emih!N143/RES_summary!N$19</f>
        <v>0</v>
      </c>
      <c r="O143" s="184">
        <f>RES_hhdet_emih!O143/RES_summary!O$19</f>
        <v>0</v>
      </c>
      <c r="P143" s="184">
        <f>RES_hhdet_emih!P143/RES_summary!P$19</f>
        <v>0</v>
      </c>
      <c r="Q143" s="184">
        <f>RES_hhdet_emih!Q143/RES_summary!Q$19</f>
        <v>0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</v>
      </c>
      <c r="C148" s="178">
        <f>RES_hhdet_emih!C148/RES_summary!C$19</f>
        <v>0</v>
      </c>
      <c r="D148" s="178">
        <f>RES_hhdet_emih!D148/RES_summary!D$19</f>
        <v>0</v>
      </c>
      <c r="E148" s="178">
        <f>RES_hhdet_emih!E148/RES_summary!E$19</f>
        <v>0</v>
      </c>
      <c r="F148" s="178">
        <f>RES_hhdet_emih!F148/RES_summary!F$19</f>
        <v>0</v>
      </c>
      <c r="G148" s="178">
        <f>RES_hhdet_emih!G148/RES_summary!G$19</f>
        <v>0</v>
      </c>
      <c r="H148" s="178">
        <f>RES_hhdet_emih!H148/RES_summary!H$19</f>
        <v>0</v>
      </c>
      <c r="I148" s="178">
        <f>RES_hhdet_emih!I148/RES_summary!I$19</f>
        <v>0</v>
      </c>
      <c r="J148" s="178">
        <f>RES_hhdet_emih!J148/RES_summary!J$19</f>
        <v>0</v>
      </c>
      <c r="K148" s="178">
        <f>RES_hhdet_emih!K148/RES_summary!K$19</f>
        <v>0</v>
      </c>
      <c r="L148" s="178">
        <f>RES_hhdet_emih!L148/RES_summary!L$19</f>
        <v>0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0</v>
      </c>
      <c r="C149" s="183">
        <f>RES_hhdet_emih!C149/RES_summary!C$19</f>
        <v>0</v>
      </c>
      <c r="D149" s="183">
        <f>RES_hhdet_emih!D149/RES_summary!D$19</f>
        <v>0</v>
      </c>
      <c r="E149" s="183">
        <f>RES_hhdet_emih!E149/RES_summary!E$19</f>
        <v>0</v>
      </c>
      <c r="F149" s="183">
        <f>RES_hhdet_emih!F149/RES_summary!F$19</f>
        <v>0</v>
      </c>
      <c r="G149" s="183">
        <f>RES_hhdet_emih!G149/RES_summary!G$19</f>
        <v>0</v>
      </c>
      <c r="H149" s="183">
        <f>RES_hhdet_emih!H149/RES_summary!H$19</f>
        <v>0</v>
      </c>
      <c r="I149" s="183">
        <f>RES_hhdet_emih!I149/RES_summary!I$19</f>
        <v>0</v>
      </c>
      <c r="J149" s="183">
        <f>RES_hhdet_emih!J149/RES_summary!J$19</f>
        <v>0</v>
      </c>
      <c r="K149" s="183">
        <f>RES_hhdet_emih!K149/RES_summary!K$19</f>
        <v>0</v>
      </c>
      <c r="L149" s="183">
        <f>RES_hhdet_emih!L149/RES_summary!L$19</f>
        <v>0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</v>
      </c>
      <c r="C157" s="178">
        <f>RES_hhdet_emih!C157/RES_summary!C$19</f>
        <v>0</v>
      </c>
      <c r="D157" s="178">
        <f>RES_hhdet_emih!D157/RES_summary!D$19</f>
        <v>6.879280291775155E-3</v>
      </c>
      <c r="E157" s="178">
        <f>RES_hhdet_emih!E157/RES_summary!E$19</f>
        <v>1.3613954999982728E-2</v>
      </c>
      <c r="F157" s="178">
        <f>RES_hhdet_emih!F157/RES_summary!F$19</f>
        <v>1.3457662185819117E-2</v>
      </c>
      <c r="G157" s="178">
        <f>RES_hhdet_emih!G157/RES_summary!G$19</f>
        <v>6.7722573553759928E-3</v>
      </c>
      <c r="H157" s="178">
        <f>RES_hhdet_emih!H157/RES_summary!H$19</f>
        <v>0</v>
      </c>
      <c r="I157" s="178">
        <f>RES_hhdet_emih!I157/RES_summary!I$19</f>
        <v>0</v>
      </c>
      <c r="J157" s="178">
        <f>RES_hhdet_emih!J157/RES_summary!J$19</f>
        <v>0</v>
      </c>
      <c r="K157" s="178">
        <f>RES_hhdet_emih!K157/RES_summary!K$19</f>
        <v>0</v>
      </c>
      <c r="L157" s="178">
        <f>RES_hhdet_emih!L157/RES_summary!L$19</f>
        <v>0</v>
      </c>
      <c r="M157" s="178">
        <f>RES_hhdet_emih!M157/RES_summary!M$19</f>
        <v>0</v>
      </c>
      <c r="N157" s="178">
        <f>RES_hhdet_emih!N157/RES_summary!N$19</f>
        <v>0</v>
      </c>
      <c r="O157" s="178">
        <f>RES_hhdet_emih!O157/RES_summary!O$19</f>
        <v>0</v>
      </c>
      <c r="P157" s="178">
        <f>RES_hhdet_emih!P157/RES_summary!P$19</f>
        <v>0</v>
      </c>
      <c r="Q157" s="178">
        <f>RES_hhdet_emih!Q157/RES_summary!Q$19</f>
        <v>0</v>
      </c>
    </row>
    <row r="158" spans="1:17" ht="12" customHeight="1" x14ac:dyDescent="0.25">
      <c r="A158" s="23" t="s">
        <v>57</v>
      </c>
      <c r="B158" s="177">
        <f>RES_hhdet_emih!B158/RES_summary!B$19</f>
        <v>0</v>
      </c>
      <c r="C158" s="177">
        <f>RES_hhdet_emih!C158/RES_summary!C$19</f>
        <v>0</v>
      </c>
      <c r="D158" s="177">
        <f>RES_hhdet_emih!D158/RES_summary!D$19</f>
        <v>2.2670139855566496</v>
      </c>
      <c r="E158" s="177">
        <f>RES_hhdet_emih!E158/RES_summary!E$19</f>
        <v>4.6988881853526463</v>
      </c>
      <c r="F158" s="177">
        <f>RES_hhdet_emih!F158/RES_summary!F$19</f>
        <v>4.871303543296861</v>
      </c>
      <c r="G158" s="177">
        <f>RES_hhdet_emih!G158/RES_summary!G$19</f>
        <v>3.6303320955311387</v>
      </c>
      <c r="H158" s="177">
        <f>RES_hhdet_emih!H158/RES_summary!H$19</f>
        <v>0</v>
      </c>
      <c r="I158" s="177">
        <f>RES_hhdet_emih!I158/RES_summary!I$19</f>
        <v>0</v>
      </c>
      <c r="J158" s="177">
        <f>RES_hhdet_emih!J158/RES_summary!J$19</f>
        <v>0</v>
      </c>
      <c r="K158" s="177">
        <f>RES_hhdet_emih!K158/RES_summary!K$19</f>
        <v>0</v>
      </c>
      <c r="L158" s="177">
        <f>RES_hhdet_emih!L158/RES_summary!L$19</f>
        <v>0</v>
      </c>
      <c r="M158" s="177">
        <f>RES_hhdet_emih!M158/RES_summary!M$19</f>
        <v>0</v>
      </c>
      <c r="N158" s="177">
        <f>RES_hhdet_emih!N158/RES_summary!N$19</f>
        <v>0</v>
      </c>
      <c r="O158" s="177">
        <f>RES_hhdet_emih!O158/RES_summary!O$19</f>
        <v>0</v>
      </c>
      <c r="P158" s="177">
        <f>RES_hhdet_emih!P158/RES_summary!P$19</f>
        <v>0</v>
      </c>
      <c r="Q158" s="177">
        <f>RES_hhdet_emih!Q158/RES_summary!Q$19</f>
        <v>0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0</v>
      </c>
      <c r="C161" s="184">
        <f>RES_hhdet_emih!C161/RES_summary!C$19</f>
        <v>0</v>
      </c>
      <c r="D161" s="184">
        <f>RES_hhdet_emih!D161/RES_summary!D$19</f>
        <v>6.8791583443424372E-3</v>
      </c>
      <c r="E161" s="184">
        <f>RES_hhdet_emih!E161/RES_summary!E$19</f>
        <v>1.362014378785476E-2</v>
      </c>
      <c r="F161" s="184">
        <f>RES_hhdet_emih!F161/RES_summary!F$19</f>
        <v>1.3478107955138773E-2</v>
      </c>
      <c r="G161" s="184">
        <f>RES_hhdet_emih!G161/RES_summary!G$19</f>
        <v>6.7905146053834388E-3</v>
      </c>
      <c r="H161" s="184">
        <f>RES_hhdet_emih!H161/RES_summary!H$19</f>
        <v>0</v>
      </c>
      <c r="I161" s="184">
        <f>RES_hhdet_emih!I161/RES_summary!I$19</f>
        <v>0</v>
      </c>
      <c r="J161" s="184">
        <f>RES_hhdet_emih!J161/RES_summary!J$19</f>
        <v>0</v>
      </c>
      <c r="K161" s="184">
        <f>RES_hhdet_emih!K161/RES_summary!K$19</f>
        <v>0</v>
      </c>
      <c r="L161" s="184">
        <f>RES_hhdet_emih!L161/RES_summary!L$19</f>
        <v>0</v>
      </c>
      <c r="M161" s="184">
        <f>RES_hhdet_emih!M161/RES_summary!M$19</f>
        <v>0</v>
      </c>
      <c r="N161" s="184">
        <f>RES_hhdet_emih!N161/RES_summary!N$19</f>
        <v>0</v>
      </c>
      <c r="O161" s="184">
        <f>RES_hhdet_emih!O161/RES_summary!O$19</f>
        <v>0</v>
      </c>
      <c r="P161" s="184">
        <f>RES_hhdet_emih!P161/RES_summary!P$19</f>
        <v>0</v>
      </c>
      <c r="Q161" s="184">
        <f>RES_hhdet_emih!Q161/RES_summary!Q$19</f>
        <v>0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0</v>
      </c>
      <c r="C166" s="178">
        <f>RES_hhdet_emih!C166/RES_summary!C$19</f>
        <v>0</v>
      </c>
      <c r="D166" s="178">
        <f>RES_hhdet_emih!D166/RES_summary!D$19</f>
        <v>0</v>
      </c>
      <c r="E166" s="178">
        <f>RES_hhdet_emih!E166/RES_summary!E$19</f>
        <v>0</v>
      </c>
      <c r="F166" s="178">
        <f>RES_hhdet_emih!F166/RES_summary!F$19</f>
        <v>0</v>
      </c>
      <c r="G166" s="178">
        <f>RES_hhdet_emih!G166/RES_summary!G$19</f>
        <v>0</v>
      </c>
      <c r="H166" s="178">
        <f>RES_hhdet_emih!H166/RES_summary!H$19</f>
        <v>0</v>
      </c>
      <c r="I166" s="178">
        <f>RES_hhdet_emih!I166/RES_summary!I$19</f>
        <v>0</v>
      </c>
      <c r="J166" s="178">
        <f>RES_hhdet_emih!J166/RES_summary!J$19</f>
        <v>0</v>
      </c>
      <c r="K166" s="178">
        <f>RES_hhdet_emih!K166/RES_summary!K$19</f>
        <v>0</v>
      </c>
      <c r="L166" s="178">
        <f>RES_hhdet_emih!L166/RES_summary!L$19</f>
        <v>0</v>
      </c>
      <c r="M166" s="178">
        <f>RES_hhdet_emih!M166/RES_summary!M$19</f>
        <v>0</v>
      </c>
      <c r="N166" s="178">
        <f>RES_hhdet_emih!N166/RES_summary!N$19</f>
        <v>0</v>
      </c>
      <c r="O166" s="178">
        <f>RES_hhdet_emih!O166/RES_summary!O$19</f>
        <v>0</v>
      </c>
      <c r="P166" s="178">
        <f>RES_hhdet_emih!P166/RES_summary!P$19</f>
        <v>0</v>
      </c>
      <c r="Q166" s="178">
        <f>RES_hhdet_emih!Q166/RES_summary!Q$19</f>
        <v>0</v>
      </c>
    </row>
    <row r="167" spans="1:17" ht="12" customHeight="1" x14ac:dyDescent="0.25">
      <c r="A167" s="167" t="s">
        <v>144</v>
      </c>
      <c r="B167" s="183">
        <f>RES_hhdet_emih!B167/RES_summary!B$19</f>
        <v>0</v>
      </c>
      <c r="C167" s="183">
        <f>RES_hhdet_emih!C167/RES_summary!C$19</f>
        <v>0</v>
      </c>
      <c r="D167" s="183">
        <f>RES_hhdet_emih!D167/RES_summary!D$19</f>
        <v>0</v>
      </c>
      <c r="E167" s="183">
        <f>RES_hhdet_emih!E167/RES_summary!E$19</f>
        <v>0</v>
      </c>
      <c r="F167" s="183">
        <f>RES_hhdet_emih!F167/RES_summary!F$19</f>
        <v>0</v>
      </c>
      <c r="G167" s="183">
        <f>RES_hhdet_emih!G167/RES_summary!G$19</f>
        <v>0</v>
      </c>
      <c r="H167" s="183">
        <f>RES_hhdet_emih!H167/RES_summary!H$19</f>
        <v>0</v>
      </c>
      <c r="I167" s="183">
        <f>RES_hhdet_emih!I167/RES_summary!I$19</f>
        <v>0</v>
      </c>
      <c r="J167" s="183">
        <f>RES_hhdet_emih!J167/RES_summary!J$19</f>
        <v>0</v>
      </c>
      <c r="K167" s="183">
        <f>RES_hhdet_emih!K167/RES_summary!K$19</f>
        <v>0</v>
      </c>
      <c r="L167" s="183">
        <f>RES_hhdet_emih!L167/RES_summary!L$19</f>
        <v>0</v>
      </c>
      <c r="M167" s="183">
        <f>RES_hhdet_emih!M167/RES_summary!M$19</f>
        <v>0</v>
      </c>
      <c r="N167" s="183">
        <f>RES_hhdet_emih!N167/RES_summary!N$19</f>
        <v>0</v>
      </c>
      <c r="O167" s="183">
        <f>RES_hhdet_emih!O167/RES_summary!O$19</f>
        <v>0</v>
      </c>
      <c r="P167" s="183">
        <f>RES_hhdet_emih!P167/RES_summary!P$19</f>
        <v>0</v>
      </c>
      <c r="Q167" s="183">
        <f>RES_hhdet_emih!Q167/RES_summary!Q$19</f>
        <v>0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0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0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</v>
      </c>
      <c r="C175" s="178">
        <f>RES_hhdet_emih!C175/RES_summary!C$19</f>
        <v>0</v>
      </c>
      <c r="D175" s="178">
        <f>RES_hhdet_emih!D175/RES_summary!D$19</f>
        <v>6.8791583443424372E-3</v>
      </c>
      <c r="E175" s="178">
        <f>RES_hhdet_emih!E175/RES_summary!E$19</f>
        <v>1.362014378785476E-2</v>
      </c>
      <c r="F175" s="178">
        <f>RES_hhdet_emih!F175/RES_summary!F$19</f>
        <v>1.3478107955138773E-2</v>
      </c>
      <c r="G175" s="178">
        <f>RES_hhdet_emih!G175/RES_summary!G$19</f>
        <v>6.7905146053834388E-3</v>
      </c>
      <c r="H175" s="178">
        <f>RES_hhdet_emih!H175/RES_summary!H$19</f>
        <v>0</v>
      </c>
      <c r="I175" s="178">
        <f>RES_hhdet_emih!I175/RES_summary!I$19</f>
        <v>0</v>
      </c>
      <c r="J175" s="178">
        <f>RES_hhdet_emih!J175/RES_summary!J$19</f>
        <v>0</v>
      </c>
      <c r="K175" s="178">
        <f>RES_hhdet_emih!K175/RES_summary!K$19</f>
        <v>0</v>
      </c>
      <c r="L175" s="178">
        <f>RES_hhdet_emih!L175/RES_summary!L$19</f>
        <v>0</v>
      </c>
      <c r="M175" s="178">
        <f>RES_hhdet_emih!M175/RES_summary!M$19</f>
        <v>0</v>
      </c>
      <c r="N175" s="178">
        <f>RES_hhdet_emih!N175/RES_summary!N$19</f>
        <v>0</v>
      </c>
      <c r="O175" s="178">
        <f>RES_hhdet_emih!O175/RES_summary!O$19</f>
        <v>0</v>
      </c>
      <c r="P175" s="178">
        <f>RES_hhdet_emih!P175/RES_summary!P$19</f>
        <v>0</v>
      </c>
      <c r="Q175" s="178">
        <f>RES_hhdet_emih!Q175/RES_summary!Q$19</f>
        <v>0</v>
      </c>
    </row>
    <row r="176" spans="1:17" ht="12" customHeight="1" x14ac:dyDescent="0.25">
      <c r="A176" s="23" t="s">
        <v>57</v>
      </c>
      <c r="B176" s="177">
        <f>RES_hhdet_emih!B176/RES_summary!B$19</f>
        <v>0</v>
      </c>
      <c r="C176" s="177">
        <f>RES_hhdet_emih!C176/RES_summary!C$19</f>
        <v>0</v>
      </c>
      <c r="D176" s="177">
        <f>RES_hhdet_emih!D176/RES_summary!D$19</f>
        <v>2.2670139855566478</v>
      </c>
      <c r="E176" s="177">
        <f>RES_hhdet_emih!E176/RES_summary!E$19</f>
        <v>4.7020328223527894</v>
      </c>
      <c r="F176" s="177">
        <f>RES_hhdet_emih!F176/RES_summary!F$19</f>
        <v>4.8795934685277418</v>
      </c>
      <c r="G176" s="177">
        <f>RES_hhdet_emih!G176/RES_summary!G$19</f>
        <v>3.6383347068708698</v>
      </c>
      <c r="H176" s="177">
        <f>RES_hhdet_emih!H176/RES_summary!H$19</f>
        <v>0</v>
      </c>
      <c r="I176" s="177">
        <f>RES_hhdet_emih!I176/RES_summary!I$19</f>
        <v>0</v>
      </c>
      <c r="J176" s="177">
        <f>RES_hhdet_emih!J176/RES_summary!J$19</f>
        <v>0</v>
      </c>
      <c r="K176" s="177">
        <f>RES_hhdet_emih!K176/RES_summary!K$19</f>
        <v>0</v>
      </c>
      <c r="L176" s="177">
        <f>RES_hhdet_emih!L176/RES_summary!L$19</f>
        <v>0</v>
      </c>
      <c r="M176" s="177">
        <f>RES_hhdet_emih!M176/RES_summary!M$19</f>
        <v>0</v>
      </c>
      <c r="N176" s="177">
        <f>RES_hhdet_emih!N176/RES_summary!N$19</f>
        <v>0</v>
      </c>
      <c r="O176" s="177">
        <f>RES_hhdet_emih!O176/RES_summary!O$19</f>
        <v>0</v>
      </c>
      <c r="P176" s="177">
        <f>RES_hhdet_emih!P176/RES_summary!P$19</f>
        <v>0</v>
      </c>
      <c r="Q176" s="177">
        <f>RES_hhdet_emih!Q176/RES_summary!Q$19</f>
        <v>0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0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8.2993873396334141</v>
      </c>
      <c r="F43" s="168">
        <f t="shared" ref="F43" si="158">SUM(F44,F47,F49,F58)</f>
        <v>0</v>
      </c>
      <c r="G43" s="168">
        <f t="shared" ref="G43" si="159">SUM(G44,G47,G49,G58)</f>
        <v>0</v>
      </c>
      <c r="H43" s="168">
        <f t="shared" ref="H43" si="160">SUM(H44,H47,H49,H58)</f>
        <v>0</v>
      </c>
      <c r="I43" s="168">
        <f t="shared" ref="I43" si="161">SUM(I44,I47,I49,I58)</f>
        <v>0</v>
      </c>
      <c r="J43" s="168">
        <f t="shared" ref="J43" si="162">SUM(J44,J47,J49,J58)</f>
        <v>0.86453420873405484</v>
      </c>
      <c r="K43" s="168">
        <f t="shared" ref="K43" si="163">SUM(K44,K47,K49,K58)</f>
        <v>21.075075449141831</v>
      </c>
      <c r="L43" s="168">
        <f t="shared" ref="L43" si="164">SUM(L44,L47,L49,L58)</f>
        <v>12.167075701330191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6.8175455629132529</v>
      </c>
      <c r="F44" s="157">
        <f t="shared" si="170"/>
        <v>0</v>
      </c>
      <c r="G44" s="157">
        <f t="shared" si="170"/>
        <v>0</v>
      </c>
      <c r="H44" s="157">
        <f t="shared" si="170"/>
        <v>0</v>
      </c>
      <c r="I44" s="157">
        <f t="shared" si="170"/>
        <v>0</v>
      </c>
      <c r="J44" s="157">
        <f t="shared" si="170"/>
        <v>0.70296629125693899</v>
      </c>
      <c r="K44" s="157">
        <f t="shared" si="170"/>
        <v>16.289593357623716</v>
      </c>
      <c r="L44" s="157">
        <f t="shared" si="170"/>
        <v>10.082258340221028</v>
      </c>
      <c r="M44" s="157">
        <f t="shared" si="170"/>
        <v>0</v>
      </c>
      <c r="N44" s="157">
        <f t="shared" si="170"/>
        <v>0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6.7227377827644546</v>
      </c>
      <c r="F45" s="156">
        <v>0</v>
      </c>
      <c r="G45" s="156">
        <v>0</v>
      </c>
      <c r="H45" s="156">
        <v>0</v>
      </c>
      <c r="I45" s="156">
        <v>0</v>
      </c>
      <c r="J45" s="156">
        <v>0.69648620456823396</v>
      </c>
      <c r="K45" s="156">
        <v>15.982267967580585</v>
      </c>
      <c r="L45" s="156">
        <v>9.8932429311984151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9.4807780148798051E-2</v>
      </c>
      <c r="F46" s="156">
        <v>0</v>
      </c>
      <c r="G46" s="156">
        <v>0</v>
      </c>
      <c r="H46" s="156">
        <v>0</v>
      </c>
      <c r="I46" s="156">
        <v>0</v>
      </c>
      <c r="J46" s="156">
        <v>6.4800866887050378E-3</v>
      </c>
      <c r="K46" s="156">
        <v>0.30732539004313092</v>
      </c>
      <c r="L46" s="156">
        <v>0.18901540902261321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3.075884488863524E-3</v>
      </c>
      <c r="F47" s="157">
        <f t="shared" si="171"/>
        <v>0</v>
      </c>
      <c r="G47" s="157">
        <f t="shared" si="171"/>
        <v>0</v>
      </c>
      <c r="H47" s="157">
        <f t="shared" si="171"/>
        <v>0</v>
      </c>
      <c r="I47" s="157">
        <f t="shared" si="171"/>
        <v>0</v>
      </c>
      <c r="J47" s="157">
        <f t="shared" si="171"/>
        <v>0</v>
      </c>
      <c r="K47" s="157">
        <f t="shared" si="171"/>
        <v>2.2193640795112737E-2</v>
      </c>
      <c r="L47" s="157">
        <f t="shared" si="171"/>
        <v>1.1211827020285168E-2</v>
      </c>
      <c r="M47" s="157">
        <f t="shared" si="171"/>
        <v>0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3.075884488863524E-3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2.2193640795112737E-2</v>
      </c>
      <c r="L48" s="156">
        <v>1.1211827020285168E-2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1.1209045477671218</v>
      </c>
      <c r="F49" s="157">
        <f t="shared" ref="F49" si="175">SUM(F50:F51,F54:F55)</f>
        <v>0</v>
      </c>
      <c r="G49" s="157">
        <f t="shared" ref="G49" si="176">SUM(G50:G51,G54:G55)</f>
        <v>0</v>
      </c>
      <c r="H49" s="157">
        <f t="shared" ref="H49" si="177">SUM(H50:H51,H54:H55)</f>
        <v>0</v>
      </c>
      <c r="I49" s="157">
        <f t="shared" ref="I49" si="178">SUM(I50:I51,I54:I55)</f>
        <v>0</v>
      </c>
      <c r="J49" s="157">
        <f t="shared" ref="J49" si="179">SUM(J50:J51,J54:J55)</f>
        <v>0.12183846410654123</v>
      </c>
      <c r="K49" s="157">
        <f t="shared" ref="K49" si="180">SUM(K50:K51,K54:K55)</f>
        <v>3.5903202145526367</v>
      </c>
      <c r="L49" s="157">
        <f t="shared" ref="L49" si="181">SUM(L50:L51,L54:L55)</f>
        <v>1.5612629602398336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0.45887521023626476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0.79295690043082045</v>
      </c>
      <c r="L50" s="132">
        <v>1.4557867149282195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0.15836162652947094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5.5341650385455091E-2</v>
      </c>
      <c r="L51" s="132">
        <f t="shared" ref="L51" si="196">SUM(L52:L53)</f>
        <v>0.10547624531161404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0.14090283051837585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4.9594206849954817E-2</v>
      </c>
      <c r="L52" s="165">
        <v>9.3260157648934E-2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1.7458796011095099E-2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5.7474435355002775E-3</v>
      </c>
      <c r="L53" s="164">
        <v>1.221608766268004E-2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0.44722513446682005</v>
      </c>
      <c r="F54" s="162">
        <v>0</v>
      </c>
      <c r="G54" s="162">
        <v>0</v>
      </c>
      <c r="H54" s="162">
        <v>0</v>
      </c>
      <c r="I54" s="162">
        <v>0</v>
      </c>
      <c r="J54" s="162">
        <v>0.11367450829267131</v>
      </c>
      <c r="K54" s="162">
        <v>2.550445966513609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5.6442576534565983E-2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8.163955813869913E-3</v>
      </c>
      <c r="K55" s="160">
        <f t="shared" ref="K55" si="210">SUM(K56:K57)</f>
        <v>0.19157569722275244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4.8884536397702766E-2</v>
      </c>
      <c r="F56" s="156">
        <v>0</v>
      </c>
      <c r="G56" s="156">
        <v>0</v>
      </c>
      <c r="H56" s="156">
        <v>0</v>
      </c>
      <c r="I56" s="156">
        <v>0</v>
      </c>
      <c r="J56" s="156">
        <v>7.1038367515172942E-3</v>
      </c>
      <c r="K56" s="156">
        <v>0.16742122978206592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7.5580401368632198E-3</v>
      </c>
      <c r="F57" s="156">
        <v>0</v>
      </c>
      <c r="G57" s="156">
        <v>0</v>
      </c>
      <c r="H57" s="156">
        <v>0</v>
      </c>
      <c r="I57" s="156">
        <v>0</v>
      </c>
      <c r="J57" s="156">
        <v>1.0601190623526185E-3</v>
      </c>
      <c r="K57" s="156">
        <v>2.4154467440686517E-2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0.35786134446417656</v>
      </c>
      <c r="F58" s="157">
        <f t="shared" ref="F58" si="220">SUM(F59:F60)</f>
        <v>0</v>
      </c>
      <c r="G58" s="157">
        <f t="shared" ref="G58" si="221">SUM(G59:G60)</f>
        <v>0</v>
      </c>
      <c r="H58" s="157">
        <f t="shared" ref="H58" si="222">SUM(H59:H60)</f>
        <v>0</v>
      </c>
      <c r="I58" s="157">
        <f t="shared" ref="I58" si="223">SUM(I59:I60)</f>
        <v>0</v>
      </c>
      <c r="J58" s="157">
        <f t="shared" ref="J58" si="224">SUM(J59:J60)</f>
        <v>3.9729453370574624E-2</v>
      </c>
      <c r="K58" s="157">
        <f t="shared" ref="K58" si="225">SUM(K59:K60)</f>
        <v>1.1729682361703675</v>
      </c>
      <c r="L58" s="157">
        <f t="shared" ref="L58" si="226">SUM(L59:L60)</f>
        <v>0.51234257384904458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0.35786134446417656</v>
      </c>
      <c r="F60" s="57">
        <v>0</v>
      </c>
      <c r="G60" s="57">
        <v>0</v>
      </c>
      <c r="H60" s="57">
        <v>0</v>
      </c>
      <c r="I60" s="57">
        <v>0</v>
      </c>
      <c r="J60" s="57">
        <v>3.9729453370574624E-2</v>
      </c>
      <c r="K60" s="57">
        <v>1.1729682361703675</v>
      </c>
      <c r="L60" s="57">
        <v>0.51234257384904458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6.1600981436510303</v>
      </c>
      <c r="D62" s="168">
        <f t="shared" ref="D62" si="233">SUM(D63,D66,D68,D77)</f>
        <v>0</v>
      </c>
      <c r="E62" s="168">
        <f t="shared" ref="E62" si="234">SUM(E63,E66,E68,E77)</f>
        <v>0.85494756926992799</v>
      </c>
      <c r="F62" s="168">
        <f t="shared" ref="F62" si="235">SUM(F63,F66,F68,F77)</f>
        <v>1.9366201388410331</v>
      </c>
      <c r="G62" s="168">
        <f t="shared" ref="G62" si="236">SUM(G63,G66,G68,G77)</f>
        <v>2.2962474852361083</v>
      </c>
      <c r="H62" s="168">
        <f t="shared" ref="H62" si="237">SUM(H63,H66,H68,H77)</f>
        <v>0</v>
      </c>
      <c r="I62" s="168">
        <f t="shared" ref="I62" si="238">SUM(I63,I66,I68,I77)</f>
        <v>2.2246144949600106</v>
      </c>
      <c r="J62" s="168">
        <f t="shared" ref="J62" si="239">SUM(J63,J66,J68,J77)</f>
        <v>24.017601361828195</v>
      </c>
      <c r="K62" s="168">
        <f t="shared" ref="K62" si="240">SUM(K63,K66,K68,K77)</f>
        <v>19.011637519660265</v>
      </c>
      <c r="L62" s="168">
        <f t="shared" ref="L62" si="241">SUM(L63,L66,L68,L77)</f>
        <v>0</v>
      </c>
      <c r="M62" s="168">
        <f t="shared" ref="M62" si="242">SUM(M63,M66,M68,M77)</f>
        <v>0</v>
      </c>
      <c r="N62" s="168">
        <f t="shared" ref="N62" si="243">SUM(N63,N66,N68,N77)</f>
        <v>0</v>
      </c>
      <c r="O62" s="168">
        <f t="shared" ref="O62" si="244">SUM(O63,O66,O68,O77)</f>
        <v>0</v>
      </c>
      <c r="P62" s="168">
        <f t="shared" ref="P62" si="245">SUM(P63,P66,P68,P77)</f>
        <v>2.9156319001036946</v>
      </c>
      <c r="Q62" s="168">
        <f t="shared" ref="Q62" si="246">SUM(Q63,Q66,Q68,Q77)</f>
        <v>2.1749175509934059E-2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4.9275627783279781</v>
      </c>
      <c r="D63" s="157">
        <f t="shared" si="247"/>
        <v>0</v>
      </c>
      <c r="E63" s="157">
        <f t="shared" si="247"/>
        <v>0.68029644670632095</v>
      </c>
      <c r="F63" s="157">
        <f t="shared" si="247"/>
        <v>1.5208580552806148</v>
      </c>
      <c r="G63" s="157">
        <f t="shared" si="247"/>
        <v>1.828774333365506</v>
      </c>
      <c r="H63" s="157">
        <f t="shared" si="247"/>
        <v>0</v>
      </c>
      <c r="I63" s="157">
        <f t="shared" si="247"/>
        <v>1.7402049224318727</v>
      </c>
      <c r="J63" s="157">
        <f t="shared" si="247"/>
        <v>18.734873306115254</v>
      </c>
      <c r="K63" s="157">
        <f t="shared" si="247"/>
        <v>14.944191948501814</v>
      </c>
      <c r="L63" s="157">
        <f t="shared" si="247"/>
        <v>0</v>
      </c>
      <c r="M63" s="157">
        <f t="shared" si="247"/>
        <v>0</v>
      </c>
      <c r="N63" s="157">
        <f t="shared" si="247"/>
        <v>0</v>
      </c>
      <c r="O63" s="157">
        <f t="shared" si="247"/>
        <v>0</v>
      </c>
      <c r="P63" s="157">
        <f t="shared" si="247"/>
        <v>2.298554112253905</v>
      </c>
      <c r="Q63" s="157">
        <f t="shared" si="247"/>
        <v>1.6892910889472333E-2</v>
      </c>
    </row>
    <row r="64" spans="1:17" ht="12" customHeight="1" x14ac:dyDescent="0.25">
      <c r="A64" s="23" t="s">
        <v>161</v>
      </c>
      <c r="B64" s="156"/>
      <c r="C64" s="156">
        <v>4.8981846234257604</v>
      </c>
      <c r="D64" s="156">
        <v>0</v>
      </c>
      <c r="E64" s="156">
        <v>0.67000568351567669</v>
      </c>
      <c r="F64" s="156">
        <v>1.486444997291493</v>
      </c>
      <c r="G64" s="156">
        <v>1.7795515543423812</v>
      </c>
      <c r="H64" s="156">
        <v>0</v>
      </c>
      <c r="I64" s="156">
        <v>1.7068278038148308</v>
      </c>
      <c r="J64" s="156">
        <v>18.537625996943042</v>
      </c>
      <c r="K64" s="156">
        <v>14.642843395187819</v>
      </c>
      <c r="L64" s="156">
        <v>0</v>
      </c>
      <c r="M64" s="156">
        <v>0</v>
      </c>
      <c r="N64" s="156">
        <v>0</v>
      </c>
      <c r="O64" s="156">
        <v>0</v>
      </c>
      <c r="P64" s="156">
        <v>2.2355805638704371</v>
      </c>
      <c r="Q64" s="156">
        <v>1.6243829467681985E-2</v>
      </c>
    </row>
    <row r="65" spans="1:17" ht="12" customHeight="1" x14ac:dyDescent="0.25">
      <c r="A65" s="23" t="s">
        <v>60</v>
      </c>
      <c r="B65" s="156"/>
      <c r="C65" s="156">
        <v>2.9378154902217839E-2</v>
      </c>
      <c r="D65" s="156">
        <v>0</v>
      </c>
      <c r="E65" s="156">
        <v>1.0290763190644238E-2</v>
      </c>
      <c r="F65" s="156">
        <v>3.4413057989121788E-2</v>
      </c>
      <c r="G65" s="156">
        <v>4.9222779023124691E-2</v>
      </c>
      <c r="H65" s="156">
        <v>0</v>
      </c>
      <c r="I65" s="156">
        <v>3.3377118617041894E-2</v>
      </c>
      <c r="J65" s="156">
        <v>0.19724730917221278</v>
      </c>
      <c r="K65" s="156">
        <v>0.30134855331399418</v>
      </c>
      <c r="L65" s="156">
        <v>0</v>
      </c>
      <c r="M65" s="156">
        <v>0</v>
      </c>
      <c r="N65" s="156">
        <v>0</v>
      </c>
      <c r="O65" s="156">
        <v>0</v>
      </c>
      <c r="P65" s="156">
        <v>6.2973548383467845E-2</v>
      </c>
      <c r="Q65" s="156">
        <v>6.4908142179034714E-4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2.7230426202986251E-3</v>
      </c>
      <c r="D66" s="157">
        <f t="shared" si="248"/>
        <v>0</v>
      </c>
      <c r="E66" s="157">
        <f t="shared" si="248"/>
        <v>2.7532946418825071E-4</v>
      </c>
      <c r="F66" s="157">
        <f t="shared" si="248"/>
        <v>1.9799355683170519E-4</v>
      </c>
      <c r="G66" s="157">
        <f t="shared" si="248"/>
        <v>1.9454662294122373E-3</v>
      </c>
      <c r="H66" s="157">
        <f t="shared" si="248"/>
        <v>0</v>
      </c>
      <c r="I66" s="157">
        <f t="shared" si="248"/>
        <v>3.4761296495656384E-3</v>
      </c>
      <c r="J66" s="157">
        <f t="shared" si="248"/>
        <v>2.050531429261904E-2</v>
      </c>
      <c r="K66" s="157">
        <f t="shared" si="248"/>
        <v>2.2558640808751796E-2</v>
      </c>
      <c r="L66" s="157">
        <f t="shared" si="248"/>
        <v>0</v>
      </c>
      <c r="M66" s="157">
        <f t="shared" si="248"/>
        <v>0</v>
      </c>
      <c r="N66" s="157">
        <f t="shared" si="248"/>
        <v>0</v>
      </c>
      <c r="O66" s="157">
        <f t="shared" si="248"/>
        <v>0</v>
      </c>
      <c r="P66" s="157">
        <f t="shared" si="248"/>
        <v>1.6539654959515929E-2</v>
      </c>
      <c r="Q66" s="157">
        <f t="shared" si="248"/>
        <v>5.3312251646270726E-4</v>
      </c>
    </row>
    <row r="67" spans="1:17" ht="12" customHeight="1" x14ac:dyDescent="0.25">
      <c r="A67" s="23" t="s">
        <v>60</v>
      </c>
      <c r="B67" s="156"/>
      <c r="C67" s="156">
        <v>2.7230426202986251E-3</v>
      </c>
      <c r="D67" s="156">
        <v>0</v>
      </c>
      <c r="E67" s="156">
        <v>2.7532946418825071E-4</v>
      </c>
      <c r="F67" s="156">
        <v>1.9799355683170519E-4</v>
      </c>
      <c r="G67" s="156">
        <v>1.9454662294122373E-3</v>
      </c>
      <c r="H67" s="156">
        <v>0</v>
      </c>
      <c r="I67" s="156">
        <v>3.4761296495656384E-3</v>
      </c>
      <c r="J67" s="156">
        <v>2.050531429261904E-2</v>
      </c>
      <c r="K67" s="156">
        <v>2.2558640808751796E-2</v>
      </c>
      <c r="L67" s="156">
        <v>0</v>
      </c>
      <c r="M67" s="156">
        <v>0</v>
      </c>
      <c r="N67" s="156">
        <v>0</v>
      </c>
      <c r="O67" s="156">
        <v>0</v>
      </c>
      <c r="P67" s="156">
        <v>1.6539654959515929E-2</v>
      </c>
      <c r="Q67" s="156">
        <v>5.3312251646270726E-4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0.85640694876744394</v>
      </c>
      <c r="D68" s="157">
        <f t="shared" ref="D68" si="250">SUM(D69:D70,D73:D74)</f>
        <v>0</v>
      </c>
      <c r="E68" s="157">
        <f t="shared" ref="E68" si="251">SUM(E69:E70,E73:E74)</f>
        <v>0.11368535201711054</v>
      </c>
      <c r="F68" s="157">
        <f t="shared" ref="F68" si="252">SUM(F69:F70,F73:F74)</f>
        <v>0.28184245430024385</v>
      </c>
      <c r="G68" s="157">
        <f t="shared" ref="G68" si="253">SUM(G69:G70,G73:G74)</f>
        <v>0.31747469876499906</v>
      </c>
      <c r="H68" s="157">
        <f t="shared" ref="H68" si="254">SUM(H69:H70,H73:H74)</f>
        <v>0</v>
      </c>
      <c r="I68" s="157">
        <f t="shared" ref="I68" si="255">SUM(I69:I70,I73:I74)</f>
        <v>0.32429598026158896</v>
      </c>
      <c r="J68" s="157">
        <f t="shared" ref="J68" si="256">SUM(J69:J70,J73:J74)</f>
        <v>3.7903621774347429</v>
      </c>
      <c r="K68" s="157">
        <f t="shared" ref="K68" si="257">SUM(K69:K70,K73:K74)</f>
        <v>2.8498030976844531</v>
      </c>
      <c r="L68" s="157">
        <f t="shared" ref="L68" si="258">SUM(L69:L70,L73:L74)</f>
        <v>0</v>
      </c>
      <c r="M68" s="157">
        <f t="shared" ref="M68" si="259">SUM(M69:M70,M73:M74)</f>
        <v>0</v>
      </c>
      <c r="N68" s="157">
        <f t="shared" ref="N68" si="260">SUM(N69:N70,N73:N74)</f>
        <v>0</v>
      </c>
      <c r="O68" s="157">
        <f t="shared" ref="O68" si="261">SUM(O69:O70,O73:O74)</f>
        <v>0</v>
      </c>
      <c r="P68" s="157">
        <f t="shared" ref="P68" si="262">SUM(P69:P70,P73:P74)</f>
        <v>0.41509338435001147</v>
      </c>
      <c r="Q68" s="157">
        <f t="shared" ref="Q68" si="263">SUM(Q69:Q70,Q73:Q74)</f>
        <v>2.879788258487277E-3</v>
      </c>
    </row>
    <row r="69" spans="1:17" ht="12" customHeight="1" x14ac:dyDescent="0.25">
      <c r="A69" s="167" t="s">
        <v>160</v>
      </c>
      <c r="B69" s="132"/>
      <c r="C69" s="132">
        <v>0.63440247003699912</v>
      </c>
      <c r="D69" s="132">
        <v>0</v>
      </c>
      <c r="E69" s="132">
        <v>3.8950543728754234E-4</v>
      </c>
      <c r="F69" s="132">
        <v>0.25955745019413856</v>
      </c>
      <c r="G69" s="132">
        <v>0.10873432114429377</v>
      </c>
      <c r="H69" s="132">
        <v>0</v>
      </c>
      <c r="I69" s="132">
        <v>5.1596212765730766E-2</v>
      </c>
      <c r="J69" s="132">
        <v>1.4371027667144831</v>
      </c>
      <c r="K69" s="132">
        <v>2.3010269654031248</v>
      </c>
      <c r="L69" s="132">
        <v>0</v>
      </c>
      <c r="M69" s="132">
        <v>0</v>
      </c>
      <c r="N69" s="132">
        <v>0</v>
      </c>
      <c r="O69" s="132">
        <v>0</v>
      </c>
      <c r="P69" s="132">
        <v>0.35032067304007775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1.7631512702948392E-2</v>
      </c>
      <c r="D70" s="132">
        <f t="shared" ref="D70" si="265">SUM(D71:D72)</f>
        <v>0</v>
      </c>
      <c r="E70" s="132">
        <f t="shared" ref="E70" si="266">SUM(E71:E72)</f>
        <v>4.5120418361680173E-3</v>
      </c>
      <c r="F70" s="132">
        <f t="shared" ref="F70" si="267">SUM(F71:F72)</f>
        <v>2.2285004106105274E-2</v>
      </c>
      <c r="G70" s="132">
        <f t="shared" ref="G70" si="268">SUM(G71:G72)</f>
        <v>8.1368434621829605E-2</v>
      </c>
      <c r="H70" s="132">
        <f t="shared" ref="H70" si="269">SUM(H71:H72)</f>
        <v>0</v>
      </c>
      <c r="I70" s="132">
        <f t="shared" ref="I70" si="270">SUM(I71:I72)</f>
        <v>0.16691054845161776</v>
      </c>
      <c r="J70" s="132">
        <f t="shared" ref="J70" si="271">SUM(J71:J72)</f>
        <v>0.73549512294396013</v>
      </c>
      <c r="K70" s="132">
        <f t="shared" ref="K70" si="272">SUM(K71:K72)</f>
        <v>0.54877613228132849</v>
      </c>
      <c r="L70" s="132">
        <f t="shared" ref="L70" si="273">SUM(L71:L72)</f>
        <v>0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6.4772711309933728E-2</v>
      </c>
      <c r="Q70" s="132">
        <f t="shared" ref="Q70" si="278">SUM(Q71:Q72)</f>
        <v>2.879788258487277E-3</v>
      </c>
    </row>
    <row r="71" spans="1:17" ht="12" customHeight="1" x14ac:dyDescent="0.25">
      <c r="A71" s="166" t="s">
        <v>109</v>
      </c>
      <c r="B71" s="165"/>
      <c r="C71" s="165">
        <v>1.5591873752641219E-2</v>
      </c>
      <c r="D71" s="165">
        <v>0</v>
      </c>
      <c r="E71" s="165">
        <v>3.9832437954907948E-3</v>
      </c>
      <c r="F71" s="165">
        <v>1.9655940000819126E-2</v>
      </c>
      <c r="G71" s="165">
        <v>7.1715167711783642E-2</v>
      </c>
      <c r="H71" s="165">
        <v>0</v>
      </c>
      <c r="I71" s="165">
        <v>0.14687365244864548</v>
      </c>
      <c r="J71" s="165">
        <v>0.65273060295997687</v>
      </c>
      <c r="K71" s="165">
        <v>0.48161662793047477</v>
      </c>
      <c r="L71" s="165">
        <v>0</v>
      </c>
      <c r="M71" s="165">
        <v>0</v>
      </c>
      <c r="N71" s="165">
        <v>0</v>
      </c>
      <c r="O71" s="165">
        <v>0</v>
      </c>
      <c r="P71" s="165">
        <v>5.6703754990488693E-2</v>
      </c>
      <c r="Q71" s="165">
        <v>2.5194767025920372E-3</v>
      </c>
    </row>
    <row r="72" spans="1:17" ht="12" customHeight="1" x14ac:dyDescent="0.25">
      <c r="A72" s="147" t="s">
        <v>59</v>
      </c>
      <c r="B72" s="164"/>
      <c r="C72" s="164">
        <v>2.039638950307174E-3</v>
      </c>
      <c r="D72" s="164">
        <v>0</v>
      </c>
      <c r="E72" s="164">
        <v>5.2879804067722279E-4</v>
      </c>
      <c r="F72" s="164">
        <v>2.629064105286147E-3</v>
      </c>
      <c r="G72" s="164">
        <v>9.6532669100459594E-3</v>
      </c>
      <c r="H72" s="164">
        <v>0</v>
      </c>
      <c r="I72" s="164">
        <v>2.0036896002972291E-2</v>
      </c>
      <c r="J72" s="164">
        <v>8.2764519983983209E-2</v>
      </c>
      <c r="K72" s="164">
        <v>6.7159504350853674E-2</v>
      </c>
      <c r="L72" s="164">
        <v>0</v>
      </c>
      <c r="M72" s="164">
        <v>0</v>
      </c>
      <c r="N72" s="164">
        <v>0</v>
      </c>
      <c r="O72" s="164">
        <v>0</v>
      </c>
      <c r="P72" s="164">
        <v>8.0689563194450316E-3</v>
      </c>
      <c r="Q72" s="164">
        <v>3.6031155589523998E-4</v>
      </c>
    </row>
    <row r="73" spans="1:17" ht="12" customHeight="1" x14ac:dyDescent="0.25">
      <c r="A73" s="163" t="s">
        <v>142</v>
      </c>
      <c r="B73" s="162"/>
      <c r="C73" s="162">
        <v>0.19870271688025126</v>
      </c>
      <c r="D73" s="162">
        <v>0</v>
      </c>
      <c r="E73" s="162">
        <v>9.6343688964184299E-2</v>
      </c>
      <c r="F73" s="162">
        <v>0</v>
      </c>
      <c r="G73" s="162">
        <v>0.11535291723990912</v>
      </c>
      <c r="H73" s="162">
        <v>0</v>
      </c>
      <c r="I73" s="162">
        <v>9.3815842513967004E-2</v>
      </c>
      <c r="J73" s="162">
        <v>1.4989741531288259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5.6702491472451393E-3</v>
      </c>
      <c r="D74" s="160">
        <f t="shared" ref="D74" si="280">SUM(D75:D76)</f>
        <v>0</v>
      </c>
      <c r="E74" s="160">
        <f t="shared" ref="E74" si="281">SUM(E75:E76)</f>
        <v>1.2440115779470686E-2</v>
      </c>
      <c r="F74" s="160">
        <f t="shared" ref="F74" si="282">SUM(F75:F76)</f>
        <v>0</v>
      </c>
      <c r="G74" s="160">
        <f t="shared" ref="G74" si="283">SUM(G75:G76)</f>
        <v>1.2019025758966588E-2</v>
      </c>
      <c r="H74" s="160">
        <f t="shared" ref="H74" si="284">SUM(H75:H76)</f>
        <v>0</v>
      </c>
      <c r="I74" s="160">
        <f t="shared" ref="I74" si="285">SUM(I75:I76)</f>
        <v>1.197337653027339E-2</v>
      </c>
      <c r="J74" s="160">
        <f t="shared" ref="J74" si="286">SUM(J75:J76)</f>
        <v>0.11879013464747375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4.8947767454581561E-3</v>
      </c>
      <c r="D75" s="156">
        <v>0</v>
      </c>
      <c r="E75" s="156">
        <v>1.0774300713234573E-2</v>
      </c>
      <c r="F75" s="156">
        <v>0</v>
      </c>
      <c r="G75" s="156">
        <v>1.0498210813838317E-2</v>
      </c>
      <c r="H75" s="156">
        <v>0</v>
      </c>
      <c r="I75" s="156">
        <v>1.0435737205206148E-2</v>
      </c>
      <c r="J75" s="156">
        <v>0.10336480787815522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7.7547240178698349E-4</v>
      </c>
      <c r="D76" s="156">
        <v>0</v>
      </c>
      <c r="E76" s="156">
        <v>1.6658150662361131E-3</v>
      </c>
      <c r="F76" s="156">
        <v>0</v>
      </c>
      <c r="G76" s="156">
        <v>1.520814945128272E-3</v>
      </c>
      <c r="H76" s="156">
        <v>0</v>
      </c>
      <c r="I76" s="156">
        <v>1.5376393250672432E-3</v>
      </c>
      <c r="J76" s="156">
        <v>1.5425326769318523E-2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0.37340537393530926</v>
      </c>
      <c r="D77" s="157">
        <f t="shared" ref="D77" si="295">SUM(D78:D79)</f>
        <v>0</v>
      </c>
      <c r="E77" s="157">
        <f t="shared" ref="E77" si="296">SUM(E78:E79)</f>
        <v>6.0690441082308311E-2</v>
      </c>
      <c r="F77" s="157">
        <f t="shared" ref="F77" si="297">SUM(F78:F79)</f>
        <v>0.13372163570334275</v>
      </c>
      <c r="G77" s="157">
        <f t="shared" ref="G77" si="298">SUM(G78:G79)</f>
        <v>0.14805298687619092</v>
      </c>
      <c r="H77" s="157">
        <f t="shared" ref="H77" si="299">SUM(H78:H79)</f>
        <v>0</v>
      </c>
      <c r="I77" s="157">
        <f t="shared" ref="I77" si="300">SUM(I78:I79)</f>
        <v>0.15663746261698322</v>
      </c>
      <c r="J77" s="157">
        <f t="shared" ref="J77" si="301">SUM(J78:J79)</f>
        <v>1.4718605639855746</v>
      </c>
      <c r="K77" s="157">
        <f t="shared" ref="K77" si="302">SUM(K78:K79)</f>
        <v>1.1950838326652471</v>
      </c>
      <c r="L77" s="157">
        <f t="shared" ref="L77" si="303">SUM(L78:L79)</f>
        <v>0</v>
      </c>
      <c r="M77" s="157">
        <f t="shared" ref="M77" si="304">SUM(M78:M79)</f>
        <v>0</v>
      </c>
      <c r="N77" s="157">
        <f t="shared" ref="N77" si="305">SUM(N78:N79)</f>
        <v>0</v>
      </c>
      <c r="O77" s="157">
        <f t="shared" ref="O77" si="306">SUM(O78:O79)</f>
        <v>0</v>
      </c>
      <c r="P77" s="157">
        <f t="shared" ref="P77" si="307">SUM(P78:P79)</f>
        <v>0.1854447485402623</v>
      </c>
      <c r="Q77" s="157">
        <f t="shared" ref="Q77" si="308">SUM(Q78:Q79)</f>
        <v>1.4433538455117419E-3</v>
      </c>
    </row>
    <row r="78" spans="1:17" ht="12" customHeight="1" x14ac:dyDescent="0.25">
      <c r="A78" s="23" t="s">
        <v>109</v>
      </c>
      <c r="B78" s="156"/>
      <c r="C78" s="156">
        <v>0.29892359845424221</v>
      </c>
      <c r="D78" s="156">
        <v>0</v>
      </c>
      <c r="E78" s="156">
        <v>6.0690441082308311E-2</v>
      </c>
      <c r="F78" s="156">
        <v>0.13372163570334275</v>
      </c>
      <c r="G78" s="156">
        <v>0.13708312111394205</v>
      </c>
      <c r="H78" s="156">
        <v>0</v>
      </c>
      <c r="I78" s="156">
        <v>0.15663746261698322</v>
      </c>
      <c r="J78" s="156">
        <v>0.80095421862045402</v>
      </c>
      <c r="K78" s="156">
        <v>0.80008694650731327</v>
      </c>
      <c r="L78" s="156">
        <v>0</v>
      </c>
      <c r="M78" s="156">
        <v>0</v>
      </c>
      <c r="N78" s="156">
        <v>0</v>
      </c>
      <c r="O78" s="156">
        <v>0</v>
      </c>
      <c r="P78" s="156">
        <v>0.12396005970844191</v>
      </c>
      <c r="Q78" s="156">
        <v>1.4433538455117419E-3</v>
      </c>
    </row>
    <row r="79" spans="1:17" ht="12" customHeight="1" x14ac:dyDescent="0.25">
      <c r="A79" s="29" t="s">
        <v>140</v>
      </c>
      <c r="B79" s="57"/>
      <c r="C79" s="57">
        <v>7.4481775481067061E-2</v>
      </c>
      <c r="D79" s="57">
        <v>0</v>
      </c>
      <c r="E79" s="57">
        <v>0</v>
      </c>
      <c r="F79" s="57">
        <v>0</v>
      </c>
      <c r="G79" s="57">
        <v>1.0969865762248872E-2</v>
      </c>
      <c r="H79" s="57">
        <v>0</v>
      </c>
      <c r="I79" s="57">
        <v>0</v>
      </c>
      <c r="J79" s="57">
        <v>0.6709063453651205</v>
      </c>
      <c r="K79" s="57">
        <v>0.39499688615793382</v>
      </c>
      <c r="L79" s="57">
        <v>0</v>
      </c>
      <c r="M79" s="57">
        <v>0</v>
      </c>
      <c r="N79" s="57">
        <v>0</v>
      </c>
      <c r="O79" s="57">
        <v>0</v>
      </c>
      <c r="P79" s="57">
        <v>6.1484688831820386E-2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</v>
      </c>
      <c r="D81" s="168">
        <f t="shared" ref="D81" si="310">SUM(D82,D85,D87,D100)</f>
        <v>23.984396127328072</v>
      </c>
      <c r="E81" s="168">
        <f t="shared" ref="E81" si="311">SUM(E82,E85,E87,E100)</f>
        <v>20.389229234081295</v>
      </c>
      <c r="F81" s="168">
        <f t="shared" ref="F81" si="312">SUM(F82,F85,F87,F100)</f>
        <v>18.566936315206028</v>
      </c>
      <c r="G81" s="168">
        <f t="shared" ref="G81" si="313">SUM(G82,G85,G87,G100)</f>
        <v>22.877226222614922</v>
      </c>
      <c r="H81" s="168">
        <f t="shared" ref="H81" si="314">SUM(H82,H85,H87,H100)</f>
        <v>11.849636857089516</v>
      </c>
      <c r="I81" s="168">
        <f t="shared" ref="I81" si="315">SUM(I82,I85,I87,I100)</f>
        <v>20.953261672279069</v>
      </c>
      <c r="J81" s="168">
        <f t="shared" ref="J81" si="316">SUM(J82,J85,J87,J100)</f>
        <v>20.360112859821346</v>
      </c>
      <c r="K81" s="168">
        <f t="shared" ref="K81" si="317">SUM(K82,K85,K87,K100)</f>
        <v>14.466921842649336</v>
      </c>
      <c r="L81" s="168">
        <f t="shared" ref="L81" si="318">SUM(L82,L85,L87,L100)</f>
        <v>0</v>
      </c>
      <c r="M81" s="168">
        <f t="shared" ref="M81" si="319">SUM(M82,M85,M87,M100)</f>
        <v>185.52976862728596</v>
      </c>
      <c r="N81" s="168">
        <f t="shared" ref="N81" si="320">SUM(N82,N85,N87,N100)</f>
        <v>0</v>
      </c>
      <c r="O81" s="168">
        <f t="shared" ref="O81" si="321">SUM(O82,O85,O87,O100)</f>
        <v>0</v>
      </c>
      <c r="P81" s="168">
        <f t="shared" ref="P81" si="322">SUM(P82,P85,P87,P100)</f>
        <v>0</v>
      </c>
      <c r="Q81" s="168">
        <f t="shared" ref="Q81" si="323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</v>
      </c>
      <c r="D82" s="157">
        <f t="shared" si="324"/>
        <v>19.842736066893636</v>
      </c>
      <c r="E82" s="157">
        <f t="shared" si="324"/>
        <v>16.930178358402522</v>
      </c>
      <c r="F82" s="157">
        <f t="shared" si="324"/>
        <v>15.198053742124218</v>
      </c>
      <c r="G82" s="157">
        <f t="shared" si="324"/>
        <v>18.954365431096978</v>
      </c>
      <c r="H82" s="157">
        <f t="shared" si="324"/>
        <v>9.7220616623737666</v>
      </c>
      <c r="I82" s="157">
        <f t="shared" si="324"/>
        <v>17.075943993168025</v>
      </c>
      <c r="J82" s="157">
        <f t="shared" si="324"/>
        <v>16.787775179542127</v>
      </c>
      <c r="K82" s="157">
        <f t="shared" si="324"/>
        <v>11.744126015102594</v>
      </c>
      <c r="L82" s="157">
        <f t="shared" si="324"/>
        <v>0</v>
      </c>
      <c r="M82" s="157">
        <f t="shared" si="324"/>
        <v>152.75015094399072</v>
      </c>
      <c r="N82" s="157">
        <f t="shared" si="324"/>
        <v>0</v>
      </c>
      <c r="O82" s="157">
        <f t="shared" si="324"/>
        <v>0</v>
      </c>
      <c r="P82" s="157">
        <f t="shared" si="324"/>
        <v>0</v>
      </c>
      <c r="Q82" s="157">
        <f t="shared" si="324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19.787090565629235</v>
      </c>
      <c r="E83" s="156">
        <v>16.849465315557499</v>
      </c>
      <c r="F83" s="156">
        <v>15.088490165323503</v>
      </c>
      <c r="G83" s="156">
        <v>18.790564010322235</v>
      </c>
      <c r="H83" s="156">
        <v>9.6329160260201512</v>
      </c>
      <c r="I83" s="156">
        <v>16.97120967878562</v>
      </c>
      <c r="J83" s="156">
        <v>16.732777694475846</v>
      </c>
      <c r="K83" s="156">
        <v>11.670131336470236</v>
      </c>
      <c r="L83" s="156">
        <v>0</v>
      </c>
      <c r="M83" s="156">
        <v>152.00216773905777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5.5645501264400592E-2</v>
      </c>
      <c r="E84" s="156">
        <v>8.0713042845023411E-2</v>
      </c>
      <c r="F84" s="156">
        <v>0.10956357680071575</v>
      </c>
      <c r="G84" s="156">
        <v>0.16380142077474169</v>
      </c>
      <c r="H84" s="156">
        <v>8.9145636353615915E-2</v>
      </c>
      <c r="I84" s="156">
        <v>0.10473431438240413</v>
      </c>
      <c r="J84" s="156">
        <v>5.499748506627939E-2</v>
      </c>
      <c r="K84" s="156">
        <v>7.3994678632357549E-2</v>
      </c>
      <c r="L84" s="156">
        <v>0</v>
      </c>
      <c r="M84" s="156">
        <v>0.74798320493294268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6.2413566800725573E-3</v>
      </c>
      <c r="E85" s="157">
        <f t="shared" si="325"/>
        <v>2.1507038768964182E-3</v>
      </c>
      <c r="F85" s="157">
        <f t="shared" si="325"/>
        <v>4.0432695624642726E-3</v>
      </c>
      <c r="G85" s="157">
        <f t="shared" si="325"/>
        <v>1.8907553791406167E-2</v>
      </c>
      <c r="H85" s="157">
        <f t="shared" si="325"/>
        <v>1.8100459269781991E-2</v>
      </c>
      <c r="I85" s="157">
        <f t="shared" si="325"/>
        <v>3.2313106378002859E-2</v>
      </c>
      <c r="J85" s="157">
        <f t="shared" si="325"/>
        <v>5.358950936439761E-2</v>
      </c>
      <c r="K85" s="157">
        <f t="shared" si="325"/>
        <v>4.153171346077681E-2</v>
      </c>
      <c r="L85" s="157">
        <f t="shared" si="325"/>
        <v>0</v>
      </c>
      <c r="M85" s="157">
        <f t="shared" si="325"/>
        <v>0.13646293953684194</v>
      </c>
      <c r="N85" s="157">
        <f t="shared" si="325"/>
        <v>0</v>
      </c>
      <c r="O85" s="157">
        <f t="shared" si="325"/>
        <v>0</v>
      </c>
      <c r="P85" s="157">
        <f t="shared" si="325"/>
        <v>0</v>
      </c>
      <c r="Q85" s="157">
        <f t="shared" si="325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6.2413566800725573E-3</v>
      </c>
      <c r="E86" s="156">
        <v>2.1507038768964182E-3</v>
      </c>
      <c r="F86" s="156">
        <v>4.0432695624642726E-3</v>
      </c>
      <c r="G86" s="156">
        <v>1.8907553791406167E-2</v>
      </c>
      <c r="H86" s="156">
        <v>1.8100459269781991E-2</v>
      </c>
      <c r="I86" s="156">
        <v>3.2313106378002859E-2</v>
      </c>
      <c r="J86" s="156">
        <v>5.358950936439761E-2</v>
      </c>
      <c r="K86" s="156">
        <v>4.153171346077681E-2</v>
      </c>
      <c r="L86" s="156">
        <v>0</v>
      </c>
      <c r="M86" s="156">
        <v>0.13646293953684194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</v>
      </c>
      <c r="D87" s="157">
        <f t="shared" ref="D87" si="327">SUM(D88:D89,D92:D93,D96:D97)</f>
        <v>3.2737987146486813</v>
      </c>
      <c r="E87" s="157">
        <f t="shared" ref="E87" si="328">SUM(E88:E89,E92:E93,E96:E97)</f>
        <v>2.7085774650399745</v>
      </c>
      <c r="F87" s="157">
        <f t="shared" ref="F87" si="329">SUM(F88:F89,F92:F93,F96:F97)</f>
        <v>2.6396653802339416</v>
      </c>
      <c r="G87" s="157">
        <f t="shared" ref="G87" si="330">SUM(G88:G89,G92:G93,G96:G97)</f>
        <v>3.0419922791515774</v>
      </c>
      <c r="H87" s="157">
        <f t="shared" ref="H87" si="331">SUM(H88:H89,H92:H93,H96:H97)</f>
        <v>1.6441625335530805</v>
      </c>
      <c r="I87" s="157">
        <f t="shared" ref="I87" si="332">SUM(I88:I89,I92:I93,I96:I97)</f>
        <v>3.0157018286289032</v>
      </c>
      <c r="J87" s="157">
        <f t="shared" ref="J87" si="333">SUM(J88:J89,J92:J93,J96:J97)</f>
        <v>2.7393916493117136</v>
      </c>
      <c r="K87" s="157">
        <f t="shared" ref="K87" si="334">SUM(K88:K89,K92:K93,K96:K97)</f>
        <v>2.0984442531017793</v>
      </c>
      <c r="L87" s="157">
        <f t="shared" ref="L87" si="335">SUM(L88:L89,L92:L93,L96:L97)</f>
        <v>0</v>
      </c>
      <c r="M87" s="157">
        <f t="shared" ref="M87" si="336">SUM(M88:M89,M92:M93,M96:M97)</f>
        <v>25.052607360976147</v>
      </c>
      <c r="N87" s="157">
        <f t="shared" ref="N87" si="337">SUM(N88:N89,N92:N93,N96:N97)</f>
        <v>0</v>
      </c>
      <c r="O87" s="157">
        <f t="shared" ref="O87" si="338">SUM(O88:O89,O92:O93,O96:O97)</f>
        <v>0</v>
      </c>
      <c r="P87" s="157">
        <f t="shared" ref="P87" si="339">SUM(P88:P89,P92:P93,P96:P97)</f>
        <v>0</v>
      </c>
      <c r="Q87" s="157">
        <f t="shared" ref="Q87" si="340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2.0484352529425136</v>
      </c>
      <c r="E88" s="132">
        <v>1.4887005317694377</v>
      </c>
      <c r="F88" s="132">
        <v>1.8165036168029907</v>
      </c>
      <c r="G88" s="132">
        <v>1.375819880116061</v>
      </c>
      <c r="H88" s="132">
        <v>1.1241605023527215</v>
      </c>
      <c r="I88" s="132">
        <v>0.61431280241312558</v>
      </c>
      <c r="J88" s="132">
        <v>0.89302135802003413</v>
      </c>
      <c r="K88" s="132">
        <v>1.9591679635269181</v>
      </c>
      <c r="L88" s="132">
        <v>0</v>
      </c>
      <c r="M88" s="132">
        <v>11.56280892191667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0.42715345804392169</v>
      </c>
      <c r="E89" s="132">
        <f t="shared" ref="E89" si="343">SUM(E90:E91)</f>
        <v>0.35069393097461188</v>
      </c>
      <c r="F89" s="132">
        <f t="shared" ref="F89" si="344">SUM(F90:F91)</f>
        <v>0.13559158772363611</v>
      </c>
      <c r="G89" s="132">
        <f t="shared" ref="G89" si="345">SUM(G90:G91)</f>
        <v>0.88777624539100952</v>
      </c>
      <c r="H89" s="132">
        <f t="shared" ref="H89" si="346">SUM(H90:H91)</f>
        <v>4.8363336626416752E-2</v>
      </c>
      <c r="I89" s="132">
        <f t="shared" ref="I89" si="347">SUM(I90:I91)</f>
        <v>2.0647770089861774</v>
      </c>
      <c r="J89" s="132">
        <f t="shared" ref="J89" si="348">SUM(J90:J91)</f>
        <v>0.89897431118936366</v>
      </c>
      <c r="K89" s="132">
        <f t="shared" ref="K89" si="349">SUM(K90:K91)</f>
        <v>0.13927628957486105</v>
      </c>
      <c r="L89" s="132">
        <f t="shared" ref="L89" si="350">SUM(L90:L91)</f>
        <v>0</v>
      </c>
      <c r="M89" s="132">
        <f t="shared" ref="M89" si="351">SUM(M90:M91)</f>
        <v>8.4052055084111075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0.3864172933851176</v>
      </c>
      <c r="E90" s="165">
        <v>0.31702419624273176</v>
      </c>
      <c r="F90" s="165">
        <v>0.12248528978479351</v>
      </c>
      <c r="G90" s="165">
        <v>0.80147081499773865</v>
      </c>
      <c r="H90" s="165">
        <v>4.3634844341374476E-2</v>
      </c>
      <c r="I90" s="165">
        <v>1.8616039657793588</v>
      </c>
      <c r="J90" s="165">
        <v>0.81001140685654227</v>
      </c>
      <c r="K90" s="165">
        <v>0.12529843260824489</v>
      </c>
      <c r="L90" s="165">
        <v>0</v>
      </c>
      <c r="M90" s="165">
        <v>7.5543199614594885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4.0736164658804072E-2</v>
      </c>
      <c r="E91" s="164">
        <v>3.3669734731880091E-2</v>
      </c>
      <c r="F91" s="164">
        <v>1.31062979388426E-2</v>
      </c>
      <c r="G91" s="164">
        <v>8.6305430393270863E-2</v>
      </c>
      <c r="H91" s="164">
        <v>4.7284922850422744E-3</v>
      </c>
      <c r="I91" s="164">
        <v>0.20317304320681881</v>
      </c>
      <c r="J91" s="164">
        <v>8.8962904332821419E-2</v>
      </c>
      <c r="K91" s="164">
        <v>1.3977856966616145E-2</v>
      </c>
      <c r="L91" s="164">
        <v>0</v>
      </c>
      <c r="M91" s="164">
        <v>0.85088554695161911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0.75110230284573354</v>
      </c>
      <c r="E96" s="162">
        <v>0.80763173978749769</v>
      </c>
      <c r="F96" s="162">
        <v>0.66384854930767978</v>
      </c>
      <c r="G96" s="162">
        <v>0.6945604786274574</v>
      </c>
      <c r="H96" s="162">
        <v>0.45200745975000922</v>
      </c>
      <c r="I96" s="162">
        <v>0.2681778597976292</v>
      </c>
      <c r="J96" s="162">
        <v>0.87417318215923234</v>
      </c>
      <c r="K96" s="162">
        <v>0</v>
      </c>
      <c r="L96" s="162">
        <v>0</v>
      </c>
      <c r="M96" s="162">
        <v>4.6615629068002589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4.710770081651227E-2</v>
      </c>
      <c r="E97" s="160">
        <f t="shared" ref="E97" si="373">SUM(E98:E99)</f>
        <v>6.155126250842699E-2</v>
      </c>
      <c r="F97" s="160">
        <f t="shared" ref="F97" si="374">SUM(F98:F99)</f>
        <v>2.3721626399634717E-2</v>
      </c>
      <c r="G97" s="160">
        <f t="shared" ref="G97" si="375">SUM(G98:G99)</f>
        <v>8.3835675017049555E-2</v>
      </c>
      <c r="H97" s="160">
        <f t="shared" ref="H97" si="376">SUM(H98:H99)</f>
        <v>1.9631234823933245E-2</v>
      </c>
      <c r="I97" s="160">
        <f t="shared" ref="I97" si="377">SUM(I98:I99)</f>
        <v>6.8434157431971052E-2</v>
      </c>
      <c r="J97" s="160">
        <f t="shared" ref="J97" si="378">SUM(J98:J99)</f>
        <v>7.3222797943083701E-2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0.42303002384811011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4.0655485962328063E-2</v>
      </c>
      <c r="E98" s="156">
        <v>5.3309135003344048E-2</v>
      </c>
      <c r="F98" s="156">
        <v>2.0622263660672935E-2</v>
      </c>
      <c r="G98" s="156">
        <v>7.3227614924847181E-2</v>
      </c>
      <c r="H98" s="156">
        <v>1.7163889871960509E-2</v>
      </c>
      <c r="I98" s="156">
        <v>5.9645738277258414E-2</v>
      </c>
      <c r="J98" s="156">
        <v>6.3714553941275329E-2</v>
      </c>
      <c r="K98" s="156">
        <v>0</v>
      </c>
      <c r="L98" s="156">
        <v>0</v>
      </c>
      <c r="M98" s="156">
        <v>0.37304240980453646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6.4522148541842073E-3</v>
      </c>
      <c r="E99" s="156">
        <v>8.2421275050829461E-3</v>
      </c>
      <c r="F99" s="156">
        <v>3.0993627389617803E-3</v>
      </c>
      <c r="G99" s="156">
        <v>1.060806009220238E-2</v>
      </c>
      <c r="H99" s="156">
        <v>2.4673449519727348E-3</v>
      </c>
      <c r="I99" s="156">
        <v>8.7884191547126424E-3</v>
      </c>
      <c r="J99" s="156">
        <v>9.5082440018083667E-3</v>
      </c>
      <c r="K99" s="156">
        <v>0</v>
      </c>
      <c r="L99" s="156">
        <v>0</v>
      </c>
      <c r="M99" s="156">
        <v>4.9987614043573665E-2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</v>
      </c>
      <c r="D100" s="157">
        <f t="shared" ref="D100" si="387">SUM(D101:D103)</f>
        <v>0.86161998910568272</v>
      </c>
      <c r="E100" s="157">
        <f t="shared" ref="E100" si="388">SUM(E101:E103)</f>
        <v>0.74832270676190038</v>
      </c>
      <c r="F100" s="157">
        <f t="shared" ref="F100" si="389">SUM(F101:F103)</f>
        <v>0.72517392328540486</v>
      </c>
      <c r="G100" s="157">
        <f t="shared" ref="G100" si="390">SUM(G101:G103)</f>
        <v>0.86196095857495636</v>
      </c>
      <c r="H100" s="157">
        <f t="shared" ref="H100" si="391">SUM(H101:H103)</f>
        <v>0.46531220189288658</v>
      </c>
      <c r="I100" s="157">
        <f t="shared" ref="I100" si="392">SUM(I101:I103)</f>
        <v>0.82930274410414073</v>
      </c>
      <c r="J100" s="157">
        <f t="shared" ref="J100" si="393">SUM(J101:J103)</f>
        <v>0.77935652160310986</v>
      </c>
      <c r="K100" s="157">
        <f t="shared" ref="K100" si="394">SUM(K101:K103)</f>
        <v>0.5828198609841867</v>
      </c>
      <c r="L100" s="157">
        <f t="shared" ref="L100" si="395">SUM(L101:L103)</f>
        <v>0</v>
      </c>
      <c r="M100" s="157">
        <f t="shared" ref="M100" si="396">SUM(M101:M103)</f>
        <v>7.5905473827822503</v>
      </c>
      <c r="N100" s="157">
        <f t="shared" ref="N100" si="397">SUM(N101:N103)</f>
        <v>0</v>
      </c>
      <c r="O100" s="157">
        <f t="shared" ref="O100" si="398">SUM(O101:O103)</f>
        <v>0</v>
      </c>
      <c r="P100" s="157">
        <f t="shared" ref="P100" si="399">SUM(P101:P103)</f>
        <v>0</v>
      </c>
      <c r="Q100" s="157">
        <f t="shared" ref="Q100" si="400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0.86161998910568272</v>
      </c>
      <c r="E103" s="57">
        <v>0.74832270676190038</v>
      </c>
      <c r="F103" s="57">
        <v>0.72517392328540486</v>
      </c>
      <c r="G103" s="57">
        <v>0.86196095857495636</v>
      </c>
      <c r="H103" s="57">
        <v>0.46531220189288658</v>
      </c>
      <c r="I103" s="57">
        <v>0.82930274410414073</v>
      </c>
      <c r="J103" s="57">
        <v>0.77935652160310986</v>
      </c>
      <c r="K103" s="57">
        <v>0.5828198609841867</v>
      </c>
      <c r="L103" s="57">
        <v>0</v>
      </c>
      <c r="M103" s="57">
        <v>7.5905473827822503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114.0911630237869</v>
      </c>
      <c r="D124" s="168">
        <f t="shared" ref="D124" si="479">SUM(D125,D128,D130,D139)</f>
        <v>88.404684679176356</v>
      </c>
      <c r="E124" s="168">
        <f t="shared" ref="E124" si="480">SUM(E125,E128,E130,E139)</f>
        <v>78.212879614557423</v>
      </c>
      <c r="F124" s="168">
        <f t="shared" ref="F124" si="481">SUM(F125,F128,F130,F139)</f>
        <v>97.861144771675427</v>
      </c>
      <c r="G124" s="168">
        <f t="shared" ref="G124" si="482">SUM(G125,G128,G130,G139)</f>
        <v>40.632625898147353</v>
      </c>
      <c r="H124" s="168">
        <f t="shared" ref="H124" si="483">SUM(H125,H128,H130,H139)</f>
        <v>68.15044866691315</v>
      </c>
      <c r="I124" s="168">
        <f t="shared" ref="I124" si="484">SUM(I125,I128,I130,I139)</f>
        <v>76.440728682530604</v>
      </c>
      <c r="J124" s="168">
        <f t="shared" ref="J124" si="485">SUM(J125,J128,J130,J139)</f>
        <v>28.606572034725321</v>
      </c>
      <c r="K124" s="168">
        <f t="shared" ref="K124" si="486">SUM(K125,K128,K130,K139)</f>
        <v>124.4523991147159</v>
      </c>
      <c r="L124" s="168">
        <f t="shared" ref="L124" si="487">SUM(L125,L128,L130,L139)</f>
        <v>140.32517275648314</v>
      </c>
      <c r="M124" s="168">
        <f t="shared" ref="M124" si="488">SUM(M125,M128,M130,M139)</f>
        <v>0</v>
      </c>
      <c r="N124" s="168">
        <f t="shared" ref="N124" si="489">SUM(N125,N128,N130,N139)</f>
        <v>63.40325594158454</v>
      </c>
      <c r="O124" s="168">
        <f t="shared" ref="O124" si="490">SUM(O125,O128,O130,O139)</f>
        <v>145.08226393240912</v>
      </c>
      <c r="P124" s="168">
        <f t="shared" ref="P124" si="491">SUM(P125,P128,P130,P139)</f>
        <v>64.280983756882762</v>
      </c>
      <c r="Q124" s="168">
        <f t="shared" ref="Q124" si="492">SUM(Q125,Q128,Q130,Q139)</f>
        <v>22.028135527249802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93.019477508544952</v>
      </c>
      <c r="D125" s="157">
        <f t="shared" si="493"/>
        <v>71.650331969241122</v>
      </c>
      <c r="E125" s="157">
        <f t="shared" si="493"/>
        <v>63.152546953375698</v>
      </c>
      <c r="F125" s="157">
        <f t="shared" si="493"/>
        <v>78.074161996098809</v>
      </c>
      <c r="G125" s="157">
        <f t="shared" si="493"/>
        <v>32.686348091526789</v>
      </c>
      <c r="H125" s="157">
        <f t="shared" si="493"/>
        <v>54.611063956517867</v>
      </c>
      <c r="I125" s="157">
        <f t="shared" si="493"/>
        <v>60.647221737712158</v>
      </c>
      <c r="J125" s="157">
        <f t="shared" si="493"/>
        <v>22.152110592026933</v>
      </c>
      <c r="K125" s="157">
        <f t="shared" si="493"/>
        <v>98.139718972337178</v>
      </c>
      <c r="L125" s="157">
        <f t="shared" si="493"/>
        <v>116.30944470390186</v>
      </c>
      <c r="M125" s="157">
        <f t="shared" si="493"/>
        <v>0</v>
      </c>
      <c r="N125" s="157">
        <f t="shared" si="493"/>
        <v>50.60344186474132</v>
      </c>
      <c r="O125" s="157">
        <f t="shared" si="493"/>
        <v>115.2802582235088</v>
      </c>
      <c r="P125" s="157">
        <f t="shared" si="493"/>
        <v>49.266479598064862</v>
      </c>
      <c r="Q125" s="157">
        <f t="shared" si="493"/>
        <v>16.739513455530282</v>
      </c>
    </row>
    <row r="126" spans="1:17" ht="12" customHeight="1" x14ac:dyDescent="0.25">
      <c r="A126" s="23" t="s">
        <v>149</v>
      </c>
      <c r="B126" s="156"/>
      <c r="C126" s="156">
        <v>92.881524154329512</v>
      </c>
      <c r="D126" s="156">
        <v>71.489900678297133</v>
      </c>
      <c r="E126" s="156">
        <v>62.91449816490897</v>
      </c>
      <c r="F126" s="156">
        <v>77.633265644889221</v>
      </c>
      <c r="G126" s="156">
        <v>32.467619725892483</v>
      </c>
      <c r="H126" s="156">
        <v>54.225716957003641</v>
      </c>
      <c r="I126" s="156">
        <v>60.363737073209144</v>
      </c>
      <c r="J126" s="156">
        <v>22.097363800559375</v>
      </c>
      <c r="K126" s="156">
        <v>97.674698413759486</v>
      </c>
      <c r="L126" s="156">
        <v>115.78412978517392</v>
      </c>
      <c r="M126" s="156">
        <v>0</v>
      </c>
      <c r="N126" s="156">
        <v>50.448720214031511</v>
      </c>
      <c r="O126" s="156">
        <v>114.51374040775383</v>
      </c>
      <c r="P126" s="156">
        <v>48.944336654219271</v>
      </c>
      <c r="Q126" s="156">
        <v>16.584335990045545</v>
      </c>
    </row>
    <row r="127" spans="1:17" ht="12" customHeight="1" x14ac:dyDescent="0.25">
      <c r="A127" s="23" t="s">
        <v>60</v>
      </c>
      <c r="B127" s="156"/>
      <c r="C127" s="156">
        <v>0.13795335421543445</v>
      </c>
      <c r="D127" s="156">
        <v>0.16043129094399544</v>
      </c>
      <c r="E127" s="156">
        <v>0.23804878846672625</v>
      </c>
      <c r="F127" s="156">
        <v>0.44089635120958282</v>
      </c>
      <c r="G127" s="156">
        <v>0.21872836563430886</v>
      </c>
      <c r="H127" s="156">
        <v>0.38534699951422874</v>
      </c>
      <c r="I127" s="156">
        <v>0.2834846645030159</v>
      </c>
      <c r="J127" s="156">
        <v>5.4746791467557572E-2</v>
      </c>
      <c r="K127" s="156">
        <v>0.46502055857769592</v>
      </c>
      <c r="L127" s="156">
        <v>0.52531491872794733</v>
      </c>
      <c r="M127" s="156">
        <v>0</v>
      </c>
      <c r="N127" s="156">
        <v>0.1547216507098132</v>
      </c>
      <c r="O127" s="156">
        <v>0.76651781575496469</v>
      </c>
      <c r="P127" s="156">
        <v>0.32214294384558984</v>
      </c>
      <c r="Q127" s="156">
        <v>0.15517746548473854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6.3008164907285613E-2</v>
      </c>
      <c r="D128" s="157">
        <f t="shared" si="494"/>
        <v>3.5684210135832679E-2</v>
      </c>
      <c r="E128" s="157">
        <f t="shared" si="494"/>
        <v>1.3963106038217855E-2</v>
      </c>
      <c r="F128" s="157">
        <f t="shared" si="494"/>
        <v>3.8777252844962466E-2</v>
      </c>
      <c r="G128" s="157">
        <f t="shared" si="494"/>
        <v>9.2674988305732897E-2</v>
      </c>
      <c r="H128" s="157">
        <f t="shared" si="494"/>
        <v>0.12599010330601312</v>
      </c>
      <c r="I128" s="157">
        <f t="shared" si="494"/>
        <v>0.20087046628984523</v>
      </c>
      <c r="J128" s="157">
        <f t="shared" si="494"/>
        <v>0.35774319870123727</v>
      </c>
      <c r="K128" s="157">
        <f t="shared" si="494"/>
        <v>0.38493581427369195</v>
      </c>
      <c r="L128" s="157">
        <f t="shared" si="494"/>
        <v>0.58309456859579356</v>
      </c>
      <c r="M128" s="157">
        <f t="shared" si="494"/>
        <v>0</v>
      </c>
      <c r="N128" s="157">
        <f t="shared" si="494"/>
        <v>0.22289641943515276</v>
      </c>
      <c r="O128" s="157">
        <f t="shared" si="494"/>
        <v>0.58307184840096504</v>
      </c>
      <c r="P128" s="157">
        <f t="shared" si="494"/>
        <v>0.50350460815368914</v>
      </c>
      <c r="Q128" s="157">
        <f t="shared" si="494"/>
        <v>0.37153547893776062</v>
      </c>
    </row>
    <row r="129" spans="1:17" ht="12" customHeight="1" x14ac:dyDescent="0.25">
      <c r="A129" s="23" t="s">
        <v>60</v>
      </c>
      <c r="B129" s="156"/>
      <c r="C129" s="156">
        <v>6.3008164907285613E-2</v>
      </c>
      <c r="D129" s="156">
        <v>3.5684210135832679E-2</v>
      </c>
      <c r="E129" s="156">
        <v>1.3963106038217855E-2</v>
      </c>
      <c r="F129" s="156">
        <v>3.8777252844962466E-2</v>
      </c>
      <c r="G129" s="156">
        <v>9.2674988305732897E-2</v>
      </c>
      <c r="H129" s="156">
        <v>0.12599010330601312</v>
      </c>
      <c r="I129" s="156">
        <v>0.20087046628984523</v>
      </c>
      <c r="J129" s="156">
        <v>0.35774319870123727</v>
      </c>
      <c r="K129" s="156">
        <v>0.38493581427369195</v>
      </c>
      <c r="L129" s="156">
        <v>0.58309456859579356</v>
      </c>
      <c r="M129" s="156">
        <v>0</v>
      </c>
      <c r="N129" s="156">
        <v>0.22289641943515276</v>
      </c>
      <c r="O129" s="156">
        <v>0.58307184840096504</v>
      </c>
      <c r="P129" s="156">
        <v>0.50350460815368914</v>
      </c>
      <c r="Q129" s="156">
        <v>0.37153547893776062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15.247786384881122</v>
      </c>
      <c r="D130" s="157">
        <f t="shared" ref="D130" si="496">SUM(D131:D132,D135:D136)</f>
        <v>12.119745672583493</v>
      </c>
      <c r="E130" s="157">
        <f t="shared" ref="E130" si="497">SUM(E131:E132,E135:E136)</f>
        <v>10.868121840371234</v>
      </c>
      <c r="F130" s="157">
        <f t="shared" ref="F130" si="498">SUM(F131:F132,F135:F136)</f>
        <v>14.115941751102795</v>
      </c>
      <c r="G130" s="157">
        <f t="shared" ref="G130" si="499">SUM(G131:G132,G135:G136)</f>
        <v>5.5100408830062912</v>
      </c>
      <c r="H130" s="157">
        <f t="shared" ref="H130" si="500">SUM(H131:H132,H135:H136)</f>
        <v>9.4421177051070586</v>
      </c>
      <c r="I130" s="157">
        <f t="shared" ref="I130" si="501">SUM(I131:I132,I135:I136)</f>
        <v>10.852347778369976</v>
      </c>
      <c r="J130" s="157">
        <f t="shared" ref="J130" si="502">SUM(J131:J132,J135:J136)</f>
        <v>4.377840939036159</v>
      </c>
      <c r="K130" s="157">
        <f t="shared" ref="K130" si="503">SUM(K131:K132,K135:K136)</f>
        <v>18.104747443507708</v>
      </c>
      <c r="L130" s="157">
        <f t="shared" ref="L130" si="504">SUM(L131:L132,L135:L136)</f>
        <v>15.643179112584683</v>
      </c>
      <c r="M130" s="157">
        <f t="shared" ref="M130" si="505">SUM(M131:M132,M135:M136)</f>
        <v>0</v>
      </c>
      <c r="N130" s="157">
        <f t="shared" ref="N130" si="506">SUM(N131:N132,N135:N136)</f>
        <v>8.8230195401716784</v>
      </c>
      <c r="O130" s="157">
        <f t="shared" ref="O130" si="507">SUM(O131:O132,O135:O136)</f>
        <v>19.411499214688437</v>
      </c>
      <c r="P130" s="157">
        <f t="shared" ref="P130" si="508">SUM(P131:P132,P135:P136)</f>
        <v>9.9308193572656318</v>
      </c>
      <c r="Q130" s="157">
        <f t="shared" ref="Q130" si="509">SUM(Q131:Q132,Q135:Q136)</f>
        <v>3.3521215327349183</v>
      </c>
    </row>
    <row r="131" spans="1:17" ht="12" customHeight="1" x14ac:dyDescent="0.25">
      <c r="A131" s="167" t="s">
        <v>148</v>
      </c>
      <c r="B131" s="132"/>
      <c r="C131" s="132">
        <v>10.47652835978583</v>
      </c>
      <c r="D131" s="132">
        <v>6.4740503030275205</v>
      </c>
      <c r="E131" s="132">
        <v>5.4759660545021625</v>
      </c>
      <c r="F131" s="132">
        <v>8.8805791765076272</v>
      </c>
      <c r="G131" s="132">
        <v>1.190383324205387</v>
      </c>
      <c r="H131" s="132">
        <v>6.1514174697190125</v>
      </c>
      <c r="I131" s="132">
        <v>0.33787546994486695</v>
      </c>
      <c r="J131" s="132">
        <v>3.8489377381947486E-2</v>
      </c>
      <c r="K131" s="132">
        <v>11.161751796020932</v>
      </c>
      <c r="L131" s="132">
        <v>9.3223883911911098</v>
      </c>
      <c r="M131" s="132">
        <v>0</v>
      </c>
      <c r="N131" s="132">
        <v>3.478331827659809</v>
      </c>
      <c r="O131" s="132">
        <v>11.215910577095782</v>
      </c>
      <c r="P131" s="132">
        <v>4.323705469772654</v>
      </c>
      <c r="Q131" s="132">
        <v>1.2468111548082694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0.3064973430534807</v>
      </c>
      <c r="D132" s="132">
        <f t="shared" ref="D132" si="511">SUM(D133:D134)</f>
        <v>1.7051378271237589</v>
      </c>
      <c r="E132" s="132">
        <f t="shared" ref="E132" si="512">SUM(E133:E134)</f>
        <v>1.5637324573309404</v>
      </c>
      <c r="F132" s="132">
        <f t="shared" ref="F132" si="513">SUM(F133:F134)</f>
        <v>0.92918895144655833</v>
      </c>
      <c r="G132" s="132">
        <f t="shared" ref="G132" si="514">SUM(G133:G134)</f>
        <v>2.9576603198081539</v>
      </c>
      <c r="H132" s="132">
        <f t="shared" ref="H132" si="515">SUM(H133:H134)</f>
        <v>0.64816932800654314</v>
      </c>
      <c r="I132" s="132">
        <f t="shared" ref="I132" si="516">SUM(I133:I134)</f>
        <v>8.5297963166505308</v>
      </c>
      <c r="J132" s="132">
        <f t="shared" ref="J132" si="517">SUM(J133:J134)</f>
        <v>2.1797005011032589</v>
      </c>
      <c r="K132" s="132">
        <f t="shared" ref="K132" si="518">SUM(K133:K134)</f>
        <v>0.87354412510453849</v>
      </c>
      <c r="L132" s="132">
        <f t="shared" ref="L132" si="519">SUM(L133:L134)</f>
        <v>3.838390758765756</v>
      </c>
      <c r="M132" s="132">
        <f t="shared" ref="M132" si="520">SUM(M133:M134)</f>
        <v>0</v>
      </c>
      <c r="N132" s="132">
        <f t="shared" ref="N132" si="521">SUM(N133:N134)</f>
        <v>0.3309446935675272</v>
      </c>
      <c r="O132" s="132">
        <f t="shared" ref="O132" si="522">SUM(O133:O134)</f>
        <v>1.4006687341027326</v>
      </c>
      <c r="P132" s="132">
        <f t="shared" ref="P132" si="523">SUM(P133:P134)</f>
        <v>0.35242341439314012</v>
      </c>
      <c r="Q132" s="132">
        <f t="shared" ref="Q132" si="524">SUM(Q133:Q134)</f>
        <v>0.10160812392445212</v>
      </c>
    </row>
    <row r="133" spans="1:17" ht="12" customHeight="1" x14ac:dyDescent="0.25">
      <c r="A133" s="166" t="s">
        <v>61</v>
      </c>
      <c r="B133" s="165"/>
      <c r="C133" s="165">
        <v>0.25510950401189553</v>
      </c>
      <c r="D133" s="165">
        <v>1.4182054189348625</v>
      </c>
      <c r="E133" s="165">
        <v>1.2996191518780711</v>
      </c>
      <c r="F133" s="165">
        <v>0.77186740072851823</v>
      </c>
      <c r="G133" s="165">
        <v>2.453352068269127</v>
      </c>
      <c r="H133" s="165">
        <v>0.53759085238375814</v>
      </c>
      <c r="I133" s="165">
        <v>7.0694409804934111</v>
      </c>
      <c r="J133" s="165">
        <v>1.8053509710489872</v>
      </c>
      <c r="K133" s="165">
        <v>0.72440144238645832</v>
      </c>
      <c r="L133" s="165">
        <v>3.1719226647180658</v>
      </c>
      <c r="M133" s="165">
        <v>0</v>
      </c>
      <c r="N133" s="165">
        <v>0.27346883150610035</v>
      </c>
      <c r="O133" s="165">
        <v>1.1572917185484408</v>
      </c>
      <c r="P133" s="165">
        <v>0.29115670465750254</v>
      </c>
      <c r="Q133" s="165">
        <v>8.393290151916967E-2</v>
      </c>
    </row>
    <row r="134" spans="1:17" ht="12" customHeight="1" x14ac:dyDescent="0.25">
      <c r="A134" s="147" t="s">
        <v>59</v>
      </c>
      <c r="B134" s="164"/>
      <c r="C134" s="164">
        <v>5.138783904158517E-2</v>
      </c>
      <c r="D134" s="164">
        <v>0.28693240818889637</v>
      </c>
      <c r="E134" s="164">
        <v>0.26411330545286926</v>
      </c>
      <c r="F134" s="164">
        <v>0.15732155071804016</v>
      </c>
      <c r="G134" s="164">
        <v>0.5043082515390267</v>
      </c>
      <c r="H134" s="164">
        <v>0.110578475622785</v>
      </c>
      <c r="I134" s="164">
        <v>1.4603553361571204</v>
      </c>
      <c r="J134" s="164">
        <v>0.37434953005427141</v>
      </c>
      <c r="K134" s="164">
        <v>0.14914268271808018</v>
      </c>
      <c r="L134" s="164">
        <v>0.66646809404769025</v>
      </c>
      <c r="M134" s="164">
        <v>0</v>
      </c>
      <c r="N134" s="164">
        <v>5.7475862061426825E-2</v>
      </c>
      <c r="O134" s="164">
        <v>0.24337701555429173</v>
      </c>
      <c r="P134" s="164">
        <v>6.1266709735637581E-2</v>
      </c>
      <c r="Q134" s="164">
        <v>1.7675222405282458E-2</v>
      </c>
    </row>
    <row r="135" spans="1:17" ht="12" customHeight="1" x14ac:dyDescent="0.25">
      <c r="A135" s="163" t="s">
        <v>142</v>
      </c>
      <c r="B135" s="162"/>
      <c r="C135" s="162">
        <v>4.3408054524497288</v>
      </c>
      <c r="D135" s="162">
        <v>3.7767501964760313</v>
      </c>
      <c r="E135" s="162">
        <v>3.6815027743722784</v>
      </c>
      <c r="F135" s="162">
        <v>4.1310738000942848</v>
      </c>
      <c r="G135" s="162">
        <v>1.3058470187447713</v>
      </c>
      <c r="H135" s="162">
        <v>2.5354380707641817</v>
      </c>
      <c r="I135" s="162">
        <v>1.8666911462645455</v>
      </c>
      <c r="J135" s="162">
        <v>2.0162346376506268</v>
      </c>
      <c r="K135" s="162">
        <v>5.5330903859933347</v>
      </c>
      <c r="L135" s="162">
        <v>2.3140595365871821</v>
      </c>
      <c r="M135" s="162">
        <v>0</v>
      </c>
      <c r="N135" s="162">
        <v>4.5871463724437964</v>
      </c>
      <c r="O135" s="162">
        <v>6.2915717359339896</v>
      </c>
      <c r="P135" s="162">
        <v>4.6661144790548921</v>
      </c>
      <c r="Q135" s="162">
        <v>1.5762598629339464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0.12395522959208269</v>
      </c>
      <c r="D136" s="160">
        <f t="shared" ref="D136" si="526">SUM(D137:D138)</f>
        <v>0.16380734595618129</v>
      </c>
      <c r="E136" s="160">
        <f t="shared" ref="E136" si="527">SUM(E137:E138)</f>
        <v>0.1469205541658522</v>
      </c>
      <c r="F136" s="160">
        <f t="shared" ref="F136" si="528">SUM(F137:F138)</f>
        <v>0.17509982305432473</v>
      </c>
      <c r="G136" s="160">
        <f t="shared" ref="G136" si="529">SUM(G137:G138)</f>
        <v>5.615022024797936E-2</v>
      </c>
      <c r="H136" s="160">
        <f t="shared" ref="H136" si="530">SUM(H137:H138)</f>
        <v>0.10709283661732028</v>
      </c>
      <c r="I136" s="160">
        <f t="shared" ref="I136" si="531">SUM(I137:I138)</f>
        <v>0.11798484551003278</v>
      </c>
      <c r="J136" s="160">
        <f t="shared" ref="J136" si="532">SUM(J137:J138)</f>
        <v>0.14341642290032566</v>
      </c>
      <c r="K136" s="160">
        <f t="shared" ref="K136" si="533">SUM(K137:K138)</f>
        <v>0.53636113638889993</v>
      </c>
      <c r="L136" s="160">
        <f t="shared" ref="L136" si="534">SUM(L137:L138)</f>
        <v>0.16834042604063457</v>
      </c>
      <c r="M136" s="160">
        <f t="shared" ref="M136" si="535">SUM(M137:M138)</f>
        <v>0</v>
      </c>
      <c r="N136" s="160">
        <f t="shared" ref="N136" si="536">SUM(N137:N138)</f>
        <v>0.42659664650054563</v>
      </c>
      <c r="O136" s="160">
        <f t="shared" ref="O136" si="537">SUM(O137:O138)</f>
        <v>0.50334816755593481</v>
      </c>
      <c r="P136" s="160">
        <f t="shared" ref="P136" si="538">SUM(P137:P138)</f>
        <v>0.58857599404494665</v>
      </c>
      <c r="Q136" s="160">
        <f t="shared" ref="Q136" si="539">SUM(Q137:Q138)</f>
        <v>0.42744239106825049</v>
      </c>
    </row>
    <row r="137" spans="1:17" ht="12" customHeight="1" x14ac:dyDescent="0.25">
      <c r="A137" s="148" t="s">
        <v>60</v>
      </c>
      <c r="B137" s="156"/>
      <c r="C137" s="156">
        <v>0.10700291284026402</v>
      </c>
      <c r="D137" s="156">
        <v>0.1413710951419091</v>
      </c>
      <c r="E137" s="156">
        <v>0.12724690506098438</v>
      </c>
      <c r="F137" s="156">
        <v>0.15222205497760752</v>
      </c>
      <c r="G137" s="156">
        <v>4.9045310429339163E-2</v>
      </c>
      <c r="H137" s="156">
        <v>9.363291052555725E-2</v>
      </c>
      <c r="I137" s="156">
        <v>0.10283305121378614</v>
      </c>
      <c r="J137" s="156">
        <v>0.12479328391753518</v>
      </c>
      <c r="K137" s="156">
        <v>0.46873503457551891</v>
      </c>
      <c r="L137" s="156">
        <v>0.14855847129350999</v>
      </c>
      <c r="M137" s="156">
        <v>0</v>
      </c>
      <c r="N137" s="156">
        <v>0.37760617740979741</v>
      </c>
      <c r="O137" s="156">
        <v>0.44948635762520806</v>
      </c>
      <c r="P137" s="156">
        <v>0.52452171643698187</v>
      </c>
      <c r="Q137" s="156">
        <v>0.3845067099353362</v>
      </c>
    </row>
    <row r="138" spans="1:17" ht="12" customHeight="1" x14ac:dyDescent="0.25">
      <c r="A138" s="148" t="s">
        <v>59</v>
      </c>
      <c r="B138" s="156"/>
      <c r="C138" s="156">
        <v>1.6952316751818675E-2</v>
      </c>
      <c r="D138" s="156">
        <v>2.2436250814272203E-2</v>
      </c>
      <c r="E138" s="156">
        <v>1.9673649104867828E-2</v>
      </c>
      <c r="F138" s="156">
        <v>2.2877768076717198E-2</v>
      </c>
      <c r="G138" s="156">
        <v>7.1049098186401942E-3</v>
      </c>
      <c r="H138" s="156">
        <v>1.3459926091763027E-2</v>
      </c>
      <c r="I138" s="156">
        <v>1.5151794296246645E-2</v>
      </c>
      <c r="J138" s="156">
        <v>1.8623138982790492E-2</v>
      </c>
      <c r="K138" s="156">
        <v>6.7626101813380982E-2</v>
      </c>
      <c r="L138" s="156">
        <v>1.9781954747124585E-2</v>
      </c>
      <c r="M138" s="156">
        <v>0</v>
      </c>
      <c r="N138" s="156">
        <v>4.899046909074823E-2</v>
      </c>
      <c r="O138" s="156">
        <v>5.3861809930726708E-2</v>
      </c>
      <c r="P138" s="156">
        <v>6.4054277607964796E-2</v>
      </c>
      <c r="Q138" s="156">
        <v>4.2935681132914273E-2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5.7608909654535445</v>
      </c>
      <c r="D139" s="157">
        <f t="shared" ref="D139" si="541">SUM(D140:D141)</f>
        <v>4.5989228272159153</v>
      </c>
      <c r="E139" s="157">
        <f t="shared" ref="E139" si="542">SUM(E140:E141)</f>
        <v>4.1782477147722661</v>
      </c>
      <c r="F139" s="157">
        <f t="shared" ref="F139" si="543">SUM(F140:F141)</f>
        <v>5.6322637716288604</v>
      </c>
      <c r="G139" s="157">
        <f t="shared" ref="G139" si="544">SUM(G140:G141)</f>
        <v>2.343561935308542</v>
      </c>
      <c r="H139" s="157">
        <f t="shared" ref="H139" si="545">SUM(H140:H141)</f>
        <v>3.9712769019822143</v>
      </c>
      <c r="I139" s="157">
        <f t="shared" ref="I139" si="546">SUM(I140:I141)</f>
        <v>4.7402887001586329</v>
      </c>
      <c r="J139" s="157">
        <f t="shared" ref="J139" si="547">SUM(J140:J141)</f>
        <v>1.7188773049609944</v>
      </c>
      <c r="K139" s="157">
        <f t="shared" ref="K139" si="548">SUM(K140:K141)</f>
        <v>7.8229968845973339</v>
      </c>
      <c r="L139" s="157">
        <f t="shared" ref="L139" si="549">SUM(L140:L141)</f>
        <v>7.7894543714008115</v>
      </c>
      <c r="M139" s="157">
        <f t="shared" ref="M139" si="550">SUM(M140:M141)</f>
        <v>0</v>
      </c>
      <c r="N139" s="157">
        <f t="shared" ref="N139" si="551">SUM(N140:N141)</f>
        <v>3.7538981172363859</v>
      </c>
      <c r="O139" s="157">
        <f t="shared" ref="O139" si="552">SUM(O140:O141)</f>
        <v>9.8074346458109343</v>
      </c>
      <c r="P139" s="157">
        <f t="shared" ref="P139" si="553">SUM(P140:P141)</f>
        <v>4.5801801933985731</v>
      </c>
      <c r="Q139" s="157">
        <f t="shared" ref="Q139" si="554">SUM(Q140:Q141)</f>
        <v>1.5649650600468372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5.7608909654535445</v>
      </c>
      <c r="D141" s="57">
        <v>4.5989228272159153</v>
      </c>
      <c r="E141" s="57">
        <v>4.1782477147722661</v>
      </c>
      <c r="F141" s="57">
        <v>5.6322637716288604</v>
      </c>
      <c r="G141" s="57">
        <v>2.343561935308542</v>
      </c>
      <c r="H141" s="57">
        <v>3.9712769019822143</v>
      </c>
      <c r="I141" s="57">
        <v>4.7402887001586329</v>
      </c>
      <c r="J141" s="57">
        <v>1.7188773049609944</v>
      </c>
      <c r="K141" s="57">
        <v>7.8229968845973339</v>
      </c>
      <c r="L141" s="57">
        <v>7.7894543714008115</v>
      </c>
      <c r="M141" s="57">
        <v>0</v>
      </c>
      <c r="N141" s="57">
        <v>3.7538981172363859</v>
      </c>
      <c r="O141" s="57">
        <v>9.8074346458109343</v>
      </c>
      <c r="P141" s="57">
        <v>4.5801801933985731</v>
      </c>
      <c r="Q141" s="57">
        <v>1.5649650600468372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26.545005464259379</v>
      </c>
      <c r="D143" s="168">
        <f t="shared" ref="D143" si="556">SUM(D144,D146,D148,D157)</f>
        <v>34.91958741102826</v>
      </c>
      <c r="E143" s="168">
        <f t="shared" ref="E143" si="557">SUM(E144,E146,E148,E157)</f>
        <v>42.148285369913928</v>
      </c>
      <c r="F143" s="168">
        <f t="shared" ref="F143" si="558">SUM(F144,F146,F148,F157)</f>
        <v>32.822961252740598</v>
      </c>
      <c r="G143" s="168">
        <f t="shared" ref="G143" si="559">SUM(G144,G146,G148,G157)</f>
        <v>35.32234875283681</v>
      </c>
      <c r="H143" s="168">
        <f t="shared" ref="H143" si="560">SUM(H144,H146,H148,H157)</f>
        <v>22.57480355642528</v>
      </c>
      <c r="I143" s="168">
        <f t="shared" ref="I143" si="561">SUM(I144,I146,I148,I157)</f>
        <v>18.091865801259161</v>
      </c>
      <c r="J143" s="168">
        <f t="shared" ref="J143" si="562">SUM(J144,J146,J148,J157)</f>
        <v>17.57451690227802</v>
      </c>
      <c r="K143" s="168">
        <f t="shared" ref="K143" si="563">SUM(K144,K146,K148,K157)</f>
        <v>39.528782605891024</v>
      </c>
      <c r="L143" s="168">
        <f t="shared" ref="L143" si="564">SUM(L144,L146,L148,L157)</f>
        <v>18.792397585119868</v>
      </c>
      <c r="M143" s="168">
        <f t="shared" ref="M143" si="565">SUM(M144,M146,M148,M157)</f>
        <v>22.890550671437829</v>
      </c>
      <c r="N143" s="168">
        <f t="shared" ref="N143" si="566">SUM(N144,N146,N148,N157)</f>
        <v>26.00294065157993</v>
      </c>
      <c r="O143" s="168">
        <f t="shared" ref="O143" si="567">SUM(O144,O146,O148,O157)</f>
        <v>73.217730014892567</v>
      </c>
      <c r="P143" s="168">
        <f t="shared" ref="P143" si="568">SUM(P144,P146,P148,P157)</f>
        <v>50.476041701264982</v>
      </c>
      <c r="Q143" s="168">
        <f t="shared" ref="Q143" si="569">SUM(Q144,Q146,Q148,Q157)</f>
        <v>86.746732603574287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19.26717021974374</v>
      </c>
      <c r="D144" s="157">
        <f t="shared" si="570"/>
        <v>25.036527333630524</v>
      </c>
      <c r="E144" s="157">
        <f t="shared" si="570"/>
        <v>29.533033549715949</v>
      </c>
      <c r="F144" s="157">
        <f t="shared" si="570"/>
        <v>21.999125573908799</v>
      </c>
      <c r="G144" s="157">
        <f t="shared" si="570"/>
        <v>23.325639069674661</v>
      </c>
      <c r="H144" s="157">
        <f t="shared" si="570"/>
        <v>14.333813955337982</v>
      </c>
      <c r="I144" s="157">
        <f t="shared" si="570"/>
        <v>11.338729250546253</v>
      </c>
      <c r="J144" s="157">
        <f t="shared" si="570"/>
        <v>10.638166194505606</v>
      </c>
      <c r="K144" s="157">
        <f t="shared" si="570"/>
        <v>22.122973291084271</v>
      </c>
      <c r="L144" s="157">
        <f t="shared" si="570"/>
        <v>10.894065290681297</v>
      </c>
      <c r="M144" s="157">
        <f t="shared" si="570"/>
        <v>12.040340535071751</v>
      </c>
      <c r="N144" s="157">
        <f t="shared" si="570"/>
        <v>13.388238054590618</v>
      </c>
      <c r="O144" s="157">
        <f t="shared" si="570"/>
        <v>32.912370115234111</v>
      </c>
      <c r="P144" s="157">
        <f t="shared" si="570"/>
        <v>21.142530931247439</v>
      </c>
      <c r="Q144" s="157">
        <f t="shared" si="570"/>
        <v>34.685324020576438</v>
      </c>
    </row>
    <row r="145" spans="1:17" ht="12" customHeight="1" x14ac:dyDescent="0.25">
      <c r="A145" s="23" t="s">
        <v>60</v>
      </c>
      <c r="B145" s="156"/>
      <c r="C145" s="156">
        <v>19.26717021974374</v>
      </c>
      <c r="D145" s="156">
        <v>25.036527333630524</v>
      </c>
      <c r="E145" s="156">
        <v>29.533033549715949</v>
      </c>
      <c r="F145" s="156">
        <v>21.999125573908799</v>
      </c>
      <c r="G145" s="156">
        <v>23.325639069674661</v>
      </c>
      <c r="H145" s="156">
        <v>14.333813955337982</v>
      </c>
      <c r="I145" s="156">
        <v>11.338729250546253</v>
      </c>
      <c r="J145" s="156">
        <v>10.638166194505606</v>
      </c>
      <c r="K145" s="156">
        <v>22.122973291084271</v>
      </c>
      <c r="L145" s="156">
        <v>10.894065290681297</v>
      </c>
      <c r="M145" s="156">
        <v>12.040340535071751</v>
      </c>
      <c r="N145" s="156">
        <v>13.388238054590618</v>
      </c>
      <c r="O145" s="156">
        <v>32.912370115234111</v>
      </c>
      <c r="P145" s="156">
        <v>21.142530931247439</v>
      </c>
      <c r="Q145" s="156">
        <v>34.685324020576438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0.16083339266243982</v>
      </c>
      <c r="D146" s="157">
        <f t="shared" si="571"/>
        <v>0.19491109077826457</v>
      </c>
      <c r="E146" s="157">
        <f t="shared" si="571"/>
        <v>0.21871665225902356</v>
      </c>
      <c r="F146" s="157">
        <f t="shared" si="571"/>
        <v>0.16769356884119879</v>
      </c>
      <c r="G146" s="157">
        <f t="shared" si="571"/>
        <v>0.2259037985629567</v>
      </c>
      <c r="H146" s="157">
        <f t="shared" si="571"/>
        <v>0.15290120267846136</v>
      </c>
      <c r="I146" s="157">
        <f t="shared" si="571"/>
        <v>0.12622974160275113</v>
      </c>
      <c r="J146" s="157">
        <f t="shared" si="571"/>
        <v>0.12526835570810169</v>
      </c>
      <c r="K146" s="157">
        <f t="shared" si="571"/>
        <v>0.29693987378172187</v>
      </c>
      <c r="L146" s="157">
        <f t="shared" si="571"/>
        <v>0.11495929498651936</v>
      </c>
      <c r="M146" s="157">
        <f t="shared" si="571"/>
        <v>0.14577794669386146</v>
      </c>
      <c r="N146" s="157">
        <f t="shared" si="571"/>
        <v>0.15600240415024899</v>
      </c>
      <c r="O146" s="157">
        <f t="shared" si="571"/>
        <v>0.44612395279767303</v>
      </c>
      <c r="P146" s="157">
        <f t="shared" si="571"/>
        <v>0.30830783755920915</v>
      </c>
      <c r="Q146" s="157">
        <f t="shared" si="571"/>
        <v>0.50531879827921045</v>
      </c>
    </row>
    <row r="147" spans="1:17" ht="12" customHeight="1" x14ac:dyDescent="0.25">
      <c r="A147" s="23" t="s">
        <v>60</v>
      </c>
      <c r="B147" s="156"/>
      <c r="C147" s="156">
        <v>0.16083339266243982</v>
      </c>
      <c r="D147" s="156">
        <v>0.19491109077826457</v>
      </c>
      <c r="E147" s="156">
        <v>0.21871665225902356</v>
      </c>
      <c r="F147" s="156">
        <v>0.16769356884119879</v>
      </c>
      <c r="G147" s="156">
        <v>0.2259037985629567</v>
      </c>
      <c r="H147" s="156">
        <v>0.15290120267846136</v>
      </c>
      <c r="I147" s="156">
        <v>0.12622974160275113</v>
      </c>
      <c r="J147" s="156">
        <v>0.12526835570810169</v>
      </c>
      <c r="K147" s="156">
        <v>0.29693987378172187</v>
      </c>
      <c r="L147" s="156">
        <v>0.11495929498651936</v>
      </c>
      <c r="M147" s="156">
        <v>0.14577794669386146</v>
      </c>
      <c r="N147" s="156">
        <v>0.15600240415024899</v>
      </c>
      <c r="O147" s="156">
        <v>0.44612395279767303</v>
      </c>
      <c r="P147" s="156">
        <v>0.30830783755920915</v>
      </c>
      <c r="Q147" s="156">
        <v>0.50531879827921045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5.3163988383631855</v>
      </c>
      <c r="D148" s="157">
        <f t="shared" ref="D148" si="573">SUM(D149:D150,D153:D154)</f>
        <v>7.2499031429196954</v>
      </c>
      <c r="E148" s="157">
        <f t="shared" ref="E148" si="574">SUM(E149:E150,E153:E154)</f>
        <v>9.3024828133947501</v>
      </c>
      <c r="F148" s="157">
        <f t="shared" ref="F148" si="575">SUM(F149:F150,F153:F154)</f>
        <v>7.9983936503373396</v>
      </c>
      <c r="G148" s="157">
        <f t="shared" ref="G148" si="576">SUM(G149:G150,G153:G154)</f>
        <v>8.8340940580545873</v>
      </c>
      <c r="H148" s="157">
        <f t="shared" ref="H148" si="577">SUM(H149:H150,H153:H154)</f>
        <v>6.0752044698543832</v>
      </c>
      <c r="I148" s="157">
        <f t="shared" ref="I148" si="578">SUM(I149:I150,I153:I154)</f>
        <v>4.9205256523026257</v>
      </c>
      <c r="J148" s="157">
        <f t="shared" ref="J148" si="579">SUM(J149:J150,J153:J154)</f>
        <v>5.077881623272142</v>
      </c>
      <c r="K148" s="157">
        <f t="shared" ref="K148" si="580">SUM(K149:K150,K153:K154)</f>
        <v>12.708135138470617</v>
      </c>
      <c r="L148" s="157">
        <f t="shared" ref="L148" si="581">SUM(L149:L150,L153:L154)</f>
        <v>5.7792042001738553</v>
      </c>
      <c r="M148" s="157">
        <f t="shared" ref="M148" si="582">SUM(M149:M150,M153:M154)</f>
        <v>7.9378151494738081</v>
      </c>
      <c r="N148" s="157">
        <f t="shared" ref="N148" si="583">SUM(N149:N150,N153:N154)</f>
        <v>9.272858627539458</v>
      </c>
      <c r="O148" s="157">
        <f t="shared" ref="O148" si="584">SUM(O149:O150,O153:O154)</f>
        <v>29.678425034659845</v>
      </c>
      <c r="P148" s="157">
        <f t="shared" ref="P148" si="585">SUM(P149:P150,P153:P154)</f>
        <v>21.532764335919904</v>
      </c>
      <c r="Q148" s="157">
        <f t="shared" ref="Q148" si="586">SUM(Q149:Q150,Q153:Q154)</f>
        <v>38.274046924750827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5.1692579781012187</v>
      </c>
      <c r="D153" s="162">
        <v>6.2763927991525561</v>
      </c>
      <c r="E153" s="162">
        <v>8.005446656038675</v>
      </c>
      <c r="F153" s="162">
        <v>7.0724204172918679</v>
      </c>
      <c r="G153" s="162">
        <v>6.4284721631040318</v>
      </c>
      <c r="H153" s="162">
        <v>5.2529220190249859</v>
      </c>
      <c r="I153" s="162">
        <v>0.61976913816093915</v>
      </c>
      <c r="J153" s="162">
        <v>2.8616256212076654</v>
      </c>
      <c r="K153" s="162">
        <v>10.925513352876912</v>
      </c>
      <c r="L153" s="162">
        <v>3.8660310787401122</v>
      </c>
      <c r="M153" s="162">
        <v>4.5261062851018226</v>
      </c>
      <c r="N153" s="162">
        <v>7.1319629123276194</v>
      </c>
      <c r="O153" s="162">
        <v>24.508854635407261</v>
      </c>
      <c r="P153" s="162">
        <v>17.745060550021915</v>
      </c>
      <c r="Q153" s="162">
        <v>30.851458585491958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0.14714086026196677</v>
      </c>
      <c r="D154" s="160">
        <f t="shared" ref="D154" si="603">SUM(D155:D156)</f>
        <v>0.97351034376713896</v>
      </c>
      <c r="E154" s="160">
        <f t="shared" ref="E154" si="604">SUM(E155:E156)</f>
        <v>1.2970361573560758</v>
      </c>
      <c r="F154" s="160">
        <f t="shared" ref="F154" si="605">SUM(F155:F156)</f>
        <v>0.92597323304547219</v>
      </c>
      <c r="G154" s="160">
        <f t="shared" ref="G154" si="606">SUM(G155:G156)</f>
        <v>2.4056218949505555</v>
      </c>
      <c r="H154" s="160">
        <f t="shared" ref="H154" si="607">SUM(H155:H156)</f>
        <v>0.82228245082939699</v>
      </c>
      <c r="I154" s="160">
        <f t="shared" ref="I154" si="608">SUM(I155:I156)</f>
        <v>4.3007565141416864</v>
      </c>
      <c r="J154" s="160">
        <f t="shared" ref="J154" si="609">SUM(J155:J156)</f>
        <v>2.2162560020644766</v>
      </c>
      <c r="K154" s="160">
        <f t="shared" ref="K154" si="610">SUM(K155:K156)</f>
        <v>1.7826217855937037</v>
      </c>
      <c r="L154" s="160">
        <f t="shared" ref="L154" si="611">SUM(L155:L156)</f>
        <v>1.9131731214337431</v>
      </c>
      <c r="M154" s="160">
        <f t="shared" ref="M154" si="612">SUM(M155:M156)</f>
        <v>3.4117088643719855</v>
      </c>
      <c r="N154" s="160">
        <f t="shared" ref="N154" si="613">SUM(N155:N156)</f>
        <v>2.1408957152118382</v>
      </c>
      <c r="O154" s="160">
        <f t="shared" ref="O154" si="614">SUM(O155:O156)</f>
        <v>5.1695703992525859</v>
      </c>
      <c r="P154" s="160">
        <f t="shared" ref="P154" si="615">SUM(P155:P156)</f>
        <v>3.787703785897989</v>
      </c>
      <c r="Q154" s="160">
        <f t="shared" ref="Q154" si="616">SUM(Q155:Q156)</f>
        <v>7.422588339258871</v>
      </c>
    </row>
    <row r="155" spans="1:17" ht="12" customHeight="1" x14ac:dyDescent="0.25">
      <c r="A155" s="148" t="s">
        <v>60</v>
      </c>
      <c r="B155" s="156"/>
      <c r="C155" s="156">
        <v>0.12701763933369645</v>
      </c>
      <c r="D155" s="156">
        <v>0.84017125500068879</v>
      </c>
      <c r="E155" s="156">
        <v>1.123354303370254</v>
      </c>
      <c r="F155" s="156">
        <v>0.80498966777773395</v>
      </c>
      <c r="G155" s="156">
        <v>2.1012290262158135</v>
      </c>
      <c r="H155" s="156">
        <v>0.71893416569369983</v>
      </c>
      <c r="I155" s="156">
        <v>3.7484467853894761</v>
      </c>
      <c r="J155" s="156">
        <v>1.928467179046798</v>
      </c>
      <c r="K155" s="156">
        <v>1.5578632149430849</v>
      </c>
      <c r="L155" s="156">
        <v>1.6883530648272453</v>
      </c>
      <c r="M155" s="156">
        <v>3.0085620985941981</v>
      </c>
      <c r="N155" s="156">
        <v>1.8950346981996786</v>
      </c>
      <c r="O155" s="156">
        <v>4.6163898450845569</v>
      </c>
      <c r="P155" s="156">
        <v>3.3754908647911157</v>
      </c>
      <c r="Q155" s="156">
        <v>6.6770050916103703</v>
      </c>
    </row>
    <row r="156" spans="1:17" ht="12" customHeight="1" x14ac:dyDescent="0.25">
      <c r="A156" s="148" t="s">
        <v>59</v>
      </c>
      <c r="B156" s="156"/>
      <c r="C156" s="156">
        <v>2.0123220928270312E-2</v>
      </c>
      <c r="D156" s="156">
        <v>0.1333390887664502</v>
      </c>
      <c r="E156" s="156">
        <v>0.17368185398582181</v>
      </c>
      <c r="F156" s="156">
        <v>0.12098356526773828</v>
      </c>
      <c r="G156" s="156">
        <v>0.30439286873474186</v>
      </c>
      <c r="H156" s="156">
        <v>0.10334828513569719</v>
      </c>
      <c r="I156" s="156">
        <v>0.55230972875221007</v>
      </c>
      <c r="J156" s="156">
        <v>0.2877888230176785</v>
      </c>
      <c r="K156" s="156">
        <v>0.22475857065061888</v>
      </c>
      <c r="L156" s="156">
        <v>0.22482005660649762</v>
      </c>
      <c r="M156" s="156">
        <v>0.40314676577778719</v>
      </c>
      <c r="N156" s="156">
        <v>0.24586101701215954</v>
      </c>
      <c r="O156" s="156">
        <v>0.55318055416802892</v>
      </c>
      <c r="P156" s="156">
        <v>0.41221292110687319</v>
      </c>
      <c r="Q156" s="156">
        <v>0.74558324764850048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1.8006030134900155</v>
      </c>
      <c r="D157" s="157">
        <f t="shared" ref="D157" si="618">SUM(D158:D159)</f>
        <v>2.4382458436997747</v>
      </c>
      <c r="E157" s="157">
        <f t="shared" ref="E157" si="619">SUM(E158:E159)</f>
        <v>3.0940523545442105</v>
      </c>
      <c r="F157" s="157">
        <f t="shared" ref="F157" si="620">SUM(F158:F159)</f>
        <v>2.6577484596532597</v>
      </c>
      <c r="G157" s="157">
        <f t="shared" ref="G157" si="621">SUM(G158:G159)</f>
        <v>2.9367118265446015</v>
      </c>
      <c r="H157" s="157">
        <f t="shared" ref="H157" si="622">SUM(H158:H159)</f>
        <v>2.0128839285544546</v>
      </c>
      <c r="I157" s="157">
        <f t="shared" ref="I157" si="623">SUM(I158:I159)</f>
        <v>1.7063811568075322</v>
      </c>
      <c r="J157" s="157">
        <f t="shared" ref="J157" si="624">SUM(J158:J159)</f>
        <v>1.7332007287921682</v>
      </c>
      <c r="K157" s="157">
        <f t="shared" ref="K157" si="625">SUM(K158:K159)</f>
        <v>4.400734302554409</v>
      </c>
      <c r="L157" s="157">
        <f t="shared" ref="L157" si="626">SUM(L158:L159)</f>
        <v>2.0041687992781982</v>
      </c>
      <c r="M157" s="157">
        <f t="shared" ref="M157" si="627">SUM(M158:M159)</f>
        <v>2.76661704019841</v>
      </c>
      <c r="N157" s="157">
        <f t="shared" ref="N157" si="628">SUM(N158:N159)</f>
        <v>3.1858415652996084</v>
      </c>
      <c r="O157" s="157">
        <f t="shared" ref="O157" si="629">SUM(O158:O159)</f>
        <v>10.180810912200938</v>
      </c>
      <c r="P157" s="157">
        <f t="shared" ref="P157" si="630">SUM(P158:P159)</f>
        <v>7.4924385965384257</v>
      </c>
      <c r="Q157" s="157">
        <f t="shared" ref="Q157" si="631">SUM(Q158:Q159)</f>
        <v>13.282042859967813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1.8006030134900155</v>
      </c>
      <c r="D159" s="57">
        <v>2.4382458436997747</v>
      </c>
      <c r="E159" s="57">
        <v>3.0940523545442105</v>
      </c>
      <c r="F159" s="57">
        <v>2.6577484596532597</v>
      </c>
      <c r="G159" s="57">
        <v>2.9367118265446015</v>
      </c>
      <c r="H159" s="57">
        <v>2.0128839285544546</v>
      </c>
      <c r="I159" s="57">
        <v>1.7063811568075322</v>
      </c>
      <c r="J159" s="57">
        <v>1.7332007287921682</v>
      </c>
      <c r="K159" s="57">
        <v>4.400734302554409</v>
      </c>
      <c r="L159" s="57">
        <v>2.0041687992781982</v>
      </c>
      <c r="M159" s="57">
        <v>2.76661704019841</v>
      </c>
      <c r="N159" s="57">
        <v>3.1858415652996084</v>
      </c>
      <c r="O159" s="57">
        <v>10.180810912200938</v>
      </c>
      <c r="P159" s="57">
        <v>7.4924385965384257</v>
      </c>
      <c r="Q159" s="57">
        <v>13.282042859967813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5.5647342677697891</v>
      </c>
      <c r="D161" s="168">
        <f t="shared" ref="D161" si="633">SUM(D162,D164,D166,D175)</f>
        <v>10.388168093628412</v>
      </c>
      <c r="E161" s="168">
        <f t="shared" ref="E161" si="634">SUM(E162,E164,E166,E175)</f>
        <v>10.830861840161528</v>
      </c>
      <c r="F161" s="168">
        <f t="shared" ref="F161" si="635">SUM(F162,F164,F166,F175)</f>
        <v>8.0687193274785471</v>
      </c>
      <c r="G161" s="168">
        <f t="shared" ref="G161" si="636">SUM(G162,G164,G166,G175)</f>
        <v>19.084387427905398</v>
      </c>
      <c r="H161" s="168">
        <f t="shared" ref="H161" si="637">SUM(H162,H164,H166,H175)</f>
        <v>16.011955577565022</v>
      </c>
      <c r="I161" s="168">
        <f t="shared" ref="I161" si="638">SUM(I162,I164,I166,I175)</f>
        <v>30.232660869367379</v>
      </c>
      <c r="J161" s="168">
        <f t="shared" ref="J161" si="639">SUM(J162,J164,J166,J175)</f>
        <v>32.246656755084146</v>
      </c>
      <c r="K161" s="168">
        <f t="shared" ref="K161" si="640">SUM(K162,K164,K166,K175)</f>
        <v>41.573396074956186</v>
      </c>
      <c r="L161" s="168">
        <f t="shared" ref="L161" si="641">SUM(L162,L164,L166,L175)</f>
        <v>57.154333037454919</v>
      </c>
      <c r="M161" s="168">
        <f t="shared" ref="M161" si="642">SUM(M162,M164,M166,M175)</f>
        <v>14.355674195853034</v>
      </c>
      <c r="N161" s="168">
        <f t="shared" ref="N161" si="643">SUM(N162,N164,N166,N175)</f>
        <v>38.842276351745724</v>
      </c>
      <c r="O161" s="168">
        <f t="shared" ref="O161" si="644">SUM(O162,O164,O166,O175)</f>
        <v>4.9744395538709343</v>
      </c>
      <c r="P161" s="168">
        <f t="shared" ref="P161" si="645">SUM(P162,P164,P166,P175)</f>
        <v>30.316242460784348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4.506562051386755</v>
      </c>
      <c r="D162" s="157">
        <f t="shared" si="647"/>
        <v>8.4236271185487261</v>
      </c>
      <c r="E162" s="157">
        <f t="shared" si="647"/>
        <v>8.775016782193827</v>
      </c>
      <c r="F162" s="157">
        <f t="shared" si="647"/>
        <v>6.4511583720887984</v>
      </c>
      <c r="G162" s="157">
        <f t="shared" si="647"/>
        <v>15.36541793304098</v>
      </c>
      <c r="H162" s="157">
        <f t="shared" si="647"/>
        <v>12.77297616114976</v>
      </c>
      <c r="I162" s="157">
        <f t="shared" si="647"/>
        <v>23.839552130050023</v>
      </c>
      <c r="J162" s="157">
        <f t="shared" si="647"/>
        <v>25.423017590307392</v>
      </c>
      <c r="K162" s="157">
        <f t="shared" si="647"/>
        <v>32.710684009983744</v>
      </c>
      <c r="L162" s="157">
        <f t="shared" si="647"/>
        <v>46.403255454774545</v>
      </c>
      <c r="M162" s="157">
        <f t="shared" si="647"/>
        <v>11.354781583209878</v>
      </c>
      <c r="N162" s="157">
        <f t="shared" si="647"/>
        <v>31.021378450293739</v>
      </c>
      <c r="O162" s="157">
        <f t="shared" si="647"/>
        <v>3.8243609969335259</v>
      </c>
      <c r="P162" s="157">
        <f t="shared" si="647"/>
        <v>23.216089693555514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4.506562051386755</v>
      </c>
      <c r="D163" s="57">
        <v>8.4236271185487261</v>
      </c>
      <c r="E163" s="57">
        <v>8.775016782193827</v>
      </c>
      <c r="F163" s="57">
        <v>6.4511583720887984</v>
      </c>
      <c r="G163" s="57">
        <v>15.36541793304098</v>
      </c>
      <c r="H163" s="57">
        <v>12.77297616114976</v>
      </c>
      <c r="I163" s="57">
        <v>23.839552130050023</v>
      </c>
      <c r="J163" s="57">
        <v>25.423017590307392</v>
      </c>
      <c r="K163" s="57">
        <v>32.710684009983744</v>
      </c>
      <c r="L163" s="57">
        <v>46.403255454774545</v>
      </c>
      <c r="M163" s="57">
        <v>11.354781583209878</v>
      </c>
      <c r="N163" s="57">
        <v>31.021378450293739</v>
      </c>
      <c r="O163" s="57">
        <v>3.8243609969335259</v>
      </c>
      <c r="P163" s="57">
        <v>23.216089693555514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1.924761974570139E-2</v>
      </c>
      <c r="D164" s="157">
        <f t="shared" si="648"/>
        <v>1.3279745862560298E-2</v>
      </c>
      <c r="E164" s="157">
        <f t="shared" si="648"/>
        <v>7.8393052008086748E-3</v>
      </c>
      <c r="F164" s="157">
        <f t="shared" si="648"/>
        <v>4.8840315257078146E-3</v>
      </c>
      <c r="G164" s="157">
        <f t="shared" si="648"/>
        <v>3.1376789931242217E-2</v>
      </c>
      <c r="H164" s="157">
        <f t="shared" si="648"/>
        <v>3.7646491632961375E-2</v>
      </c>
      <c r="I164" s="157">
        <f t="shared" si="648"/>
        <v>7.1366421257254953E-2</v>
      </c>
      <c r="J164" s="157">
        <f t="shared" si="648"/>
        <v>0.21689517910891742</v>
      </c>
      <c r="K164" s="157">
        <f t="shared" si="648"/>
        <v>0.11936382775698613</v>
      </c>
      <c r="L164" s="157">
        <f t="shared" si="648"/>
        <v>0.20770053544587491</v>
      </c>
      <c r="M164" s="157">
        <f t="shared" si="648"/>
        <v>0</v>
      </c>
      <c r="N164" s="157">
        <f t="shared" si="648"/>
        <v>7.1616389150914977E-2</v>
      </c>
      <c r="O164" s="157">
        <f t="shared" si="648"/>
        <v>7.9595556519921118E-2</v>
      </c>
      <c r="P164" s="157">
        <f t="shared" si="648"/>
        <v>0.13590141066680317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1.924761974570139E-2</v>
      </c>
      <c r="D165" s="156">
        <v>1.3279745862560298E-2</v>
      </c>
      <c r="E165" s="156">
        <v>7.8393052008086748E-3</v>
      </c>
      <c r="F165" s="156">
        <v>4.8840315257078146E-3</v>
      </c>
      <c r="G165" s="156">
        <v>3.1376789931242217E-2</v>
      </c>
      <c r="H165" s="156">
        <v>3.7646491632961375E-2</v>
      </c>
      <c r="I165" s="156">
        <v>7.1366421257254953E-2</v>
      </c>
      <c r="J165" s="156">
        <v>0.21689517910891742</v>
      </c>
      <c r="K165" s="156">
        <v>0.11936382775698613</v>
      </c>
      <c r="L165" s="156">
        <v>0.20770053544587491</v>
      </c>
      <c r="M165" s="156">
        <v>0</v>
      </c>
      <c r="N165" s="156">
        <v>7.1616389150914977E-2</v>
      </c>
      <c r="O165" s="156">
        <v>7.9595556519921118E-2</v>
      </c>
      <c r="P165" s="156">
        <v>0.13590141066680317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0.77136199170463082</v>
      </c>
      <c r="D166" s="157">
        <f t="shared" ref="D166" si="650">SUM(D167:D168,D171:D172)</f>
        <v>1.4409403402014731</v>
      </c>
      <c r="E166" s="157">
        <f t="shared" ref="E166" si="651">SUM(E167:E168,E171:E172)</f>
        <v>1.5142666692320337</v>
      </c>
      <c r="F166" s="157">
        <f t="shared" ref="F166" si="652">SUM(F167:F168,F171:F172)</f>
        <v>1.1938597435529683</v>
      </c>
      <c r="G166" s="157">
        <f t="shared" ref="G166" si="653">SUM(G167:G168,G171:G172)</f>
        <v>2.7215955009403445</v>
      </c>
      <c r="H166" s="157">
        <f t="shared" ref="H166" si="654">SUM(H167:H168,H171:H172)</f>
        <v>2.3754519279472883</v>
      </c>
      <c r="I166" s="157">
        <f t="shared" ref="I166" si="655">SUM(I167:I168,I171:I172)</f>
        <v>4.6711197772006798</v>
      </c>
      <c r="J166" s="157">
        <f t="shared" ref="J166" si="656">SUM(J167:J168,J171:J172)</f>
        <v>4.902069564618361</v>
      </c>
      <c r="K166" s="157">
        <f t="shared" ref="K166" si="657">SUM(K167:K168,K171:K172)</f>
        <v>6.4460640870109103</v>
      </c>
      <c r="L166" s="157">
        <f t="shared" ref="L166" si="658">SUM(L167:L168,L171:L172)</f>
        <v>7.8046407452154112</v>
      </c>
      <c r="M166" s="157">
        <f t="shared" ref="M166" si="659">SUM(M167:M168,M171:M172)</f>
        <v>2.2265730312061174</v>
      </c>
      <c r="N166" s="157">
        <f t="shared" ref="N166" si="660">SUM(N167:N168,N171:N172)</f>
        <v>5.7541846300139063</v>
      </c>
      <c r="O166" s="157">
        <f t="shared" ref="O166" si="661">SUM(O167:O168,O171:O172)</f>
        <v>0.79490966173848865</v>
      </c>
      <c r="P166" s="157">
        <f t="shared" ref="P166" si="662">SUM(P167:P168,P171:P172)</f>
        <v>5.1626325113603224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0.7498845357265066</v>
      </c>
      <c r="D171" s="162">
        <v>0.92278932600985997</v>
      </c>
      <c r="E171" s="162">
        <v>1.0898270185915753</v>
      </c>
      <c r="F171" s="162">
        <v>1.1525106593332781</v>
      </c>
      <c r="G171" s="162">
        <v>1.0285397053473155</v>
      </c>
      <c r="H171" s="162">
        <v>2.2744415287121531</v>
      </c>
      <c r="I171" s="162">
        <v>0.24244559297069301</v>
      </c>
      <c r="J171" s="162">
        <v>3.4901946659634606</v>
      </c>
      <c r="K171" s="162">
        <v>6.0072892248104877</v>
      </c>
      <c r="L171" s="162">
        <v>6.6378427009970995</v>
      </c>
      <c r="M171" s="162">
        <v>2.0605728644345271</v>
      </c>
      <c r="N171" s="162">
        <v>5.3265225156920408</v>
      </c>
      <c r="O171" s="162">
        <v>0.73773852895335268</v>
      </c>
      <c r="P171" s="162">
        <v>4.7973101963464657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2.1477455978124279E-2</v>
      </c>
      <c r="D172" s="160">
        <f t="shared" ref="D172" si="680">SUM(D173:D174)</f>
        <v>0.51815101419161325</v>
      </c>
      <c r="E172" s="160">
        <f t="shared" ref="E172" si="681">SUM(E173:E174)</f>
        <v>0.42443965064045835</v>
      </c>
      <c r="F172" s="160">
        <f t="shared" ref="F172" si="682">SUM(F173:F174)</f>
        <v>4.134908421969026E-2</v>
      </c>
      <c r="G172" s="160">
        <f t="shared" ref="G172" si="683">SUM(G173:G174)</f>
        <v>1.693055795593029</v>
      </c>
      <c r="H172" s="160">
        <f t="shared" ref="H172" si="684">SUM(H173:H174)</f>
        <v>0.1010103992351352</v>
      </c>
      <c r="I172" s="160">
        <f t="shared" ref="I172" si="685">SUM(I173:I174)</f>
        <v>4.4286741842299868</v>
      </c>
      <c r="J172" s="160">
        <f t="shared" ref="J172" si="686">SUM(J173:J174)</f>
        <v>1.4118748986549003</v>
      </c>
      <c r="K172" s="160">
        <f t="shared" ref="K172" si="687">SUM(K173:K174)</f>
        <v>0.43877486220042305</v>
      </c>
      <c r="L172" s="160">
        <f t="shared" ref="L172" si="688">SUM(L173:L174)</f>
        <v>1.1667980442183115</v>
      </c>
      <c r="M172" s="160">
        <f t="shared" ref="M172" si="689">SUM(M173:M174)</f>
        <v>0.16600016677159043</v>
      </c>
      <c r="N172" s="160">
        <f t="shared" ref="N172" si="690">SUM(N173:N174)</f>
        <v>0.42766211432186541</v>
      </c>
      <c r="O172" s="160">
        <f t="shared" ref="O172" si="691">SUM(O173:O174)</f>
        <v>5.7171132785135956E-2</v>
      </c>
      <c r="P172" s="160">
        <f t="shared" ref="P172" si="692">SUM(P173:P174)</f>
        <v>0.36532231501385692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1.8540164522470683E-2</v>
      </c>
      <c r="D173" s="156">
        <v>0.44718126588018925</v>
      </c>
      <c r="E173" s="156">
        <v>0.36760433035255091</v>
      </c>
      <c r="F173" s="156">
        <v>3.5946595842136435E-2</v>
      </c>
      <c r="G173" s="156">
        <v>1.4788267383873723</v>
      </c>
      <c r="H173" s="156">
        <v>8.8314942179845035E-2</v>
      </c>
      <c r="I173" s="156">
        <v>3.8599370726587838</v>
      </c>
      <c r="J173" s="156">
        <v>1.2285378586407489</v>
      </c>
      <c r="K173" s="156">
        <v>0.38345274526985695</v>
      </c>
      <c r="L173" s="156">
        <v>1.0296857257298897</v>
      </c>
      <c r="M173" s="156">
        <v>0.14638465061445233</v>
      </c>
      <c r="N173" s="156">
        <v>0.37854928663126475</v>
      </c>
      <c r="O173" s="156">
        <v>5.1053417680401537E-2</v>
      </c>
      <c r="P173" s="156">
        <v>0.32556456543004536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2.9372914556535967E-3</v>
      </c>
      <c r="D174" s="57">
        <v>7.0969748311424025E-2</v>
      </c>
      <c r="E174" s="57">
        <v>5.6835320287907456E-2</v>
      </c>
      <c r="F174" s="57">
        <v>5.4024883775538228E-3</v>
      </c>
      <c r="G174" s="57">
        <v>0.21422905720565674</v>
      </c>
      <c r="H174" s="57">
        <v>1.269545705529017E-2</v>
      </c>
      <c r="I174" s="57">
        <v>0.56873711157120321</v>
      </c>
      <c r="J174" s="57">
        <v>0.1833370400141513</v>
      </c>
      <c r="K174" s="57">
        <v>5.5322116930566073E-2</v>
      </c>
      <c r="L174" s="57">
        <v>0.13711231848842184</v>
      </c>
      <c r="M174" s="57">
        <v>1.9615516157138108E-2</v>
      </c>
      <c r="N174" s="57">
        <v>4.9112827690600658E-2</v>
      </c>
      <c r="O174" s="57">
        <v>6.1177151047344157E-3</v>
      </c>
      <c r="P174" s="57">
        <v>3.9757749583811564E-2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0.26756260493270173</v>
      </c>
      <c r="D175" s="157">
        <f t="shared" ref="D175" si="695">SUM(D176:D177)</f>
        <v>0.51032088901565253</v>
      </c>
      <c r="E175" s="157">
        <f t="shared" ref="E175" si="696">SUM(E176:E177)</f>
        <v>0.53373908353485799</v>
      </c>
      <c r="F175" s="157">
        <f t="shared" ref="F175" si="697">SUM(F176:F177)</f>
        <v>0.41881718031107268</v>
      </c>
      <c r="G175" s="157">
        <f t="shared" ref="G175" si="698">SUM(G176:G177)</f>
        <v>0.96599720399283229</v>
      </c>
      <c r="H175" s="157">
        <f t="shared" ref="H175" si="699">SUM(H176:H177)</f>
        <v>0.82588099683501226</v>
      </c>
      <c r="I175" s="157">
        <f t="shared" ref="I175" si="700">SUM(I176:I177)</f>
        <v>1.6506225408594193</v>
      </c>
      <c r="J175" s="157">
        <f t="shared" ref="J175" si="701">SUM(J176:J177)</f>
        <v>1.7046744210494738</v>
      </c>
      <c r="K175" s="157">
        <f t="shared" ref="K175" si="702">SUM(K176:K177)</f>
        <v>2.2972841502045447</v>
      </c>
      <c r="L175" s="157">
        <f t="shared" ref="L175" si="703">SUM(L176:L177)</f>
        <v>2.7387363020190914</v>
      </c>
      <c r="M175" s="157">
        <f t="shared" ref="M175" si="704">SUM(M176:M177)</f>
        <v>0.77431958143703894</v>
      </c>
      <c r="N175" s="157">
        <f t="shared" ref="N175" si="705">SUM(N176:N177)</f>
        <v>1.9950968822871626</v>
      </c>
      <c r="O175" s="157">
        <f t="shared" ref="O175" si="706">SUM(O176:O177)</f>
        <v>0.27557333867899791</v>
      </c>
      <c r="P175" s="157">
        <f t="shared" ref="P175" si="707">SUM(P176:P177)</f>
        <v>1.8016188452017088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0.26756260493270173</v>
      </c>
      <c r="D177" s="57">
        <v>0.51032088901565253</v>
      </c>
      <c r="E177" s="57">
        <v>0.53373908353485799</v>
      </c>
      <c r="F177" s="57">
        <v>0.41881718031107268</v>
      </c>
      <c r="G177" s="57">
        <v>0.96599720399283229</v>
      </c>
      <c r="H177" s="57">
        <v>0.82588099683501226</v>
      </c>
      <c r="I177" s="57">
        <v>1.6506225408594193</v>
      </c>
      <c r="J177" s="57">
        <v>1.7046744210494738</v>
      </c>
      <c r="K177" s="57">
        <v>2.2972841502045447</v>
      </c>
      <c r="L177" s="57">
        <v>2.7387363020190914</v>
      </c>
      <c r="M177" s="57">
        <v>0.77431958143703894</v>
      </c>
      <c r="N177" s="57">
        <v>1.9950968822871626</v>
      </c>
      <c r="O177" s="57">
        <v>0.27557333867899791</v>
      </c>
      <c r="P177" s="57">
        <v>1.8016188452017088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5.261508326207248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0.53422532371908649</v>
      </c>
      <c r="K43" s="168">
        <f t="shared" ref="K43" si="162">SUM(K44,K47,K49,K58)</f>
        <v>13.848786633485375</v>
      </c>
      <c r="L43" s="168">
        <f t="shared" ref="L43" si="163">SUM(L44,L47,L49,L58)</f>
        <v>7.8444447199311984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4.2243461182165571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0.4078710077114861</v>
      </c>
      <c r="K44" s="157">
        <f t="shared" si="169"/>
        <v>10.230097450074911</v>
      </c>
      <c r="L44" s="157">
        <f t="shared" si="169"/>
        <v>6.5504635572949752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4.1191433799195334</v>
      </c>
      <c r="F45" s="156">
        <v>0</v>
      </c>
      <c r="G45" s="156">
        <v>0</v>
      </c>
      <c r="H45" s="156">
        <v>0</v>
      </c>
      <c r="I45" s="156">
        <v>0</v>
      </c>
      <c r="J45" s="156">
        <v>0.40127046990320459</v>
      </c>
      <c r="K45" s="156">
        <v>9.9181594537969691</v>
      </c>
      <c r="L45" s="156">
        <v>6.3609156663227422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0.10520273829702367</v>
      </c>
      <c r="F46" s="156">
        <v>0</v>
      </c>
      <c r="G46" s="156">
        <v>0</v>
      </c>
      <c r="H46" s="156">
        <v>0</v>
      </c>
      <c r="I46" s="156">
        <v>0</v>
      </c>
      <c r="J46" s="156">
        <v>6.6005378082815173E-3</v>
      </c>
      <c r="K46" s="156">
        <v>0.31193799627794289</v>
      </c>
      <c r="L46" s="156">
        <v>0.18954789097223321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5.9864097109932155E-3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5.7467176556507765E-2</v>
      </c>
      <c r="L47" s="157">
        <f t="shared" si="170"/>
        <v>2.9821707683306636E-2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5.9864097109932155E-3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5.7467176556507765E-2</v>
      </c>
      <c r="L48" s="156">
        <v>2.9821707683306636E-2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0.72814987244480445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9.1982377446940933E-2</v>
      </c>
      <c r="K49" s="157">
        <f t="shared" ref="K49" si="179">SUM(K50:K51,K54:K55)</f>
        <v>2.5611821574861517</v>
      </c>
      <c r="L49" s="157">
        <f t="shared" ref="L49" si="180">SUM(L50:L51,L54:L55)</f>
        <v>0.82646862556843992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0.25698541329888797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0.43447364909481556</v>
      </c>
      <c r="L50" s="132">
        <v>0.76291771946425568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9.6277726760615551E-2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3.3538579337797532E-2</v>
      </c>
      <c r="L51" s="132">
        <f t="shared" ref="L51" si="195">SUM(L52:L53)</f>
        <v>6.3550906104184235E-2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7.6949813757965238E-2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2.7520326801609499E-2</v>
      </c>
      <c r="L52" s="165">
        <v>5.1300494860204472E-2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1.9327913002650313E-2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6.0182525361880332E-3</v>
      </c>
      <c r="L53" s="164">
        <v>1.2250411243979764E-2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0.33169310534872354</v>
      </c>
      <c r="F54" s="162">
        <v>0</v>
      </c>
      <c r="G54" s="162">
        <v>0</v>
      </c>
      <c r="H54" s="162">
        <v>0</v>
      </c>
      <c r="I54" s="162">
        <v>0</v>
      </c>
      <c r="J54" s="162">
        <v>8.5600363240676575E-2</v>
      </c>
      <c r="K54" s="162">
        <v>1.9415687036876366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4.3193627036577413E-2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6.3820142062643607E-3</v>
      </c>
      <c r="K55" s="160">
        <f t="shared" ref="K55" si="209">SUM(K56:K57)</f>
        <v>0.15160122536590237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3.4973247535131737E-2</v>
      </c>
      <c r="F56" s="156">
        <v>0</v>
      </c>
      <c r="G56" s="156">
        <v>0</v>
      </c>
      <c r="H56" s="156">
        <v>0</v>
      </c>
      <c r="I56" s="156">
        <v>0</v>
      </c>
      <c r="J56" s="156">
        <v>5.3097256773127184E-3</v>
      </c>
      <c r="K56" s="156">
        <v>0.12744675792521587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8.2203795014456765E-3</v>
      </c>
      <c r="F57" s="156">
        <v>0</v>
      </c>
      <c r="G57" s="156">
        <v>0</v>
      </c>
      <c r="H57" s="156">
        <v>0</v>
      </c>
      <c r="I57" s="156">
        <v>0</v>
      </c>
      <c r="J57" s="156">
        <v>1.0722885289516425E-3</v>
      </c>
      <c r="K57" s="156">
        <v>2.4154467440686514E-2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0.30302592583489268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3.4371938560659433E-2</v>
      </c>
      <c r="K58" s="157">
        <f t="shared" ref="K58" si="224">SUM(K59:K60)</f>
        <v>1.0000398493678053</v>
      </c>
      <c r="L58" s="157">
        <f t="shared" ref="L58" si="225">SUM(L59:L60)</f>
        <v>0.43769082938447657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0.30302592583489268</v>
      </c>
      <c r="F60" s="57">
        <v>0</v>
      </c>
      <c r="G60" s="57">
        <v>0</v>
      </c>
      <c r="H60" s="57">
        <v>0</v>
      </c>
      <c r="I60" s="57">
        <v>0</v>
      </c>
      <c r="J60" s="57">
        <v>3.4371938560659433E-2</v>
      </c>
      <c r="K60" s="57">
        <v>1.0000398493678053</v>
      </c>
      <c r="L60" s="57">
        <v>0.43769082938447657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3.8835417191335067</v>
      </c>
      <c r="D62" s="168">
        <f t="shared" ref="D62" si="232">SUM(D63,D66,D68,D77)</f>
        <v>0</v>
      </c>
      <c r="E62" s="168">
        <f t="shared" ref="E62" si="233">SUM(E63,E66,E68,E77)</f>
        <v>0.55016284757544753</v>
      </c>
      <c r="F62" s="168">
        <f t="shared" ref="F62" si="234">SUM(F63,F66,F68,F77)</f>
        <v>1.2361942158868249</v>
      </c>
      <c r="G62" s="168">
        <f t="shared" ref="G62" si="235">SUM(G63,G66,G68,G77)</f>
        <v>1.4850290354699949</v>
      </c>
      <c r="H62" s="168">
        <f t="shared" ref="H62" si="236">SUM(H63,H66,H68,H77)</f>
        <v>0</v>
      </c>
      <c r="I62" s="168">
        <f t="shared" ref="I62" si="237">SUM(I63,I66,I68,I77)</f>
        <v>1.4374686215673891</v>
      </c>
      <c r="J62" s="168">
        <f t="shared" ref="J62" si="238">SUM(J63,J66,J68,J77)</f>
        <v>15.916016198380657</v>
      </c>
      <c r="K62" s="168">
        <f t="shared" ref="K62" si="239">SUM(K63,K66,K68,K77)</f>
        <v>12.630060565808465</v>
      </c>
      <c r="L62" s="168">
        <f t="shared" ref="L62" si="240">SUM(L63,L66,L68,L77)</f>
        <v>0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2.0373109839320791</v>
      </c>
      <c r="Q62" s="168">
        <f t="shared" ref="Q62" si="245">SUM(Q63,Q66,Q68,Q77)</f>
        <v>1.6663861362740489E-2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3.1331589184625157</v>
      </c>
      <c r="D63" s="157">
        <f t="shared" si="246"/>
        <v>0</v>
      </c>
      <c r="E63" s="157">
        <f t="shared" si="246"/>
        <v>0.43631845394527768</v>
      </c>
      <c r="F63" s="157">
        <f t="shared" si="246"/>
        <v>0.99769920092222519</v>
      </c>
      <c r="G63" s="157">
        <f t="shared" si="246"/>
        <v>1.1896158058043496</v>
      </c>
      <c r="H63" s="157">
        <f t="shared" si="246"/>
        <v>0</v>
      </c>
      <c r="I63" s="157">
        <f t="shared" si="246"/>
        <v>1.1290588979043252</v>
      </c>
      <c r="J63" s="157">
        <f t="shared" si="246"/>
        <v>12.310241522213381</v>
      </c>
      <c r="K63" s="157">
        <f t="shared" si="246"/>
        <v>10.054460037092364</v>
      </c>
      <c r="L63" s="157">
        <f t="shared" si="246"/>
        <v>0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1.5907196471562184</v>
      </c>
      <c r="Q63" s="157">
        <f t="shared" si="246"/>
        <v>1.1778902232630209E-2</v>
      </c>
    </row>
    <row r="64" spans="1:17" ht="12" customHeight="1" x14ac:dyDescent="0.25">
      <c r="A64" s="23" t="s">
        <v>161</v>
      </c>
      <c r="B64" s="156"/>
      <c r="C64" s="156">
        <v>3.1018808491045147</v>
      </c>
      <c r="D64" s="156">
        <v>0</v>
      </c>
      <c r="E64" s="156">
        <v>0.42545241815180296</v>
      </c>
      <c r="F64" s="156">
        <v>0.9610184934452608</v>
      </c>
      <c r="G64" s="156">
        <v>1.1381938301693511</v>
      </c>
      <c r="H64" s="156">
        <v>0</v>
      </c>
      <c r="I64" s="156">
        <v>1.0948446956522495</v>
      </c>
      <c r="J64" s="156">
        <v>12.111026051978431</v>
      </c>
      <c r="K64" s="156">
        <v>9.7478776088277854</v>
      </c>
      <c r="L64" s="156">
        <v>0</v>
      </c>
      <c r="M64" s="156">
        <v>0</v>
      </c>
      <c r="N64" s="156">
        <v>0</v>
      </c>
      <c r="O64" s="156">
        <v>0</v>
      </c>
      <c r="P64" s="156">
        <v>1.5260259773266203</v>
      </c>
      <c r="Q64" s="156">
        <v>1.1110745598987764E-2</v>
      </c>
    </row>
    <row r="65" spans="1:17" ht="12" customHeight="1" x14ac:dyDescent="0.25">
      <c r="A65" s="23" t="s">
        <v>60</v>
      </c>
      <c r="B65" s="156"/>
      <c r="C65" s="156">
        <v>3.1278069358001016E-2</v>
      </c>
      <c r="D65" s="156">
        <v>0</v>
      </c>
      <c r="E65" s="156">
        <v>1.08660357934747E-2</v>
      </c>
      <c r="F65" s="156">
        <v>3.6680707476964343E-2</v>
      </c>
      <c r="G65" s="156">
        <v>5.1421975634998444E-2</v>
      </c>
      <c r="H65" s="156">
        <v>0</v>
      </c>
      <c r="I65" s="156">
        <v>3.4214202252075693E-2</v>
      </c>
      <c r="J65" s="156">
        <v>0.19921547023494962</v>
      </c>
      <c r="K65" s="156">
        <v>0.30658242826457893</v>
      </c>
      <c r="L65" s="156">
        <v>0</v>
      </c>
      <c r="M65" s="156">
        <v>0</v>
      </c>
      <c r="N65" s="156">
        <v>0</v>
      </c>
      <c r="O65" s="156">
        <v>0</v>
      </c>
      <c r="P65" s="156">
        <v>6.4693669829598163E-2</v>
      </c>
      <c r="Q65" s="156">
        <v>6.6815663364244542E-4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4.9831737263291622E-3</v>
      </c>
      <c r="D66" s="157">
        <f t="shared" si="247"/>
        <v>0</v>
      </c>
      <c r="E66" s="157">
        <f t="shared" si="247"/>
        <v>5.3852289948631198E-4</v>
      </c>
      <c r="F66" s="157">
        <f t="shared" si="247"/>
        <v>3.9087648050975695E-4</v>
      </c>
      <c r="G66" s="157">
        <f t="shared" si="247"/>
        <v>3.8912812992745278E-3</v>
      </c>
      <c r="H66" s="157">
        <f t="shared" si="247"/>
        <v>0</v>
      </c>
      <c r="I66" s="157">
        <f t="shared" si="247"/>
        <v>7.582090105646937E-3</v>
      </c>
      <c r="J66" s="157">
        <f t="shared" si="247"/>
        <v>5.1705714504296035E-2</v>
      </c>
      <c r="K66" s="157">
        <f t="shared" si="247"/>
        <v>6.1622554436952803E-2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6.2109461540327267E-2</v>
      </c>
      <c r="Q66" s="157">
        <f t="shared" si="247"/>
        <v>2.1382039725234285E-3</v>
      </c>
    </row>
    <row r="67" spans="1:17" ht="12" customHeight="1" x14ac:dyDescent="0.25">
      <c r="A67" s="23" t="s">
        <v>60</v>
      </c>
      <c r="B67" s="156"/>
      <c r="C67" s="156">
        <v>4.9831737263291622E-3</v>
      </c>
      <c r="D67" s="156">
        <v>0</v>
      </c>
      <c r="E67" s="156">
        <v>5.3852289948631198E-4</v>
      </c>
      <c r="F67" s="156">
        <v>3.9087648050975695E-4</v>
      </c>
      <c r="G67" s="156">
        <v>3.8912812992745278E-3</v>
      </c>
      <c r="H67" s="156">
        <v>0</v>
      </c>
      <c r="I67" s="156">
        <v>7.582090105646937E-3</v>
      </c>
      <c r="J67" s="156">
        <v>5.1705714504296035E-2</v>
      </c>
      <c r="K67" s="156">
        <v>6.1622554436952803E-2</v>
      </c>
      <c r="L67" s="156">
        <v>0</v>
      </c>
      <c r="M67" s="156">
        <v>0</v>
      </c>
      <c r="N67" s="156">
        <v>0</v>
      </c>
      <c r="O67" s="156">
        <v>0</v>
      </c>
      <c r="P67" s="156">
        <v>6.2109461540327267E-2</v>
      </c>
      <c r="Q67" s="156">
        <v>2.1382039725234285E-3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0.53336410150698743</v>
      </c>
      <c r="D68" s="157">
        <f t="shared" ref="D68" si="249">SUM(D69:D70,D73:D74)</f>
        <v>0</v>
      </c>
      <c r="E68" s="157">
        <f t="shared" ref="E68" si="250">SUM(E69:E70,E73:E74)</f>
        <v>8.2557782942864588E-2</v>
      </c>
      <c r="F68" s="157">
        <f t="shared" ref="F68" si="251">SUM(F69:F70,F73:F74)</f>
        <v>0.17002038380309153</v>
      </c>
      <c r="G68" s="157">
        <f t="shared" ref="G68" si="252">SUM(G69:G70,G73:G74)</f>
        <v>0.2120493363374624</v>
      </c>
      <c r="H68" s="157">
        <f t="shared" ref="H68" si="253">SUM(H69:H70,H73:H74)</f>
        <v>0</v>
      </c>
      <c r="I68" s="157">
        <f t="shared" ref="I68" si="254">SUM(I69:I70,I73:I74)</f>
        <v>0.21960071038235568</v>
      </c>
      <c r="J68" s="157">
        <f t="shared" ref="J68" si="255">SUM(J69:J70,J73:J74)</f>
        <v>2.5651440322923178</v>
      </c>
      <c r="K68" s="157">
        <f t="shared" ref="K68" si="256">SUM(K69:K70,K73:K74)</f>
        <v>1.7561873433647404</v>
      </c>
      <c r="L68" s="157">
        <f t="shared" ref="L68" si="257">SUM(L69:L70,L73:L74)</f>
        <v>0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0.26474558222510636</v>
      </c>
      <c r="Q68" s="157">
        <f t="shared" ref="Q68" si="262">SUM(Q69:Q70,Q73:Q74)</f>
        <v>1.9715030494722799E-3</v>
      </c>
    </row>
    <row r="69" spans="1:17" ht="12" customHeight="1" x14ac:dyDescent="0.25">
      <c r="A69" s="167" t="s">
        <v>160</v>
      </c>
      <c r="B69" s="132"/>
      <c r="C69" s="132">
        <v>0.37449067623673904</v>
      </c>
      <c r="D69" s="132">
        <v>0</v>
      </c>
      <c r="E69" s="132">
        <v>2.3245230697432049E-4</v>
      </c>
      <c r="F69" s="132">
        <v>0.15556055268623922</v>
      </c>
      <c r="G69" s="132">
        <v>6.5220778659538167E-2</v>
      </c>
      <c r="H69" s="132">
        <v>0</v>
      </c>
      <c r="I69" s="132">
        <v>3.0884109458404189E-2</v>
      </c>
      <c r="J69" s="132">
        <v>0.86233730644899098</v>
      </c>
      <c r="K69" s="132">
        <v>1.390579703280465</v>
      </c>
      <c r="L69" s="132">
        <v>0</v>
      </c>
      <c r="M69" s="132">
        <v>0</v>
      </c>
      <c r="N69" s="132">
        <v>0</v>
      </c>
      <c r="O69" s="132">
        <v>0</v>
      </c>
      <c r="P69" s="132">
        <v>0.22066036675490736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1.1335459005417438E-2</v>
      </c>
      <c r="D70" s="132">
        <f t="shared" ref="D70" si="264">SUM(D71:D72)</f>
        <v>0</v>
      </c>
      <c r="E70" s="132">
        <f t="shared" ref="E70" si="265">SUM(E71:E72)</f>
        <v>2.9074650344217317E-3</v>
      </c>
      <c r="F70" s="132">
        <f t="shared" ref="F70" si="266">SUM(F71:F72)</f>
        <v>1.4459831116852308E-2</v>
      </c>
      <c r="G70" s="132">
        <f t="shared" ref="G70" si="267">SUM(G71:G72)</f>
        <v>5.2850827093941108E-2</v>
      </c>
      <c r="H70" s="132">
        <f t="shared" ref="H70" si="268">SUM(H71:H72)</f>
        <v>0</v>
      </c>
      <c r="I70" s="132">
        <f t="shared" ref="I70" si="269">SUM(I71:I72)</f>
        <v>0.10874119673834254</v>
      </c>
      <c r="J70" s="132">
        <f t="shared" ref="J70" si="270">SUM(J71:J72)</f>
        <v>0.48086383286410989</v>
      </c>
      <c r="K70" s="132">
        <f t="shared" ref="K70" si="271">SUM(K71:K72)</f>
        <v>0.36560764008427526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4.4085215470198974E-2</v>
      </c>
      <c r="Q70" s="132">
        <f t="shared" ref="Q70" si="277">SUM(Q71:Q72)</f>
        <v>1.9715030494722799E-3</v>
      </c>
    </row>
    <row r="71" spans="1:17" ht="12" customHeight="1" x14ac:dyDescent="0.25">
      <c r="A71" s="166" t="s">
        <v>109</v>
      </c>
      <c r="B71" s="165"/>
      <c r="C71" s="165">
        <v>9.0956190231897046E-3</v>
      </c>
      <c r="D71" s="165">
        <v>0</v>
      </c>
      <c r="E71" s="165">
        <v>2.3305133473527058E-3</v>
      </c>
      <c r="F71" s="165">
        <v>1.1618193300478627E-2</v>
      </c>
      <c r="G71" s="165">
        <v>4.2615643178019524E-2</v>
      </c>
      <c r="H71" s="165">
        <v>0</v>
      </c>
      <c r="I71" s="165">
        <v>8.8161945951762036E-2</v>
      </c>
      <c r="J71" s="165">
        <v>0.39800308210949126</v>
      </c>
      <c r="K71" s="165">
        <v>0.29781491821202438</v>
      </c>
      <c r="L71" s="165">
        <v>0</v>
      </c>
      <c r="M71" s="165">
        <v>0</v>
      </c>
      <c r="N71" s="165">
        <v>0</v>
      </c>
      <c r="O71" s="165">
        <v>0</v>
      </c>
      <c r="P71" s="165">
        <v>3.5824844880917153E-2</v>
      </c>
      <c r="Q71" s="165">
        <v>1.6007214978426181E-3</v>
      </c>
    </row>
    <row r="72" spans="1:17" ht="12" customHeight="1" x14ac:dyDescent="0.25">
      <c r="A72" s="147" t="s">
        <v>59</v>
      </c>
      <c r="B72" s="164"/>
      <c r="C72" s="164">
        <v>2.239839982227734E-3</v>
      </c>
      <c r="D72" s="164">
        <v>0</v>
      </c>
      <c r="E72" s="164">
        <v>5.7695168706902561E-4</v>
      </c>
      <c r="F72" s="164">
        <v>2.8416378163736819E-3</v>
      </c>
      <c r="G72" s="164">
        <v>1.023518391592158E-2</v>
      </c>
      <c r="H72" s="164">
        <v>0</v>
      </c>
      <c r="I72" s="164">
        <v>2.0579250786580506E-2</v>
      </c>
      <c r="J72" s="164">
        <v>8.2860750754618642E-2</v>
      </c>
      <c r="K72" s="164">
        <v>6.7792721872250911E-2</v>
      </c>
      <c r="L72" s="164">
        <v>0</v>
      </c>
      <c r="M72" s="164">
        <v>0</v>
      </c>
      <c r="N72" s="164">
        <v>0</v>
      </c>
      <c r="O72" s="164">
        <v>0</v>
      </c>
      <c r="P72" s="164">
        <v>8.2603705892818208E-3</v>
      </c>
      <c r="Q72" s="164">
        <v>3.707815516296618E-4</v>
      </c>
    </row>
    <row r="73" spans="1:17" ht="12" customHeight="1" x14ac:dyDescent="0.25">
      <c r="A73" s="163" t="s">
        <v>142</v>
      </c>
      <c r="B73" s="162"/>
      <c r="C73" s="162">
        <v>0.14321410296240775</v>
      </c>
      <c r="D73" s="162">
        <v>0</v>
      </c>
      <c r="E73" s="162">
        <v>6.9821783871008028E-2</v>
      </c>
      <c r="F73" s="162">
        <v>0</v>
      </c>
      <c r="G73" s="162">
        <v>8.4686843960330827E-2</v>
      </c>
      <c r="H73" s="162">
        <v>0</v>
      </c>
      <c r="I73" s="162">
        <v>7.0619086116447335E-2</v>
      </c>
      <c r="J73" s="162">
        <v>1.1286873007186258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4.3238633024231827E-3</v>
      </c>
      <c r="D74" s="160">
        <f t="shared" ref="D74" si="279">SUM(D75:D76)</f>
        <v>0</v>
      </c>
      <c r="E74" s="160">
        <f t="shared" ref="E74" si="280">SUM(E75:E76)</f>
        <v>9.5960817304604987E-3</v>
      </c>
      <c r="F74" s="160">
        <f t="shared" ref="F74" si="281">SUM(F75:F76)</f>
        <v>0</v>
      </c>
      <c r="G74" s="160">
        <f t="shared" ref="G74" si="282">SUM(G75:G76)</f>
        <v>9.2908866236523016E-3</v>
      </c>
      <c r="H74" s="160">
        <f t="shared" ref="H74" si="283">SUM(H75:H76)</f>
        <v>0</v>
      </c>
      <c r="I74" s="160">
        <f t="shared" ref="I74" si="284">SUM(I75:I76)</f>
        <v>9.3563180691615903E-3</v>
      </c>
      <c r="J74" s="160">
        <f t="shared" ref="J74" si="285">SUM(J75:J76)</f>
        <v>9.3255592260591491E-2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3.474435472290106E-3</v>
      </c>
      <c r="D75" s="156">
        <v>0</v>
      </c>
      <c r="E75" s="156">
        <v>7.8406691724042625E-3</v>
      </c>
      <c r="F75" s="156">
        <v>0</v>
      </c>
      <c r="G75" s="156">
        <v>7.7641693711325965E-3</v>
      </c>
      <c r="H75" s="156">
        <v>0</v>
      </c>
      <c r="I75" s="156">
        <v>7.8097234718819374E-3</v>
      </c>
      <c r="J75" s="156">
        <v>7.7830265491272962E-2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8.494278301330769E-4</v>
      </c>
      <c r="D76" s="156">
        <v>0</v>
      </c>
      <c r="E76" s="156">
        <v>1.7554125580562365E-3</v>
      </c>
      <c r="F76" s="156">
        <v>0</v>
      </c>
      <c r="G76" s="156">
        <v>1.5267172525197043E-3</v>
      </c>
      <c r="H76" s="156">
        <v>0</v>
      </c>
      <c r="I76" s="156">
        <v>1.5465945972796531E-3</v>
      </c>
      <c r="J76" s="156">
        <v>1.5425326769318523E-2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0.21203552543767445</v>
      </c>
      <c r="D77" s="157">
        <f t="shared" ref="D77" si="294">SUM(D78:D79)</f>
        <v>0</v>
      </c>
      <c r="E77" s="157">
        <f t="shared" ref="E77" si="295">SUM(E78:E79)</f>
        <v>3.074808778781888E-2</v>
      </c>
      <c r="F77" s="157">
        <f t="shared" ref="F77" si="296">SUM(F78:F79)</f>
        <v>6.8083754680998518E-2</v>
      </c>
      <c r="G77" s="157">
        <f t="shared" ref="G77" si="297">SUM(G78:G79)</f>
        <v>7.9472612028908124E-2</v>
      </c>
      <c r="H77" s="157">
        <f t="shared" ref="H77" si="298">SUM(H78:H79)</f>
        <v>0</v>
      </c>
      <c r="I77" s="157">
        <f t="shared" ref="I77" si="299">SUM(I78:I79)</f>
        <v>8.1226923175061236E-2</v>
      </c>
      <c r="J77" s="157">
        <f t="shared" ref="J77" si="300">SUM(J78:J79)</f>
        <v>0.98892492937066045</v>
      </c>
      <c r="K77" s="157">
        <f t="shared" ref="K77" si="301">SUM(K78:K79)</f>
        <v>0.75779063091440935</v>
      </c>
      <c r="L77" s="157">
        <f t="shared" ref="L77" si="302">SUM(L78:L79)</f>
        <v>0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0.11973629301042715</v>
      </c>
      <c r="Q77" s="157">
        <f t="shared" ref="Q77" si="307">SUM(Q78:Q79)</f>
        <v>7.7525210811457365E-4</v>
      </c>
    </row>
    <row r="78" spans="1:17" ht="12" customHeight="1" x14ac:dyDescent="0.25">
      <c r="A78" s="23" t="s">
        <v>109</v>
      </c>
      <c r="B78" s="156"/>
      <c r="C78" s="156">
        <v>0.14945074343718898</v>
      </c>
      <c r="D78" s="156">
        <v>0</v>
      </c>
      <c r="E78" s="156">
        <v>3.074808778781888E-2</v>
      </c>
      <c r="F78" s="156">
        <v>6.8083754680998518E-2</v>
      </c>
      <c r="G78" s="156">
        <v>7.0183301190856542E-2</v>
      </c>
      <c r="H78" s="156">
        <v>0</v>
      </c>
      <c r="I78" s="156">
        <v>8.1226923175061236E-2</v>
      </c>
      <c r="J78" s="156">
        <v>0.41511542007897351</v>
      </c>
      <c r="K78" s="156">
        <v>0.41809032026203885</v>
      </c>
      <c r="L78" s="156">
        <v>0</v>
      </c>
      <c r="M78" s="156">
        <v>0</v>
      </c>
      <c r="N78" s="156">
        <v>0</v>
      </c>
      <c r="O78" s="156">
        <v>0</v>
      </c>
      <c r="P78" s="156">
        <v>6.6252262812895132E-2</v>
      </c>
      <c r="Q78" s="156">
        <v>7.7525210811457365E-4</v>
      </c>
    </row>
    <row r="79" spans="1:17" ht="12" customHeight="1" x14ac:dyDescent="0.25">
      <c r="A79" s="29" t="s">
        <v>140</v>
      </c>
      <c r="B79" s="57"/>
      <c r="C79" s="57">
        <v>6.2584782000485478E-2</v>
      </c>
      <c r="D79" s="57">
        <v>0</v>
      </c>
      <c r="E79" s="57">
        <v>0</v>
      </c>
      <c r="F79" s="57">
        <v>0</v>
      </c>
      <c r="G79" s="57">
        <v>9.289310838051585E-3</v>
      </c>
      <c r="H79" s="57">
        <v>0</v>
      </c>
      <c r="I79" s="57">
        <v>0</v>
      </c>
      <c r="J79" s="57">
        <v>0.57380950929168695</v>
      </c>
      <c r="K79" s="57">
        <v>0.33970031065237044</v>
      </c>
      <c r="L79" s="57">
        <v>0</v>
      </c>
      <c r="M79" s="57">
        <v>0</v>
      </c>
      <c r="N79" s="57">
        <v>0</v>
      </c>
      <c r="O79" s="57">
        <v>0</v>
      </c>
      <c r="P79" s="57">
        <v>5.348403019753202E-2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12.876160582056047</v>
      </c>
      <c r="E81" s="168">
        <f t="shared" ref="E81" si="310">SUM(E82,E85,E87,E100)</f>
        <v>11.057532072699532</v>
      </c>
      <c r="F81" s="168">
        <f t="shared" ref="F81" si="311">SUM(F82,F85,F87,F100)</f>
        <v>10.149724536059782</v>
      </c>
      <c r="G81" s="168">
        <f t="shared" ref="G81" si="312">SUM(G82,G85,G87,G100)</f>
        <v>12.487521717113266</v>
      </c>
      <c r="H81" s="168">
        <f t="shared" ref="H81" si="313">SUM(H82,H85,H87,H100)</f>
        <v>6.5678495829474803</v>
      </c>
      <c r="I81" s="168">
        <f t="shared" ref="I81" si="314">SUM(I82,I85,I87,I100)</f>
        <v>11.329362819516456</v>
      </c>
      <c r="J81" s="168">
        <f t="shared" ref="J81" si="315">SUM(J82,J85,J87,J100)</f>
        <v>11.223140102704726</v>
      </c>
      <c r="K81" s="168">
        <f t="shared" ref="K81" si="316">SUM(K82,K85,K87,K100)</f>
        <v>8.1389867520462076</v>
      </c>
      <c r="L81" s="168">
        <f t="shared" ref="L81" si="317">SUM(L82,L85,L87,L100)</f>
        <v>0</v>
      </c>
      <c r="M81" s="168">
        <f t="shared" ref="M81" si="318">SUM(M82,M85,M87,M100)</f>
        <v>104.85073360768963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10.344256419775251</v>
      </c>
      <c r="E82" s="157">
        <f t="shared" si="323"/>
        <v>8.8717515771899276</v>
      </c>
      <c r="F82" s="157">
        <f t="shared" si="323"/>
        <v>8.0585382436115918</v>
      </c>
      <c r="G82" s="157">
        <f t="shared" si="323"/>
        <v>9.9808502281184577</v>
      </c>
      <c r="H82" s="157">
        <f t="shared" si="323"/>
        <v>5.2011868330797979</v>
      </c>
      <c r="I82" s="157">
        <f t="shared" si="323"/>
        <v>8.851482887041012</v>
      </c>
      <c r="J82" s="157">
        <f t="shared" si="323"/>
        <v>8.7582523397925094</v>
      </c>
      <c r="K82" s="157">
        <f t="shared" si="323"/>
        <v>6.4642731239016227</v>
      </c>
      <c r="L82" s="157">
        <f t="shared" si="323"/>
        <v>0</v>
      </c>
      <c r="M82" s="157">
        <f t="shared" si="323"/>
        <v>83.482071323010587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10.281786669339716</v>
      </c>
      <c r="E83" s="156">
        <v>8.7820344696447634</v>
      </c>
      <c r="F83" s="156">
        <v>7.9373552249156178</v>
      </c>
      <c r="G83" s="156">
        <v>9.8036836443156883</v>
      </c>
      <c r="H83" s="156">
        <v>5.1042569104449198</v>
      </c>
      <c r="I83" s="156">
        <v>8.7422043567874006</v>
      </c>
      <c r="J83" s="156">
        <v>8.7010028756447859</v>
      </c>
      <c r="K83" s="156">
        <v>6.3839598499244872</v>
      </c>
      <c r="L83" s="156">
        <v>0</v>
      </c>
      <c r="M83" s="156">
        <v>82.721171674491046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6.2469750435533759E-2</v>
      </c>
      <c r="E84" s="156">
        <v>8.971710754516414E-2</v>
      </c>
      <c r="F84" s="156">
        <v>0.12118301869597395</v>
      </c>
      <c r="G84" s="156">
        <v>0.17716658380276962</v>
      </c>
      <c r="H84" s="156">
        <v>9.692992263487811E-2</v>
      </c>
      <c r="I84" s="156">
        <v>0.10927853025361163</v>
      </c>
      <c r="J84" s="156">
        <v>5.7249464147723916E-2</v>
      </c>
      <c r="K84" s="156">
        <v>8.0313273977135516E-2</v>
      </c>
      <c r="L84" s="156">
        <v>0</v>
      </c>
      <c r="M84" s="156">
        <v>0.7608996485195415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1.1687000636865449E-2</v>
      </c>
      <c r="E85" s="157">
        <f t="shared" si="324"/>
        <v>4.0633133785331977E-3</v>
      </c>
      <c r="F85" s="157">
        <f t="shared" si="324"/>
        <v>7.6353273120235423E-3</v>
      </c>
      <c r="G85" s="157">
        <f t="shared" si="324"/>
        <v>3.6516576681397607E-2</v>
      </c>
      <c r="H85" s="157">
        <f t="shared" si="324"/>
        <v>3.6431017950945249E-2</v>
      </c>
      <c r="I85" s="157">
        <f t="shared" si="324"/>
        <v>6.9966119735191054E-2</v>
      </c>
      <c r="J85" s="157">
        <f t="shared" si="324"/>
        <v>0.13761545506242787</v>
      </c>
      <c r="K85" s="157">
        <f t="shared" si="324"/>
        <v>0.11351265935572262</v>
      </c>
      <c r="L85" s="157">
        <f t="shared" si="324"/>
        <v>0</v>
      </c>
      <c r="M85" s="157">
        <f t="shared" si="324"/>
        <v>0.44146419490579686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1.1687000636865449E-2</v>
      </c>
      <c r="E86" s="156">
        <v>4.0633133785331977E-3</v>
      </c>
      <c r="F86" s="156">
        <v>7.6353273120235423E-3</v>
      </c>
      <c r="G86" s="156">
        <v>3.6516576681397607E-2</v>
      </c>
      <c r="H86" s="156">
        <v>3.6431017950945249E-2</v>
      </c>
      <c r="I86" s="156">
        <v>6.9966119735191054E-2</v>
      </c>
      <c r="J86" s="156">
        <v>0.13761545506242787</v>
      </c>
      <c r="K86" s="156">
        <v>0.11351265935572262</v>
      </c>
      <c r="L86" s="156">
        <v>0</v>
      </c>
      <c r="M86" s="156">
        <v>0.44146419490579686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1.7928748446506075</v>
      </c>
      <c r="E87" s="157">
        <f t="shared" ref="E87" si="327">SUM(E88:E89,E92:E93,E96:E97)</f>
        <v>1.5475450981507952</v>
      </c>
      <c r="F87" s="157">
        <f t="shared" ref="F87" si="328">SUM(F88:F89,F92:F93,F96:F97)</f>
        <v>1.4665200021023417</v>
      </c>
      <c r="G87" s="157">
        <f t="shared" ref="G87" si="329">SUM(G88:G89,G92:G93,G96:G97)</f>
        <v>1.7340288693438861</v>
      </c>
      <c r="H87" s="157">
        <f t="shared" ref="H87" si="330">SUM(H88:H89,H92:H93,H96:H97)</f>
        <v>0.93125933435931951</v>
      </c>
      <c r="I87" s="157">
        <f t="shared" ref="I87" si="331">SUM(I88:I89,I92:I93,I96:I97)</f>
        <v>1.69381652907199</v>
      </c>
      <c r="J87" s="157">
        <f t="shared" ref="J87" si="332">SUM(J88:J89,J92:J93,J96:J97)</f>
        <v>1.6533626109236106</v>
      </c>
      <c r="K87" s="157">
        <f t="shared" ref="K87" si="333">SUM(K88:K89,K92:K93,K96:K97)</f>
        <v>1.0557506363512541</v>
      </c>
      <c r="L87" s="157">
        <f t="shared" ref="L87" si="334">SUM(L88:L89,L92:L93,L96:L97)</f>
        <v>0</v>
      </c>
      <c r="M87" s="157">
        <f t="shared" ref="M87" si="335">SUM(M88:M89,M92:M93,M96:M97)</f>
        <v>14.369820435268757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0.98094323878761047</v>
      </c>
      <c r="E88" s="132">
        <v>0.71818935238031811</v>
      </c>
      <c r="F88" s="132">
        <v>0.88205537625169295</v>
      </c>
      <c r="G88" s="132">
        <v>0.67240351728055447</v>
      </c>
      <c r="H88" s="132">
        <v>0.55198538626415461</v>
      </c>
      <c r="I88" s="132">
        <v>0.30351743510554702</v>
      </c>
      <c r="J88" s="132">
        <v>0.44255714305190386</v>
      </c>
      <c r="K88" s="132">
        <v>0.97856638604426116</v>
      </c>
      <c r="L88" s="132">
        <v>0</v>
      </c>
      <c r="M88" s="132">
        <v>5.7737461720206991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0.22824661871651156</v>
      </c>
      <c r="E89" s="132">
        <f t="shared" ref="E89" si="342">SUM(E90:E91)</f>
        <v>0.18841634765047102</v>
      </c>
      <c r="F89" s="132">
        <f t="shared" ref="F89" si="343">SUM(F90:F91)</f>
        <v>7.333481044626329E-2</v>
      </c>
      <c r="G89" s="132">
        <f t="shared" ref="G89" si="344">SUM(G90:G91)</f>
        <v>0.482661602834769</v>
      </c>
      <c r="H89" s="132">
        <f t="shared" ref="H89" si="345">SUM(H90:H91)</f>
        <v>2.6470562394522723E-2</v>
      </c>
      <c r="I89" s="132">
        <f t="shared" ref="I89" si="346">SUM(I90:I91)</f>
        <v>1.13593166115703</v>
      </c>
      <c r="J89" s="132">
        <f t="shared" ref="J89" si="347">SUM(J90:J91)</f>
        <v>0.49446891924822023</v>
      </c>
      <c r="K89" s="132">
        <f t="shared" ref="K89" si="348">SUM(K90:K91)</f>
        <v>7.7184250306992913E-2</v>
      </c>
      <c r="L89" s="132">
        <f t="shared" ref="L89" si="349">SUM(L90:L91)</f>
        <v>0</v>
      </c>
      <c r="M89" s="132">
        <f t="shared" ref="M89" si="350">SUM(M90:M91)</f>
        <v>4.6664474195999448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0.18361309524025829</v>
      </c>
      <c r="E90" s="165">
        <v>0.15208367601480971</v>
      </c>
      <c r="F90" s="165">
        <v>5.9297814901972667E-2</v>
      </c>
      <c r="G90" s="165">
        <v>0.39221169243782134</v>
      </c>
      <c r="H90" s="165">
        <v>2.1525518823700889E-2</v>
      </c>
      <c r="I90" s="165">
        <v>0.92730885554111009</v>
      </c>
      <c r="J90" s="165">
        <v>0.40346024703422939</v>
      </c>
      <c r="K90" s="165">
        <v>6.2823275293721198E-2</v>
      </c>
      <c r="L90" s="165">
        <v>0</v>
      </c>
      <c r="M90" s="165">
        <v>3.8091873996677066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4.4633523476253267E-2</v>
      </c>
      <c r="E91" s="164">
        <v>3.6332671635661305E-2</v>
      </c>
      <c r="F91" s="164">
        <v>1.4036995544290623E-2</v>
      </c>
      <c r="G91" s="164">
        <v>9.0449910396947636E-2</v>
      </c>
      <c r="H91" s="164">
        <v>4.945043570821833E-3</v>
      </c>
      <c r="I91" s="164">
        <v>0.20862280561591989</v>
      </c>
      <c r="J91" s="164">
        <v>9.1008672213990838E-2</v>
      </c>
      <c r="K91" s="164">
        <v>1.4360975013271719E-2</v>
      </c>
      <c r="L91" s="164">
        <v>0</v>
      </c>
      <c r="M91" s="164">
        <v>0.8572600199322381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0.54745574982351752</v>
      </c>
      <c r="E96" s="162">
        <v>0.59355732003287553</v>
      </c>
      <c r="F96" s="162">
        <v>0.49279942176853614</v>
      </c>
      <c r="G96" s="162">
        <v>0.5145286764980922</v>
      </c>
      <c r="H96" s="162">
        <v>0.33755252755212939</v>
      </c>
      <c r="I96" s="162">
        <v>0.20132169471584213</v>
      </c>
      <c r="J96" s="162">
        <v>0.65889456689847892</v>
      </c>
      <c r="K96" s="162">
        <v>0</v>
      </c>
      <c r="L96" s="162">
        <v>0</v>
      </c>
      <c r="M96" s="162">
        <v>3.5924602121115465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3.6229237322968087E-2</v>
      </c>
      <c r="E97" s="160">
        <f t="shared" ref="E97" si="372">SUM(E98:E99)</f>
        <v>4.7382078087130582E-2</v>
      </c>
      <c r="F97" s="160">
        <f t="shared" ref="F97" si="373">SUM(F98:F99)</f>
        <v>1.8330393635849276E-2</v>
      </c>
      <c r="G97" s="160">
        <f t="shared" ref="G97" si="374">SUM(G98:G99)</f>
        <v>6.4435072730470569E-2</v>
      </c>
      <c r="H97" s="160">
        <f t="shared" ref="H97" si="375">SUM(H98:H99)</f>
        <v>1.5250858148512746E-2</v>
      </c>
      <c r="I97" s="160">
        <f t="shared" ref="I97" si="376">SUM(I98:I99)</f>
        <v>5.3045738093570972E-2</v>
      </c>
      <c r="J97" s="160">
        <f t="shared" ref="J97" si="377">SUM(J98:J99)</f>
        <v>5.7441981725007626E-2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0.33716663153656451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2.9152342925395314E-2</v>
      </c>
      <c r="E98" s="156">
        <v>3.8544362893387071E-2</v>
      </c>
      <c r="F98" s="156">
        <v>1.5053179088985798E-2</v>
      </c>
      <c r="G98" s="156">
        <v>5.3430747743993888E-2</v>
      </c>
      <c r="H98" s="156">
        <v>1.2716071126755768E-2</v>
      </c>
      <c r="I98" s="156">
        <v>4.4116490725048078E-2</v>
      </c>
      <c r="J98" s="156">
        <v>4.7827291296683491E-2</v>
      </c>
      <c r="K98" s="156">
        <v>0</v>
      </c>
      <c r="L98" s="156">
        <v>0</v>
      </c>
      <c r="M98" s="156">
        <v>0.28702309595984105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7.0768943975727744E-3</v>
      </c>
      <c r="E99" s="156">
        <v>8.8377151937435103E-3</v>
      </c>
      <c r="F99" s="156">
        <v>3.2772145468634786E-3</v>
      </c>
      <c r="G99" s="156">
        <v>1.1004324986476679E-2</v>
      </c>
      <c r="H99" s="156">
        <v>2.5347870217569783E-3</v>
      </c>
      <c r="I99" s="156">
        <v>8.9292473685228958E-3</v>
      </c>
      <c r="J99" s="156">
        <v>9.6146904283241352E-3</v>
      </c>
      <c r="K99" s="156">
        <v>0</v>
      </c>
      <c r="L99" s="156">
        <v>0</v>
      </c>
      <c r="M99" s="156">
        <v>5.0143535576723443E-2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0.72734231699332352</v>
      </c>
      <c r="E100" s="157">
        <f t="shared" ref="E100" si="387">SUM(E101:E103)</f>
        <v>0.63417208398027647</v>
      </c>
      <c r="F100" s="157">
        <f t="shared" ref="F100" si="388">SUM(F101:F103)</f>
        <v>0.61703096303382465</v>
      </c>
      <c r="G100" s="157">
        <f t="shared" ref="G100" si="389">SUM(G101:G103)</f>
        <v>0.73612604296952355</v>
      </c>
      <c r="H100" s="157">
        <f t="shared" ref="H100" si="390">SUM(H101:H103)</f>
        <v>0.39897239755741759</v>
      </c>
      <c r="I100" s="157">
        <f t="shared" ref="I100" si="391">SUM(I101:I103)</f>
        <v>0.71409728366826231</v>
      </c>
      <c r="J100" s="157">
        <f t="shared" ref="J100" si="392">SUM(J101:J103)</f>
        <v>0.67390969692617853</v>
      </c>
      <c r="K100" s="157">
        <f t="shared" ref="K100" si="393">SUM(K101:K103)</f>
        <v>0.5054503324376084</v>
      </c>
      <c r="L100" s="157">
        <f t="shared" ref="L100" si="394">SUM(L101:L103)</f>
        <v>0</v>
      </c>
      <c r="M100" s="157">
        <f t="shared" ref="M100" si="395">SUM(M101:M103)</f>
        <v>6.5573776545044975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0.72734231699332352</v>
      </c>
      <c r="E103" s="57">
        <v>0.63417208398027647</v>
      </c>
      <c r="F103" s="57">
        <v>0.61703096303382465</v>
      </c>
      <c r="G103" s="57">
        <v>0.73612604296952355</v>
      </c>
      <c r="H103" s="57">
        <v>0.39897239755741759</v>
      </c>
      <c r="I103" s="57">
        <v>0.71409728366826231</v>
      </c>
      <c r="J103" s="57">
        <v>0.67390969692617853</v>
      </c>
      <c r="K103" s="57">
        <v>0.5054503324376084</v>
      </c>
      <c r="L103" s="57">
        <v>0</v>
      </c>
      <c r="M103" s="57">
        <v>6.5573776545044975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87.131330471482812</v>
      </c>
      <c r="D124" s="168">
        <f t="shared" ref="D124" si="478">SUM(D125,D128,D130,D139)</f>
        <v>67.774192168323836</v>
      </c>
      <c r="E124" s="168">
        <f t="shared" ref="E124" si="479">SUM(E125,E128,E130,E139)</f>
        <v>60.143308812357787</v>
      </c>
      <c r="F124" s="168">
        <f t="shared" ref="F124" si="480">SUM(F125,F128,F130,F139)</f>
        <v>75.818742146002322</v>
      </c>
      <c r="G124" s="168">
        <f t="shared" ref="G124" si="481">SUM(G125,G128,G130,G139)</f>
        <v>31.670290019709245</v>
      </c>
      <c r="H124" s="168">
        <f t="shared" ref="H124" si="482">SUM(H125,H128,H130,H139)</f>
        <v>53.422715185778706</v>
      </c>
      <c r="I124" s="168">
        <f t="shared" ref="I124" si="483">SUM(I125,I128,I130,I139)</f>
        <v>59.947700630246707</v>
      </c>
      <c r="J124" s="168">
        <f t="shared" ref="J124" si="484">SUM(J125,J128,J130,J139)</f>
        <v>22.8261460456687</v>
      </c>
      <c r="K124" s="168">
        <f t="shared" ref="K124" si="485">SUM(K125,K128,K130,K139)</f>
        <v>99.496040705185521</v>
      </c>
      <c r="L124" s="168">
        <f t="shared" ref="L124" si="486">SUM(L125,L128,L130,L139)</f>
        <v>113.26916497919072</v>
      </c>
      <c r="M124" s="168">
        <f t="shared" ref="M124" si="487">SUM(M125,M128,M130,M139)</f>
        <v>0</v>
      </c>
      <c r="N124" s="168">
        <f t="shared" ref="N124" si="488">SUM(N125,N128,N130,N139)</f>
        <v>50.932539383656824</v>
      </c>
      <c r="O124" s="168">
        <f t="shared" ref="O124" si="489">SUM(O125,O128,O130,O139)</f>
        <v>118.22353232781785</v>
      </c>
      <c r="P124" s="168">
        <f t="shared" ref="P124" si="490">SUM(P125,P128,P130,P139)</f>
        <v>53.000634004351738</v>
      </c>
      <c r="Q124" s="168">
        <f t="shared" ref="Q124" si="491">SUM(Q125,Q128,Q130,Q139)</f>
        <v>18.815041716141902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70.123335336355467</v>
      </c>
      <c r="D125" s="157">
        <f t="shared" si="492"/>
        <v>54.21406600815078</v>
      </c>
      <c r="E125" s="157">
        <f t="shared" si="492"/>
        <v>47.962485646352953</v>
      </c>
      <c r="F125" s="157">
        <f t="shared" si="492"/>
        <v>59.701219905824779</v>
      </c>
      <c r="G125" s="157">
        <f t="shared" si="492"/>
        <v>24.956638158662102</v>
      </c>
      <c r="H125" s="157">
        <f t="shared" si="492"/>
        <v>42.131686512480982</v>
      </c>
      <c r="I125" s="157">
        <f t="shared" si="492"/>
        <v>46.297441071818973</v>
      </c>
      <c r="J125" s="157">
        <f t="shared" si="492"/>
        <v>16.884560743615189</v>
      </c>
      <c r="K125" s="157">
        <f t="shared" si="492"/>
        <v>76.907443132962797</v>
      </c>
      <c r="L125" s="157">
        <f t="shared" si="492"/>
        <v>91.696588284534329</v>
      </c>
      <c r="M125" s="157">
        <f t="shared" si="492"/>
        <v>0</v>
      </c>
      <c r="N125" s="157">
        <f t="shared" si="492"/>
        <v>39.831640491170944</v>
      </c>
      <c r="O125" s="157">
        <f t="shared" si="492"/>
        <v>91.742969417184582</v>
      </c>
      <c r="P125" s="157">
        <f t="shared" si="492"/>
        <v>39.133123022278859</v>
      </c>
      <c r="Q125" s="157">
        <f t="shared" si="492"/>
        <v>13.307935678058062</v>
      </c>
    </row>
    <row r="126" spans="1:17" ht="12" customHeight="1" x14ac:dyDescent="0.25">
      <c r="A126" s="23" t="s">
        <v>149</v>
      </c>
      <c r="B126" s="156"/>
      <c r="C126" s="156">
        <v>69.982201086145309</v>
      </c>
      <c r="D126" s="156">
        <v>54.049868776573582</v>
      </c>
      <c r="E126" s="156">
        <v>47.718738754244292</v>
      </c>
      <c r="F126" s="156">
        <v>59.248930444016672</v>
      </c>
      <c r="G126" s="156">
        <v>24.73315640497103</v>
      </c>
      <c r="H126" s="156">
        <v>41.735408466065202</v>
      </c>
      <c r="I126" s="156">
        <v>46.009876774198169</v>
      </c>
      <c r="J126" s="156">
        <v>16.829195721280961</v>
      </c>
      <c r="K126" s="156">
        <v>76.426700873400605</v>
      </c>
      <c r="L126" s="156">
        <v>91.153335601283587</v>
      </c>
      <c r="M126" s="156">
        <v>0</v>
      </c>
      <c r="N126" s="156">
        <v>39.673323490487249</v>
      </c>
      <c r="O126" s="156">
        <v>90.955428622784993</v>
      </c>
      <c r="P126" s="156">
        <v>38.804114134469067</v>
      </c>
      <c r="Q126" s="156">
        <v>13.149780440784831</v>
      </c>
    </row>
    <row r="127" spans="1:17" ht="12" customHeight="1" x14ac:dyDescent="0.25">
      <c r="A127" s="23" t="s">
        <v>60</v>
      </c>
      <c r="B127" s="156"/>
      <c r="C127" s="156">
        <v>0.1411342502101553</v>
      </c>
      <c r="D127" s="156">
        <v>0.16419723157720087</v>
      </c>
      <c r="E127" s="156">
        <v>0.24374689210866313</v>
      </c>
      <c r="F127" s="156">
        <v>0.45228946180810886</v>
      </c>
      <c r="G127" s="156">
        <v>0.22348175369107243</v>
      </c>
      <c r="H127" s="156">
        <v>0.39627804641578213</v>
      </c>
      <c r="I127" s="156">
        <v>0.28756429762080143</v>
      </c>
      <c r="J127" s="156">
        <v>5.5365022334227534E-2</v>
      </c>
      <c r="K127" s="156">
        <v>0.4807422595621908</v>
      </c>
      <c r="L127" s="156">
        <v>0.54325268325073972</v>
      </c>
      <c r="M127" s="156">
        <v>0</v>
      </c>
      <c r="N127" s="156">
        <v>0.15831700068369806</v>
      </c>
      <c r="O127" s="156">
        <v>0.78754079439959568</v>
      </c>
      <c r="P127" s="156">
        <v>0.32900888780978876</v>
      </c>
      <c r="Q127" s="156">
        <v>0.15815523727323064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0.11525874715874364</v>
      </c>
      <c r="D128" s="157">
        <f t="shared" si="493"/>
        <v>6.6386597834009534E-2</v>
      </c>
      <c r="E128" s="157">
        <f t="shared" si="493"/>
        <v>2.625667581101165E-2</v>
      </c>
      <c r="F128" s="157">
        <f t="shared" si="493"/>
        <v>7.3525000064334087E-2</v>
      </c>
      <c r="G128" s="157">
        <f t="shared" si="493"/>
        <v>0.18076397969224195</v>
      </c>
      <c r="H128" s="157">
        <f t="shared" si="493"/>
        <v>0.25884133413587562</v>
      </c>
      <c r="I128" s="157">
        <f t="shared" si="493"/>
        <v>0.44542484466710364</v>
      </c>
      <c r="J128" s="157">
        <f t="shared" si="493"/>
        <v>0.91029128200655485</v>
      </c>
      <c r="K128" s="157">
        <f t="shared" si="493"/>
        <v>1.0519616526501154</v>
      </c>
      <c r="L128" s="157">
        <f t="shared" si="493"/>
        <v>1.7354712205589404</v>
      </c>
      <c r="M128" s="157">
        <f t="shared" si="493"/>
        <v>0</v>
      </c>
      <c r="N128" s="157">
        <f t="shared" si="493"/>
        <v>0.75716252148959284</v>
      </c>
      <c r="O128" s="157">
        <f t="shared" si="493"/>
        <v>2.0507120033790285</v>
      </c>
      <c r="P128" s="157">
        <f t="shared" si="493"/>
        <v>1.8594029613651826</v>
      </c>
      <c r="Q128" s="157">
        <f t="shared" si="493"/>
        <v>1.4422730526315899</v>
      </c>
    </row>
    <row r="129" spans="1:17" ht="12" customHeight="1" x14ac:dyDescent="0.25">
      <c r="A129" s="23" t="s">
        <v>60</v>
      </c>
      <c r="B129" s="156"/>
      <c r="C129" s="156">
        <v>0.11525874715874364</v>
      </c>
      <c r="D129" s="156">
        <v>6.6386597834009534E-2</v>
      </c>
      <c r="E129" s="156">
        <v>2.625667581101165E-2</v>
      </c>
      <c r="F129" s="156">
        <v>7.3525000064334087E-2</v>
      </c>
      <c r="G129" s="156">
        <v>0.18076397969224195</v>
      </c>
      <c r="H129" s="156">
        <v>0.25884133413587562</v>
      </c>
      <c r="I129" s="156">
        <v>0.44542484466710364</v>
      </c>
      <c r="J129" s="156">
        <v>0.91029128200655485</v>
      </c>
      <c r="K129" s="156">
        <v>1.0519616526501154</v>
      </c>
      <c r="L129" s="156">
        <v>1.7354712205589404</v>
      </c>
      <c r="M129" s="156">
        <v>0</v>
      </c>
      <c r="N129" s="156">
        <v>0.75716252148959284</v>
      </c>
      <c r="O129" s="156">
        <v>2.0507120033790285</v>
      </c>
      <c r="P129" s="156">
        <v>1.8594029613651826</v>
      </c>
      <c r="Q129" s="156">
        <v>1.4422730526315899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12.043122495813618</v>
      </c>
      <c r="D130" s="157">
        <f t="shared" ref="D130" si="495">SUM(D131:D132,D135:D136)</f>
        <v>9.6083449502555673</v>
      </c>
      <c r="E130" s="157">
        <f t="shared" ref="E130" si="496">SUM(E131:E132,E135:E136)</f>
        <v>8.6113720916727807</v>
      </c>
      <c r="F130" s="157">
        <f t="shared" ref="F130" si="497">SUM(F131:F132,F135:F136)</f>
        <v>11.250061936679934</v>
      </c>
      <c r="G130" s="157">
        <f t="shared" ref="G130" si="498">SUM(G131:G132,G135:G136)</f>
        <v>4.5308362117030869</v>
      </c>
      <c r="H130" s="157">
        <f t="shared" ref="H130" si="499">SUM(H131:H132,H135:H136)</f>
        <v>7.6275178016740668</v>
      </c>
      <c r="I130" s="157">
        <f t="shared" ref="I130" si="500">SUM(I131:I132,I135:I136)</f>
        <v>9.1248047159867092</v>
      </c>
      <c r="J130" s="157">
        <f t="shared" ref="J130" si="501">SUM(J131:J132,J135:J136)</f>
        <v>3.5455027027778683</v>
      </c>
      <c r="K130" s="157">
        <f t="shared" ref="K130" si="502">SUM(K131:K132,K135:K136)</f>
        <v>14.751581557068054</v>
      </c>
      <c r="L130" s="157">
        <f t="shared" ref="L130" si="503">SUM(L131:L132,L135:L136)</f>
        <v>13.080319647940234</v>
      </c>
      <c r="M130" s="157">
        <f t="shared" ref="M130" si="504">SUM(M131:M132,M135:M136)</f>
        <v>0</v>
      </c>
      <c r="N130" s="157">
        <f t="shared" ref="N130" si="505">SUM(N131:N132,N135:N136)</f>
        <v>7.0932567594579385</v>
      </c>
      <c r="O130" s="157">
        <f t="shared" ref="O130" si="506">SUM(O131:O132,O135:O136)</f>
        <v>15.936608408495257</v>
      </c>
      <c r="P130" s="157">
        <f t="shared" ref="P130" si="507">SUM(P131:P132,P135:P136)</f>
        <v>8.037334137988573</v>
      </c>
      <c r="Q130" s="157">
        <f t="shared" ref="Q130" si="508">SUM(Q131:Q132,Q135:Q136)</f>
        <v>2.7055537736348594</v>
      </c>
    </row>
    <row r="131" spans="1:17" ht="12" customHeight="1" x14ac:dyDescent="0.25">
      <c r="A131" s="167" t="s">
        <v>148</v>
      </c>
      <c r="B131" s="132"/>
      <c r="C131" s="132">
        <v>8.5495070460152434</v>
      </c>
      <c r="D131" s="132">
        <v>5.3008400110944347</v>
      </c>
      <c r="E131" s="132">
        <v>4.4987632047514303</v>
      </c>
      <c r="F131" s="132">
        <v>7.3194417369234701</v>
      </c>
      <c r="G131" s="132">
        <v>0.98379702550758685</v>
      </c>
      <c r="H131" s="132">
        <v>5.0966713990295638</v>
      </c>
      <c r="I131" s="132">
        <v>0.2807227234406181</v>
      </c>
      <c r="J131" s="132">
        <v>3.2060614171094577E-2</v>
      </c>
      <c r="K131" s="132">
        <v>9.3567022674697</v>
      </c>
      <c r="L131" s="132">
        <v>7.8334818265044417</v>
      </c>
      <c r="M131" s="132">
        <v>0</v>
      </c>
      <c r="N131" s="132">
        <v>2.9294508496233203</v>
      </c>
      <c r="O131" s="132">
        <v>9.4458098230481902</v>
      </c>
      <c r="P131" s="132">
        <v>3.639948123391918</v>
      </c>
      <c r="Q131" s="132">
        <v>1.0506163718386052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0.25974088168227599</v>
      </c>
      <c r="D132" s="132">
        <f t="shared" ref="D132" si="510">SUM(D133:D134)</f>
        <v>1.4492030616990819</v>
      </c>
      <c r="E132" s="132">
        <f t="shared" ref="E132" si="511">SUM(E133:E134)</f>
        <v>1.333030754574424</v>
      </c>
      <c r="F132" s="132">
        <f t="shared" ref="F132" si="512">SUM(F133:F134)</f>
        <v>0.79460207777481073</v>
      </c>
      <c r="G132" s="132">
        <f t="shared" ref="G132" si="513">SUM(G133:G134)</f>
        <v>2.5348515750192613</v>
      </c>
      <c r="H132" s="132">
        <f t="shared" ref="H132" si="514">SUM(H133:H134)</f>
        <v>0.55708901372251241</v>
      </c>
      <c r="I132" s="132">
        <f t="shared" ref="I132" si="515">SUM(I133:I134)</f>
        <v>7.3524523738311531</v>
      </c>
      <c r="J132" s="132">
        <f t="shared" ref="J132" si="516">SUM(J133:J134)</f>
        <v>1.8826690686823144</v>
      </c>
      <c r="K132" s="132">
        <f t="shared" ref="K132" si="517">SUM(K133:K134)</f>
        <v>0.75834942263228089</v>
      </c>
      <c r="L132" s="132">
        <f t="shared" ref="L132" si="518">SUM(L133:L134)</f>
        <v>3.3440792901405652</v>
      </c>
      <c r="M132" s="132">
        <f t="shared" ref="M132" si="519">SUM(M133:M134)</f>
        <v>0</v>
      </c>
      <c r="N132" s="132">
        <f t="shared" ref="N132" si="520">SUM(N133:N134)</f>
        <v>0.2891302111151694</v>
      </c>
      <c r="O132" s="132">
        <f t="shared" ref="O132" si="521">SUM(O133:O134)</f>
        <v>1.2254695918182883</v>
      </c>
      <c r="P132" s="132">
        <f t="shared" ref="P132" si="522">SUM(P133:P134)</f>
        <v>0.30857861626801619</v>
      </c>
      <c r="Q132" s="132">
        <f t="shared" ref="Q132" si="523">SUM(Q133:Q134)</f>
        <v>8.9023781231985552E-2</v>
      </c>
    </row>
    <row r="133" spans="1:17" ht="12" customHeight="1" x14ac:dyDescent="0.25">
      <c r="A133" s="166" t="s">
        <v>61</v>
      </c>
      <c r="B133" s="165"/>
      <c r="C133" s="165">
        <v>0.20770897934158522</v>
      </c>
      <c r="D133" s="165">
        <v>1.1589123477538414</v>
      </c>
      <c r="E133" s="165">
        <v>1.0658357640029945</v>
      </c>
      <c r="F133" s="165">
        <v>0.63542329149304111</v>
      </c>
      <c r="G133" s="165">
        <v>2.0252655478452817</v>
      </c>
      <c r="H133" s="165">
        <v>0.44530964209975105</v>
      </c>
      <c r="I133" s="165">
        <v>5.8806855298096075</v>
      </c>
      <c r="J133" s="165">
        <v>1.5051115517438509</v>
      </c>
      <c r="K133" s="165">
        <v>0.60737041083264665</v>
      </c>
      <c r="L133" s="165">
        <v>2.6694897598530827</v>
      </c>
      <c r="M133" s="165">
        <v>0</v>
      </c>
      <c r="N133" s="165">
        <v>0.23086255086944385</v>
      </c>
      <c r="O133" s="165">
        <v>0.97873991256240434</v>
      </c>
      <c r="P133" s="165">
        <v>0.24644961204988636</v>
      </c>
      <c r="Q133" s="165">
        <v>7.109646122648465E-2</v>
      </c>
    </row>
    <row r="134" spans="1:17" ht="12" customHeight="1" x14ac:dyDescent="0.25">
      <c r="A134" s="147" t="s">
        <v>59</v>
      </c>
      <c r="B134" s="164"/>
      <c r="C134" s="164">
        <v>5.2031902340690751E-2</v>
      </c>
      <c r="D134" s="164">
        <v>0.29029071394524036</v>
      </c>
      <c r="E134" s="164">
        <v>0.26719499057142954</v>
      </c>
      <c r="F134" s="164">
        <v>0.1591787862817696</v>
      </c>
      <c r="G134" s="164">
        <v>0.50958602717397972</v>
      </c>
      <c r="H134" s="164">
        <v>0.1117793716227614</v>
      </c>
      <c r="I134" s="164">
        <v>1.4717668440215457</v>
      </c>
      <c r="J134" s="164">
        <v>0.37755751693846346</v>
      </c>
      <c r="K134" s="164">
        <v>0.1509790117996343</v>
      </c>
      <c r="L134" s="164">
        <v>0.67458953028748248</v>
      </c>
      <c r="M134" s="164">
        <v>0</v>
      </c>
      <c r="N134" s="164">
        <v>5.8267660245725571E-2</v>
      </c>
      <c r="O134" s="164">
        <v>0.2467296792558839</v>
      </c>
      <c r="P134" s="164">
        <v>6.2129004218129863E-2</v>
      </c>
      <c r="Q134" s="164">
        <v>1.7927320005500902E-2</v>
      </c>
    </row>
    <row r="135" spans="1:17" ht="12" customHeight="1" x14ac:dyDescent="0.25">
      <c r="A135" s="163" t="s">
        <v>142</v>
      </c>
      <c r="B135" s="162"/>
      <c r="C135" s="162">
        <v>3.1391805744555321</v>
      </c>
      <c r="D135" s="162">
        <v>2.7332400678454252</v>
      </c>
      <c r="E135" s="162">
        <v>2.6675788132947824</v>
      </c>
      <c r="F135" s="162">
        <v>3.0026113312357299</v>
      </c>
      <c r="G135" s="162">
        <v>0.96914258937557585</v>
      </c>
      <c r="H135" s="162">
        <v>1.8907325365065057</v>
      </c>
      <c r="I135" s="162">
        <v>1.3993646361336816</v>
      </c>
      <c r="J135" s="162">
        <v>1.5181644930108111</v>
      </c>
      <c r="K135" s="162">
        <v>4.2120866484681692</v>
      </c>
      <c r="L135" s="162">
        <v>1.7694848185668763</v>
      </c>
      <c r="M135" s="162">
        <v>0</v>
      </c>
      <c r="N135" s="162">
        <v>3.534715603495111</v>
      </c>
      <c r="O135" s="162">
        <v>4.863972478929881</v>
      </c>
      <c r="P135" s="162">
        <v>3.6180019720817476</v>
      </c>
      <c r="Q135" s="162">
        <v>1.2243823177781779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9.4693993660567299E-2</v>
      </c>
      <c r="D136" s="160">
        <f t="shared" ref="D136" si="525">SUM(D137:D138)</f>
        <v>0.12506180961662547</v>
      </c>
      <c r="E136" s="160">
        <f t="shared" ref="E136" si="526">SUM(E137:E138)</f>
        <v>0.11199931905214452</v>
      </c>
      <c r="F136" s="160">
        <f t="shared" ref="F136" si="527">SUM(F137:F138)</f>
        <v>0.13340679074592243</v>
      </c>
      <c r="G136" s="160">
        <f t="shared" ref="G136" si="528">SUM(G137:G138)</f>
        <v>4.304502180066308E-2</v>
      </c>
      <c r="H136" s="160">
        <f t="shared" ref="H136" si="529">SUM(H137:H138)</f>
        <v>8.3024852415484782E-2</v>
      </c>
      <c r="I136" s="160">
        <f t="shared" ref="I136" si="530">SUM(I137:I138)</f>
        <v>9.2264982581256177E-2</v>
      </c>
      <c r="J136" s="160">
        <f t="shared" ref="J136" si="531">SUM(J137:J138)</f>
        <v>0.11260852691364809</v>
      </c>
      <c r="K136" s="160">
        <f t="shared" ref="K136" si="532">SUM(K137:K138)</f>
        <v>0.42444321849790512</v>
      </c>
      <c r="L136" s="160">
        <f t="shared" ref="L136" si="533">SUM(L137:L138)</f>
        <v>0.13327371272835012</v>
      </c>
      <c r="M136" s="160">
        <f t="shared" ref="M136" si="534">SUM(M137:M138)</f>
        <v>0</v>
      </c>
      <c r="N136" s="160">
        <f t="shared" ref="N136" si="535">SUM(N137:N138)</f>
        <v>0.33996009522433868</v>
      </c>
      <c r="O136" s="160">
        <f t="shared" ref="O136" si="536">SUM(O137:O138)</f>
        <v>0.40135651469889605</v>
      </c>
      <c r="P136" s="160">
        <f t="shared" ref="P136" si="537">SUM(P137:P138)</f>
        <v>0.47080542624689015</v>
      </c>
      <c r="Q136" s="160">
        <f t="shared" ref="Q136" si="538">SUM(Q137:Q138)</f>
        <v>0.34153130278609056</v>
      </c>
    </row>
    <row r="137" spans="1:17" ht="12" customHeight="1" x14ac:dyDescent="0.25">
      <c r="A137" s="148" t="s">
        <v>60</v>
      </c>
      <c r="B137" s="156"/>
      <c r="C137" s="156">
        <v>7.6269138281223586E-2</v>
      </c>
      <c r="D137" s="156">
        <v>0.1013362717441661</v>
      </c>
      <c r="E137" s="156">
        <v>9.1667282139183251E-2</v>
      </c>
      <c r="F137" s="156">
        <v>0.11030207552003313</v>
      </c>
      <c r="G137" s="156">
        <v>3.5905555058670727E-2</v>
      </c>
      <c r="H137" s="156">
        <v>6.9493372103649767E-2</v>
      </c>
      <c r="I137" s="156">
        <v>7.7063330721214462E-2</v>
      </c>
      <c r="J137" s="156">
        <v>9.395171680688609E-2</v>
      </c>
      <c r="K137" s="156">
        <v>0.35681711668452415</v>
      </c>
      <c r="L137" s="156">
        <v>0.11348386427894988</v>
      </c>
      <c r="M137" s="156">
        <v>0</v>
      </c>
      <c r="N137" s="156">
        <v>0.29096962613359045</v>
      </c>
      <c r="O137" s="156">
        <v>0.34749470476816935</v>
      </c>
      <c r="P137" s="156">
        <v>0.40671269784543468</v>
      </c>
      <c r="Q137" s="156">
        <v>0.29859178976316325</v>
      </c>
    </row>
    <row r="138" spans="1:17" ht="12" customHeight="1" x14ac:dyDescent="0.25">
      <c r="A138" s="148" t="s">
        <v>59</v>
      </c>
      <c r="B138" s="156"/>
      <c r="C138" s="156">
        <v>1.842485537934371E-2</v>
      </c>
      <c r="D138" s="156">
        <v>2.3725537872459374E-2</v>
      </c>
      <c r="E138" s="156">
        <v>2.0332036912961277E-2</v>
      </c>
      <c r="F138" s="156">
        <v>2.3104715225889316E-2</v>
      </c>
      <c r="G138" s="156">
        <v>7.1394667419923553E-3</v>
      </c>
      <c r="H138" s="156">
        <v>1.3531480311835018E-2</v>
      </c>
      <c r="I138" s="156">
        <v>1.5201651860041717E-2</v>
      </c>
      <c r="J138" s="156">
        <v>1.8656810106761994E-2</v>
      </c>
      <c r="K138" s="156">
        <v>6.7626101813380968E-2</v>
      </c>
      <c r="L138" s="156">
        <v>1.9789848449400248E-2</v>
      </c>
      <c r="M138" s="156">
        <v>0</v>
      </c>
      <c r="N138" s="156">
        <v>4.8990469090748216E-2</v>
      </c>
      <c r="O138" s="156">
        <v>5.3861809930726701E-2</v>
      </c>
      <c r="P138" s="156">
        <v>6.4092728401455454E-2</v>
      </c>
      <c r="Q138" s="156">
        <v>4.2939513022927298E-2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4.8496138921549727</v>
      </c>
      <c r="D139" s="157">
        <f t="shared" ref="D139" si="540">SUM(D140:D141)</f>
        <v>3.8853946120834721</v>
      </c>
      <c r="E139" s="157">
        <f t="shared" ref="E139" si="541">SUM(E140:E141)</f>
        <v>3.5431943985210355</v>
      </c>
      <c r="F139" s="157">
        <f t="shared" ref="F139" si="542">SUM(F140:F141)</f>
        <v>4.7939353034332726</v>
      </c>
      <c r="G139" s="157">
        <f t="shared" ref="G139" si="543">SUM(G140:G141)</f>
        <v>2.0020516696518169</v>
      </c>
      <c r="H139" s="157">
        <f t="shared" ref="H139" si="544">SUM(H140:H141)</f>
        <v>3.4046695374877824</v>
      </c>
      <c r="I139" s="157">
        <f t="shared" ref="I139" si="545">SUM(I140:I141)</f>
        <v>4.0800299977739245</v>
      </c>
      <c r="J139" s="157">
        <f t="shared" ref="J139" si="546">SUM(J140:J141)</f>
        <v>1.4857913172690911</v>
      </c>
      <c r="K139" s="157">
        <f t="shared" ref="K139" si="547">SUM(K140:K141)</f>
        <v>6.7850543625045594</v>
      </c>
      <c r="L139" s="157">
        <f t="shared" ref="L139" si="548">SUM(L140:L141)</f>
        <v>6.7567858261572287</v>
      </c>
      <c r="M139" s="157">
        <f t="shared" ref="M139" si="549">SUM(M140:M141)</f>
        <v>0</v>
      </c>
      <c r="N139" s="157">
        <f t="shared" ref="N139" si="550">SUM(N140:N141)</f>
        <v>3.2504796115383527</v>
      </c>
      <c r="O139" s="157">
        <f t="shared" ref="O139" si="551">SUM(O140:O141)</f>
        <v>8.493242498758967</v>
      </c>
      <c r="P139" s="157">
        <f t="shared" ref="P139" si="552">SUM(P140:P141)</f>
        <v>3.970773882719119</v>
      </c>
      <c r="Q139" s="157">
        <f t="shared" ref="Q139" si="553">SUM(Q140:Q141)</f>
        <v>1.3592792118173909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4.8496138921549727</v>
      </c>
      <c r="D141" s="57">
        <v>3.8853946120834721</v>
      </c>
      <c r="E141" s="57">
        <v>3.5431943985210355</v>
      </c>
      <c r="F141" s="57">
        <v>4.7939353034332726</v>
      </c>
      <c r="G141" s="57">
        <v>2.0020516696518169</v>
      </c>
      <c r="H141" s="57">
        <v>3.4046695374877824</v>
      </c>
      <c r="I141" s="57">
        <v>4.0800299977739245</v>
      </c>
      <c r="J141" s="57">
        <v>1.4857913172690911</v>
      </c>
      <c r="K141" s="57">
        <v>6.7850543625045594</v>
      </c>
      <c r="L141" s="57">
        <v>6.7567858261572287</v>
      </c>
      <c r="M141" s="57">
        <v>0</v>
      </c>
      <c r="N141" s="57">
        <v>3.2504796115383527</v>
      </c>
      <c r="O141" s="57">
        <v>8.493242498758967</v>
      </c>
      <c r="P141" s="57">
        <v>3.970773882719119</v>
      </c>
      <c r="Q141" s="57">
        <v>1.3592792118173909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28.925714350680309</v>
      </c>
      <c r="D143" s="168">
        <f t="shared" ref="D143" si="555">SUM(D144,D146,D148,D157)</f>
        <v>39.400677583728068</v>
      </c>
      <c r="E143" s="168">
        <f t="shared" ref="E143" si="556">SUM(E144,E146,E148,E157)</f>
        <v>49.316963312766902</v>
      </c>
      <c r="F143" s="168">
        <f t="shared" ref="F143" si="557">SUM(F144,F146,F148,F157)</f>
        <v>39.844515083076601</v>
      </c>
      <c r="G143" s="168">
        <f t="shared" ref="G143" si="558">SUM(G144,G146,G148,G157)</f>
        <v>44.726761816342574</v>
      </c>
      <c r="H143" s="168">
        <f t="shared" ref="H143" si="559">SUM(H144,H146,H148,H157)</f>
        <v>30.319103012070457</v>
      </c>
      <c r="I143" s="168">
        <f t="shared" ref="I143" si="560">SUM(I144,I146,I148,I157)</f>
        <v>23.978574283417721</v>
      </c>
      <c r="J143" s="168">
        <f t="shared" ref="J143" si="561">SUM(J144,J146,J148,J157)</f>
        <v>25.896043080870214</v>
      </c>
      <c r="K143" s="168">
        <f t="shared" ref="K143" si="562">SUM(K144,K146,K148,K157)</f>
        <v>63.6867957419974</v>
      </c>
      <c r="L143" s="168">
        <f t="shared" ref="L143" si="563">SUM(L144,L146,L148,L157)</f>
        <v>32.8843701486608</v>
      </c>
      <c r="M143" s="168">
        <f t="shared" ref="M143" si="564">SUM(M144,M146,M148,M157)</f>
        <v>41.062304445387184</v>
      </c>
      <c r="N143" s="168">
        <f t="shared" ref="N143" si="565">SUM(N144,N146,N148,N157)</f>
        <v>51.095680603932479</v>
      </c>
      <c r="O143" s="168">
        <f t="shared" ref="O143" si="566">SUM(O144,O146,O148,O157)</f>
        <v>143.74123190100062</v>
      </c>
      <c r="P143" s="168">
        <f t="shared" ref="P143" si="567">SUM(P144,P146,P148,P157)</f>
        <v>100.23140356702767</v>
      </c>
      <c r="Q143" s="168">
        <f t="shared" ref="Q143" si="568">SUM(Q144,Q146,Q148,Q157)</f>
        <v>173.41978270708753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23.214328642042183</v>
      </c>
      <c r="D144" s="157">
        <f t="shared" si="569"/>
        <v>31.56934474194713</v>
      </c>
      <c r="E144" s="157">
        <f t="shared" si="569"/>
        <v>39.279295492072585</v>
      </c>
      <c r="F144" s="157">
        <f t="shared" si="569"/>
        <v>31.213550348622128</v>
      </c>
      <c r="G144" s="157">
        <f t="shared" si="569"/>
        <v>35.040680772708797</v>
      </c>
      <c r="H144" s="157">
        <f t="shared" si="569"/>
        <v>23.64500153403668</v>
      </c>
      <c r="I144" s="157">
        <f t="shared" si="569"/>
        <v>18.372207154624778</v>
      </c>
      <c r="J144" s="157">
        <f t="shared" si="569"/>
        <v>20.1476771574896</v>
      </c>
      <c r="K144" s="157">
        <f t="shared" si="569"/>
        <v>49.212931044816933</v>
      </c>
      <c r="L144" s="157">
        <f t="shared" si="569"/>
        <v>26.292965147442477</v>
      </c>
      <c r="M144" s="157">
        <f t="shared" si="569"/>
        <v>31.966078480646672</v>
      </c>
      <c r="N144" s="157">
        <f t="shared" si="569"/>
        <v>40.563326620002094</v>
      </c>
      <c r="O144" s="157">
        <f t="shared" si="569"/>
        <v>110.18797070611097</v>
      </c>
      <c r="P144" s="157">
        <f t="shared" si="569"/>
        <v>75.771850300091032</v>
      </c>
      <c r="Q144" s="157">
        <f t="shared" si="569"/>
        <v>130.05453071601266</v>
      </c>
    </row>
    <row r="145" spans="1:17" ht="12" customHeight="1" x14ac:dyDescent="0.25">
      <c r="A145" s="23" t="s">
        <v>60</v>
      </c>
      <c r="B145" s="156"/>
      <c r="C145" s="156">
        <v>23.214328642042183</v>
      </c>
      <c r="D145" s="156">
        <v>31.56934474194713</v>
      </c>
      <c r="E145" s="156">
        <v>39.279295492072585</v>
      </c>
      <c r="F145" s="156">
        <v>31.213550348622128</v>
      </c>
      <c r="G145" s="156">
        <v>35.040680772708797</v>
      </c>
      <c r="H145" s="156">
        <v>23.64500153403668</v>
      </c>
      <c r="I145" s="156">
        <v>18.372207154624778</v>
      </c>
      <c r="J145" s="156">
        <v>20.1476771574896</v>
      </c>
      <c r="K145" s="156">
        <v>49.212931044816933</v>
      </c>
      <c r="L145" s="156">
        <v>26.292965147442477</v>
      </c>
      <c r="M145" s="156">
        <v>31.966078480646672</v>
      </c>
      <c r="N145" s="156">
        <v>40.563326620002094</v>
      </c>
      <c r="O145" s="156">
        <v>110.18797070611097</v>
      </c>
      <c r="P145" s="156">
        <v>75.771850300091032</v>
      </c>
      <c r="Q145" s="156">
        <v>130.05453071601266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0.2978161007023673</v>
      </c>
      <c r="D146" s="157">
        <f t="shared" si="570"/>
        <v>0.37674674219654741</v>
      </c>
      <c r="E146" s="157">
        <f t="shared" si="570"/>
        <v>0.44380604328837164</v>
      </c>
      <c r="F146" s="157">
        <f t="shared" si="570"/>
        <v>0.35901238855549866</v>
      </c>
      <c r="G146" s="157">
        <f t="shared" si="570"/>
        <v>0.48180266622600876</v>
      </c>
      <c r="H146" s="157">
        <f t="shared" si="570"/>
        <v>0.34337913830227046</v>
      </c>
      <c r="I146" s="157">
        <f t="shared" si="570"/>
        <v>0.30107283235006765</v>
      </c>
      <c r="J146" s="157">
        <f t="shared" si="570"/>
        <v>0.32197115353717742</v>
      </c>
      <c r="K146" s="157">
        <f t="shared" si="570"/>
        <v>0.81600914092958332</v>
      </c>
      <c r="L146" s="157">
        <f t="shared" si="570"/>
        <v>0.34688115797868313</v>
      </c>
      <c r="M146" s="157">
        <f t="shared" si="570"/>
        <v>0.47362529102960704</v>
      </c>
      <c r="N146" s="157">
        <f t="shared" si="570"/>
        <v>0.5351705897800364</v>
      </c>
      <c r="O146" s="157">
        <f t="shared" si="570"/>
        <v>1.6025376766627977</v>
      </c>
      <c r="P146" s="157">
        <f t="shared" si="570"/>
        <v>1.1509698164711097</v>
      </c>
      <c r="Q146" s="157">
        <f t="shared" si="570"/>
        <v>1.9159370528378781</v>
      </c>
    </row>
    <row r="147" spans="1:17" ht="12" customHeight="1" x14ac:dyDescent="0.25">
      <c r="A147" s="23" t="s">
        <v>60</v>
      </c>
      <c r="B147" s="156"/>
      <c r="C147" s="156">
        <v>0.2978161007023673</v>
      </c>
      <c r="D147" s="156">
        <v>0.37674674219654741</v>
      </c>
      <c r="E147" s="156">
        <v>0.44380604328837164</v>
      </c>
      <c r="F147" s="156">
        <v>0.35901238855549866</v>
      </c>
      <c r="G147" s="156">
        <v>0.48180266622600876</v>
      </c>
      <c r="H147" s="156">
        <v>0.34337913830227046</v>
      </c>
      <c r="I147" s="156">
        <v>0.30107283235006765</v>
      </c>
      <c r="J147" s="156">
        <v>0.32197115353717742</v>
      </c>
      <c r="K147" s="156">
        <v>0.81600914092958332</v>
      </c>
      <c r="L147" s="156">
        <v>0.34688115797868313</v>
      </c>
      <c r="M147" s="156">
        <v>0.47362529102960704</v>
      </c>
      <c r="N147" s="156">
        <v>0.5351705897800364</v>
      </c>
      <c r="O147" s="156">
        <v>1.6025376766627977</v>
      </c>
      <c r="P147" s="156">
        <v>1.1509698164711097</v>
      </c>
      <c r="Q147" s="156">
        <v>1.9159370528378781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3.8978551024854293</v>
      </c>
      <c r="D148" s="157">
        <f t="shared" ref="D148" si="572">SUM(D149:D150,D153:D154)</f>
        <v>5.3953924400481723</v>
      </c>
      <c r="E148" s="157">
        <f t="shared" ref="E148" si="573">SUM(E149:E150,E153:E154)</f>
        <v>6.9726662579613166</v>
      </c>
      <c r="F148" s="157">
        <f t="shared" ref="F148" si="574">SUM(F149:F150,F153:F154)</f>
        <v>6.0135020619326189</v>
      </c>
      <c r="G148" s="157">
        <f t="shared" ref="G148" si="575">SUM(G149:G150,G153:G154)</f>
        <v>6.7022420108756187</v>
      </c>
      <c r="H148" s="157">
        <f t="shared" ref="H148" si="576">SUM(H149:H150,H153:H154)</f>
        <v>4.6111847479835832</v>
      </c>
      <c r="I148" s="157">
        <f t="shared" ref="I148" si="577">SUM(I149:I150,I153:I154)</f>
        <v>3.8430890185555406</v>
      </c>
      <c r="J148" s="157">
        <f t="shared" ref="J148" si="578">SUM(J149:J150,J153:J154)</f>
        <v>3.9369775318725506</v>
      </c>
      <c r="K148" s="157">
        <f t="shared" ref="K148" si="579">SUM(K149:K150,K153:K154)</f>
        <v>9.8596743987400117</v>
      </c>
      <c r="L148" s="157">
        <f t="shared" ref="L148" si="580">SUM(L149:L150,L153:L154)</f>
        <v>4.5123726200915053</v>
      </c>
      <c r="M148" s="157">
        <f t="shared" ref="M148" si="581">SUM(M149:M150,M153:M154)</f>
        <v>6.228740072800611</v>
      </c>
      <c r="N148" s="157">
        <f t="shared" ref="N148" si="582">SUM(N149:N150,N153:N154)</f>
        <v>7.2373953175824433</v>
      </c>
      <c r="O148" s="157">
        <f t="shared" ref="O148" si="583">SUM(O149:O150,O153:O154)</f>
        <v>23.1221159101874</v>
      </c>
      <c r="P148" s="157">
        <f t="shared" ref="P148" si="584">SUM(P149:P150,P153:P154)</f>
        <v>16.804098973298771</v>
      </c>
      <c r="Q148" s="157">
        <f t="shared" ref="Q148" si="585">SUM(Q149:Q150,Q153:Q154)</f>
        <v>29.905929171030674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3.7839073422769625</v>
      </c>
      <c r="D153" s="162">
        <v>4.6340038428564858</v>
      </c>
      <c r="E153" s="162">
        <v>5.9512591453655581</v>
      </c>
      <c r="F153" s="162">
        <v>5.2902968978451961</v>
      </c>
      <c r="G153" s="162">
        <v>4.8331973305825402</v>
      </c>
      <c r="H153" s="162">
        <v>3.9706107676197635</v>
      </c>
      <c r="I153" s="162">
        <v>0.47164203183631181</v>
      </c>
      <c r="J153" s="162">
        <v>2.1905957122407265</v>
      </c>
      <c r="K153" s="162">
        <v>8.4420383389551805</v>
      </c>
      <c r="L153" s="162">
        <v>2.9905318825501639</v>
      </c>
      <c r="M153" s="162">
        <v>3.5016533486952319</v>
      </c>
      <c r="N153" s="162">
        <v>5.5212458560118227</v>
      </c>
      <c r="O153" s="162">
        <v>18.984572241477164</v>
      </c>
      <c r="P153" s="162">
        <v>13.759976468280245</v>
      </c>
      <c r="Q153" s="162">
        <v>23.96567492462864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0.11394776020846706</v>
      </c>
      <c r="D154" s="160">
        <f t="shared" ref="D154" si="602">SUM(D155:D156)</f>
        <v>0.76138859719168672</v>
      </c>
      <c r="E154" s="160">
        <f t="shared" ref="E154" si="603">SUM(E155:E156)</f>
        <v>1.0214071125957584</v>
      </c>
      <c r="F154" s="160">
        <f t="shared" ref="F154" si="604">SUM(F155:F156)</f>
        <v>0.72320516408742275</v>
      </c>
      <c r="G154" s="160">
        <f t="shared" ref="G154" si="605">SUM(G155:G156)</f>
        <v>1.8690446802930785</v>
      </c>
      <c r="H154" s="160">
        <f t="shared" ref="H154" si="606">SUM(H155:H156)</f>
        <v>0.64057398036381996</v>
      </c>
      <c r="I154" s="160">
        <f t="shared" ref="I154" si="607">SUM(I155:I156)</f>
        <v>3.3714469867192287</v>
      </c>
      <c r="J154" s="160">
        <f t="shared" ref="J154" si="608">SUM(J155:J156)</f>
        <v>1.7463818196318242</v>
      </c>
      <c r="K154" s="160">
        <f t="shared" ref="K154" si="609">SUM(K155:K156)</f>
        <v>1.4176360597848312</v>
      </c>
      <c r="L154" s="160">
        <f t="shared" ref="L154" si="610">SUM(L155:L156)</f>
        <v>1.5218407375413416</v>
      </c>
      <c r="M154" s="160">
        <f t="shared" ref="M154" si="611">SUM(M155:M156)</f>
        <v>2.7270867241053791</v>
      </c>
      <c r="N154" s="160">
        <f t="shared" ref="N154" si="612">SUM(N155:N156)</f>
        <v>1.7161494615706201</v>
      </c>
      <c r="O154" s="160">
        <f t="shared" ref="O154" si="613">SUM(O155:O156)</f>
        <v>4.1375436687102356</v>
      </c>
      <c r="P154" s="160">
        <f t="shared" ref="P154" si="614">SUM(P155:P156)</f>
        <v>3.0441225050185259</v>
      </c>
      <c r="Q154" s="160">
        <f t="shared" ref="Q154" si="615">SUM(Q155:Q156)</f>
        <v>5.9402542464020351</v>
      </c>
    </row>
    <row r="155" spans="1:17" ht="12" customHeight="1" x14ac:dyDescent="0.25">
      <c r="A155" s="148" t="s">
        <v>60</v>
      </c>
      <c r="B155" s="156"/>
      <c r="C155" s="156">
        <v>9.1927569493938321E-2</v>
      </c>
      <c r="D155" s="156">
        <v>0.62131103593724979</v>
      </c>
      <c r="E155" s="156">
        <v>0.8434912640782356</v>
      </c>
      <c r="F155" s="156">
        <v>0.60054856804087031</v>
      </c>
      <c r="G155" s="156">
        <v>1.5629390258862006</v>
      </c>
      <c r="H155" s="156">
        <v>0.53656152661383416</v>
      </c>
      <c r="I155" s="156">
        <v>2.815063014625224</v>
      </c>
      <c r="J155" s="156">
        <v>1.4558300604224055</v>
      </c>
      <c r="K155" s="156">
        <v>1.1894815928715678</v>
      </c>
      <c r="L155" s="156">
        <v>1.2940219366200663</v>
      </c>
      <c r="M155" s="156">
        <v>2.3191255634701728</v>
      </c>
      <c r="N155" s="156">
        <v>1.4674491882232308</v>
      </c>
      <c r="O155" s="156">
        <v>3.5800729074606115</v>
      </c>
      <c r="P155" s="156">
        <v>2.6282039716066969</v>
      </c>
      <c r="Q155" s="156">
        <v>5.191406859454041</v>
      </c>
    </row>
    <row r="156" spans="1:17" ht="12" customHeight="1" x14ac:dyDescent="0.25">
      <c r="A156" s="148" t="s">
        <v>59</v>
      </c>
      <c r="B156" s="156"/>
      <c r="C156" s="156">
        <v>2.2020190714528733E-2</v>
      </c>
      <c r="D156" s="156">
        <v>0.14007756125443691</v>
      </c>
      <c r="E156" s="156">
        <v>0.17791584851752279</v>
      </c>
      <c r="F156" s="156">
        <v>0.12265659604655241</v>
      </c>
      <c r="G156" s="156">
        <v>0.30610565440687781</v>
      </c>
      <c r="H156" s="156">
        <v>0.10401245374998579</v>
      </c>
      <c r="I156" s="156">
        <v>0.55638397209400492</v>
      </c>
      <c r="J156" s="156">
        <v>0.29055175920941878</v>
      </c>
      <c r="K156" s="156">
        <v>0.22815446691326327</v>
      </c>
      <c r="L156" s="156">
        <v>0.22781880092127541</v>
      </c>
      <c r="M156" s="156">
        <v>0.40796116063520632</v>
      </c>
      <c r="N156" s="156">
        <v>0.24870027334738923</v>
      </c>
      <c r="O156" s="156">
        <v>0.55747076124962391</v>
      </c>
      <c r="P156" s="156">
        <v>0.41591853341182899</v>
      </c>
      <c r="Q156" s="156">
        <v>0.74884738694799446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1.5157145054503314</v>
      </c>
      <c r="D157" s="157">
        <f t="shared" ref="D157" si="617">SUM(D158:D159)</f>
        <v>2.0591936595362186</v>
      </c>
      <c r="E157" s="157">
        <f t="shared" ref="E157" si="618">SUM(E158:E159)</f>
        <v>2.6211955194446319</v>
      </c>
      <c r="F157" s="157">
        <f t="shared" ref="F157" si="619">SUM(F158:F159)</f>
        <v>2.2584502839663547</v>
      </c>
      <c r="G157" s="157">
        <f t="shared" ref="G157" si="620">SUM(G158:G159)</f>
        <v>2.5020363665321534</v>
      </c>
      <c r="H157" s="157">
        <f t="shared" ref="H157" si="621">SUM(H158:H159)</f>
        <v>1.7195375917479208</v>
      </c>
      <c r="I157" s="157">
        <f t="shared" ref="I157" si="622">SUM(I158:I159)</f>
        <v>1.4622052778873327</v>
      </c>
      <c r="J157" s="157">
        <f t="shared" ref="J157" si="623">SUM(J158:J159)</f>
        <v>1.4894172379708879</v>
      </c>
      <c r="K157" s="157">
        <f t="shared" ref="K157" si="624">SUM(K158:K159)</f>
        <v>3.7981811575108768</v>
      </c>
      <c r="L157" s="157">
        <f t="shared" ref="L157" si="625">SUM(L158:L159)</f>
        <v>1.7321512231481342</v>
      </c>
      <c r="M157" s="157">
        <f t="shared" ref="M157" si="626">SUM(M158:M159)</f>
        <v>2.3938606009102918</v>
      </c>
      <c r="N157" s="157">
        <f t="shared" ref="N157" si="627">SUM(N158:N159)</f>
        <v>2.759788076567899</v>
      </c>
      <c r="O157" s="157">
        <f t="shared" ref="O157" si="628">SUM(O158:O159)</f>
        <v>8.8286076080394391</v>
      </c>
      <c r="P157" s="157">
        <f t="shared" ref="P157" si="629">SUM(P158:P159)</f>
        <v>6.5044844771667716</v>
      </c>
      <c r="Q157" s="157">
        <f t="shared" ref="Q157" si="630">SUM(Q158:Q159)</f>
        <v>11.543385767206342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1.5157145054503314</v>
      </c>
      <c r="D159" s="57">
        <v>2.0591936595362186</v>
      </c>
      <c r="E159" s="57">
        <v>2.6211955194446319</v>
      </c>
      <c r="F159" s="57">
        <v>2.2584502839663547</v>
      </c>
      <c r="G159" s="57">
        <v>2.5020363665321534</v>
      </c>
      <c r="H159" s="57">
        <v>1.7195375917479208</v>
      </c>
      <c r="I159" s="57">
        <v>1.4622052778873327</v>
      </c>
      <c r="J159" s="57">
        <v>1.4894172379708879</v>
      </c>
      <c r="K159" s="57">
        <v>3.7981811575108768</v>
      </c>
      <c r="L159" s="57">
        <v>1.7321512231481342</v>
      </c>
      <c r="M159" s="57">
        <v>2.3938606009102918</v>
      </c>
      <c r="N159" s="57">
        <v>2.759788076567899</v>
      </c>
      <c r="O159" s="57">
        <v>8.8286076080394391</v>
      </c>
      <c r="P159" s="57">
        <v>6.5044844771667716</v>
      </c>
      <c r="Q159" s="57">
        <v>11.543385767206342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4.2171079960527118</v>
      </c>
      <c r="D161" s="168">
        <f t="shared" ref="D161" si="632">SUM(D162,D164,D166,D175)</f>
        <v>7.8996924909015531</v>
      </c>
      <c r="E161" s="168">
        <f t="shared" ref="E161" si="633">SUM(E162,E164,E166,E175)</f>
        <v>8.2681117798382768</v>
      </c>
      <c r="F161" s="168">
        <f t="shared" ref="F161" si="634">SUM(F162,F164,F166,F175)</f>
        <v>6.2007913898130402</v>
      </c>
      <c r="G161" s="168">
        <f t="shared" ref="G161" si="635">SUM(G162,G164,G166,G175)</f>
        <v>14.658464107987514</v>
      </c>
      <c r="H161" s="168">
        <f t="shared" ref="H161" si="636">SUM(H162,H164,H166,H175)</f>
        <v>12.497882480423955</v>
      </c>
      <c r="I161" s="168">
        <f t="shared" ref="I161" si="637">SUM(I162,I164,I166,I175)</f>
        <v>23.131900256955724</v>
      </c>
      <c r="J161" s="168">
        <f t="shared" ref="J161" si="638">SUM(J162,J164,J166,J175)</f>
        <v>25.625700567994606</v>
      </c>
      <c r="K161" s="168">
        <f t="shared" ref="K161" si="639">SUM(K162,K164,K166,K175)</f>
        <v>33.335148252953793</v>
      </c>
      <c r="L161" s="168">
        <f t="shared" ref="L161" si="640">SUM(L162,L164,L166,L175)</f>
        <v>45.911724724044312</v>
      </c>
      <c r="M161" s="168">
        <f t="shared" ref="M161" si="641">SUM(M162,M164,M166,M175)</f>
        <v>11.496477737860626</v>
      </c>
      <c r="N161" s="168">
        <f t="shared" ref="N161" si="642">SUM(N162,N164,N166,N175)</f>
        <v>31.405747673167106</v>
      </c>
      <c r="O161" s="168">
        <f t="shared" ref="O161" si="643">SUM(O162,O164,O166,O175)</f>
        <v>4.2415129217844711</v>
      </c>
      <c r="P161" s="168">
        <f t="shared" ref="P161" si="644">SUM(P162,P164,P166,P175)</f>
        <v>25.028844219787807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3.3930313830546792</v>
      </c>
      <c r="D162" s="157">
        <f t="shared" si="646"/>
        <v>6.3650977828959059</v>
      </c>
      <c r="E162" s="157">
        <f t="shared" si="646"/>
        <v>6.6627760835296703</v>
      </c>
      <c r="F162" s="157">
        <f t="shared" si="646"/>
        <v>4.9344713422730404</v>
      </c>
      <c r="G162" s="157">
        <f t="shared" si="646"/>
        <v>11.66244162663442</v>
      </c>
      <c r="H162" s="157">
        <f t="shared" si="646"/>
        <v>9.8604995387006973</v>
      </c>
      <c r="I162" s="157">
        <f t="shared" si="646"/>
        <v>17.814380753073216</v>
      </c>
      <c r="J162" s="157">
        <f t="shared" si="646"/>
        <v>19.63889614543384</v>
      </c>
      <c r="K162" s="157">
        <f t="shared" si="646"/>
        <v>25.785256008787098</v>
      </c>
      <c r="L162" s="157">
        <f t="shared" si="646"/>
        <v>36.632473545925869</v>
      </c>
      <c r="M162" s="157">
        <f t="shared" si="646"/>
        <v>9.0408972402545462</v>
      </c>
      <c r="N162" s="157">
        <f t="shared" si="646"/>
        <v>24.858537779447257</v>
      </c>
      <c r="O162" s="157">
        <f t="shared" si="646"/>
        <v>3.0880207660258221</v>
      </c>
      <c r="P162" s="157">
        <f t="shared" si="646"/>
        <v>18.915853530654203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3.3930313830546792</v>
      </c>
      <c r="D163" s="57">
        <v>6.3650977828959059</v>
      </c>
      <c r="E163" s="57">
        <v>6.6627760835296703</v>
      </c>
      <c r="F163" s="57">
        <v>4.9344713422730404</v>
      </c>
      <c r="G163" s="57">
        <v>11.66244162663442</v>
      </c>
      <c r="H163" s="57">
        <v>9.8604995387006973</v>
      </c>
      <c r="I163" s="57">
        <v>17.814380753073216</v>
      </c>
      <c r="J163" s="57">
        <v>19.63889614543384</v>
      </c>
      <c r="K163" s="57">
        <v>25.785256008787098</v>
      </c>
      <c r="L163" s="57">
        <v>36.632473545925869</v>
      </c>
      <c r="M163" s="57">
        <v>9.0408972402545462</v>
      </c>
      <c r="N163" s="57">
        <v>24.858537779447257</v>
      </c>
      <c r="O163" s="57">
        <v>3.0880207660258221</v>
      </c>
      <c r="P163" s="57">
        <v>18.915853530654203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3.5339672726802641E-2</v>
      </c>
      <c r="D164" s="157">
        <f t="shared" si="647"/>
        <v>2.5144009393969758E-2</v>
      </c>
      <c r="E164" s="157">
        <f t="shared" si="647"/>
        <v>1.5388463276779242E-2</v>
      </c>
      <c r="F164" s="157">
        <f t="shared" si="647"/>
        <v>9.9135863962586356E-3</v>
      </c>
      <c r="G164" s="157">
        <f t="shared" si="647"/>
        <v>6.5694498035337473E-2</v>
      </c>
      <c r="H164" s="157">
        <f t="shared" si="647"/>
        <v>8.1053996960918431E-2</v>
      </c>
      <c r="I164" s="157">
        <f t="shared" si="647"/>
        <v>0.16044799397037116</v>
      </c>
      <c r="J164" s="157">
        <f t="shared" si="647"/>
        <v>0.551502966474955</v>
      </c>
      <c r="K164" s="157">
        <f t="shared" si="647"/>
        <v>0.32633158371370402</v>
      </c>
      <c r="L164" s="157">
        <f t="shared" si="647"/>
        <v>0.619235130008289</v>
      </c>
      <c r="M164" s="157">
        <f t="shared" si="647"/>
        <v>0</v>
      </c>
      <c r="N164" s="157">
        <f t="shared" si="647"/>
        <v>0.24108413044353971</v>
      </c>
      <c r="O164" s="157">
        <f t="shared" si="647"/>
        <v>0.28659921782606451</v>
      </c>
      <c r="P164" s="157">
        <f t="shared" si="647"/>
        <v>0.50239791771734332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3.5339672726802641E-2</v>
      </c>
      <c r="D165" s="156">
        <v>2.5144009393969758E-2</v>
      </c>
      <c r="E165" s="156">
        <v>1.5388463276779242E-2</v>
      </c>
      <c r="F165" s="156">
        <v>9.9135863962586356E-3</v>
      </c>
      <c r="G165" s="156">
        <v>6.5694498035337473E-2</v>
      </c>
      <c r="H165" s="156">
        <v>8.1053996960918431E-2</v>
      </c>
      <c r="I165" s="156">
        <v>0.16044799397037116</v>
      </c>
      <c r="J165" s="156">
        <v>0.551502966474955</v>
      </c>
      <c r="K165" s="156">
        <v>0.32633158371370402</v>
      </c>
      <c r="L165" s="156">
        <v>0.619235130008289</v>
      </c>
      <c r="M165" s="156">
        <v>0</v>
      </c>
      <c r="N165" s="156">
        <v>0.24108413044353971</v>
      </c>
      <c r="O165" s="156">
        <v>0.28659921782606451</v>
      </c>
      <c r="P165" s="156">
        <v>0.50239791771734332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0.56365346271502703</v>
      </c>
      <c r="D166" s="157">
        <f t="shared" ref="D166" si="649">SUM(D167:D168,D171:D172)</f>
        <v>1.0787086700903161</v>
      </c>
      <c r="E166" s="157">
        <f t="shared" ref="E166" si="650">SUM(E167:E168,E171:E172)</f>
        <v>1.1377736049048131</v>
      </c>
      <c r="F166" s="157">
        <f t="shared" ref="F166" si="651">SUM(F167:F168,F171:F172)</f>
        <v>0.9001264615854675</v>
      </c>
      <c r="G166" s="157">
        <f t="shared" ref="G166" si="652">SUM(G167:G168,G171:G172)</f>
        <v>2.1046919143553762</v>
      </c>
      <c r="H166" s="157">
        <f t="shared" ref="H166" si="653">SUM(H167:H168,H171:H172)</f>
        <v>1.8467139723707415</v>
      </c>
      <c r="I166" s="157">
        <f t="shared" ref="I166" si="654">SUM(I167:I168,I171:I172)</f>
        <v>3.7298734906445725</v>
      </c>
      <c r="J166" s="157">
        <f t="shared" ref="J166" si="655">SUM(J167:J168,J171:J172)</f>
        <v>3.9516597549774684</v>
      </c>
      <c r="K166" s="157">
        <f t="shared" ref="K166" si="656">SUM(K167:K168,K171:K172)</f>
        <v>5.2180697811608718</v>
      </c>
      <c r="L166" s="157">
        <f t="shared" ref="L166" si="657">SUM(L167:L168,L171:L172)</f>
        <v>6.2710228608427929</v>
      </c>
      <c r="M166" s="157">
        <f t="shared" ref="M166" si="658">SUM(M167:M168,M171:M172)</f>
        <v>1.7804959573001879</v>
      </c>
      <c r="N166" s="157">
        <f t="shared" ref="N166" si="659">SUM(N167:N168,N171:N172)</f>
        <v>4.5685295771233987</v>
      </c>
      <c r="O166" s="157">
        <f t="shared" ref="O166" si="660">SUM(O167:O168,O171:O172)</f>
        <v>0.62710086644524765</v>
      </c>
      <c r="P166" s="157">
        <f t="shared" ref="P166" si="661">SUM(P167:P168,P171:P172)</f>
        <v>4.0446089542473969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0.54709190524036821</v>
      </c>
      <c r="D171" s="162">
        <v>0.67944551492364402</v>
      </c>
      <c r="E171" s="162">
        <v>0.81090674122737905</v>
      </c>
      <c r="F171" s="162">
        <v>0.8680362553640204</v>
      </c>
      <c r="G171" s="162">
        <v>0.78581532886767347</v>
      </c>
      <c r="H171" s="162">
        <v>1.766886868156617</v>
      </c>
      <c r="I171" s="162">
        <v>0.19206174932854414</v>
      </c>
      <c r="J171" s="162">
        <v>2.8214340719894762</v>
      </c>
      <c r="K171" s="162">
        <v>4.8650711273941951</v>
      </c>
      <c r="L171" s="162">
        <v>5.338274029042581</v>
      </c>
      <c r="M171" s="162">
        <v>1.6477796509796527</v>
      </c>
      <c r="N171" s="162">
        <v>4.2264499814921344</v>
      </c>
      <c r="O171" s="162">
        <v>0.58158026229968562</v>
      </c>
      <c r="P171" s="162">
        <v>3.7524231777909458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1.6561557474658858E-2</v>
      </c>
      <c r="D172" s="160">
        <f t="shared" ref="D172" si="679">SUM(D173:D174)</f>
        <v>0.39926315516667216</v>
      </c>
      <c r="E172" s="160">
        <f t="shared" ref="E172" si="680">SUM(E173:E174)</f>
        <v>0.32686686367743395</v>
      </c>
      <c r="F172" s="160">
        <f t="shared" ref="F172" si="681">SUM(F173:F174)</f>
        <v>3.2090206221447121E-2</v>
      </c>
      <c r="G172" s="160">
        <f t="shared" ref="G172" si="682">SUM(G173:G174)</f>
        <v>1.3188765854877027</v>
      </c>
      <c r="H172" s="160">
        <f t="shared" ref="H172" si="683">SUM(H173:H174)</f>
        <v>7.9827104214124561E-2</v>
      </c>
      <c r="I172" s="160">
        <f t="shared" ref="I172" si="684">SUM(I173:I174)</f>
        <v>3.5378117413160286</v>
      </c>
      <c r="J172" s="160">
        <f t="shared" ref="J172" si="685">SUM(J173:J174)</f>
        <v>1.1302256829879924</v>
      </c>
      <c r="K172" s="160">
        <f t="shared" ref="K172" si="686">SUM(K173:K174)</f>
        <v>0.35299865376667672</v>
      </c>
      <c r="L172" s="160">
        <f t="shared" ref="L172" si="687">SUM(L173:L174)</f>
        <v>0.93274883180021162</v>
      </c>
      <c r="M172" s="160">
        <f t="shared" ref="M172" si="688">SUM(M173:M174)</f>
        <v>0.13271630632053513</v>
      </c>
      <c r="N172" s="160">
        <f t="shared" ref="N172" si="689">SUM(N173:N174)</f>
        <v>0.34207959563126439</v>
      </c>
      <c r="O172" s="160">
        <f t="shared" ref="O172" si="690">SUM(O173:O174)</f>
        <v>4.5520604145562062E-2</v>
      </c>
      <c r="P172" s="160">
        <f t="shared" ref="P172" si="691">SUM(P173:P174)</f>
        <v>0.29218577645645094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1.3291546920988955E-2</v>
      </c>
      <c r="D173" s="156">
        <v>0.32156886561666559</v>
      </c>
      <c r="E173" s="156">
        <v>0.26548569548381401</v>
      </c>
      <c r="F173" s="156">
        <v>2.628587867744139E-2</v>
      </c>
      <c r="G173" s="156">
        <v>1.0930750122758797</v>
      </c>
      <c r="H173" s="156">
        <v>6.6523574884007022E-2</v>
      </c>
      <c r="I173" s="156">
        <v>2.9519777564884833</v>
      </c>
      <c r="J173" s="156">
        <v>0.94207945031377549</v>
      </c>
      <c r="K173" s="156">
        <v>0.29601656577027091</v>
      </c>
      <c r="L173" s="156">
        <v>0.79247343855807451</v>
      </c>
      <c r="M173" s="156">
        <v>0.11268608795528597</v>
      </c>
      <c r="N173" s="156">
        <v>0.29198559305101857</v>
      </c>
      <c r="O173" s="156">
        <v>3.9309417253381301E-2</v>
      </c>
      <c r="P173" s="156">
        <v>0.25181627445462218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3.2700105536699019E-3</v>
      </c>
      <c r="D174" s="57">
        <v>7.7694289550006554E-2</v>
      </c>
      <c r="E174" s="57">
        <v>6.1381168193619932E-2</v>
      </c>
      <c r="F174" s="57">
        <v>5.8043275440057282E-3</v>
      </c>
      <c r="G174" s="57">
        <v>0.22580157321182315</v>
      </c>
      <c r="H174" s="57">
        <v>1.3303529330117544E-2</v>
      </c>
      <c r="I174" s="57">
        <v>0.58583398482754545</v>
      </c>
      <c r="J174" s="57">
        <v>0.18814623267421696</v>
      </c>
      <c r="K174" s="57">
        <v>5.6982087996405834E-2</v>
      </c>
      <c r="L174" s="57">
        <v>0.14027539324213709</v>
      </c>
      <c r="M174" s="57">
        <v>2.003021836524917E-2</v>
      </c>
      <c r="N174" s="57">
        <v>5.0094002580245815E-2</v>
      </c>
      <c r="O174" s="57">
        <v>6.211186892180762E-3</v>
      </c>
      <c r="P174" s="57">
        <v>4.0369502001828782E-2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0.22508347755620275</v>
      </c>
      <c r="D175" s="157">
        <f t="shared" ref="D175" si="694">SUM(D176:D177)</f>
        <v>0.4307420285213609</v>
      </c>
      <c r="E175" s="157">
        <f t="shared" ref="E175" si="695">SUM(E176:E177)</f>
        <v>0.45217362812701362</v>
      </c>
      <c r="F175" s="157">
        <f t="shared" ref="F175" si="696">SUM(F176:F177)</f>
        <v>0.35627999955827339</v>
      </c>
      <c r="G175" s="157">
        <f t="shared" ref="G175" si="697">SUM(G176:G177)</f>
        <v>0.82563606896238018</v>
      </c>
      <c r="H175" s="157">
        <f t="shared" ref="H175" si="698">SUM(H176:H177)</f>
        <v>0.70961497239159776</v>
      </c>
      <c r="I175" s="157">
        <f t="shared" ref="I175" si="699">SUM(I176:I177)</f>
        <v>1.4271980192675646</v>
      </c>
      <c r="J175" s="157">
        <f t="shared" ref="J175" si="700">SUM(J176:J177)</f>
        <v>1.4836417011083403</v>
      </c>
      <c r="K175" s="157">
        <f t="shared" ref="K175" si="701">SUM(K176:K177)</f>
        <v>2.005490879292124</v>
      </c>
      <c r="L175" s="157">
        <f t="shared" ref="L175" si="702">SUM(L176:L177)</f>
        <v>2.3889931872673578</v>
      </c>
      <c r="M175" s="157">
        <f t="shared" ref="M175" si="703">SUM(M176:M177)</f>
        <v>0.67508454030589238</v>
      </c>
      <c r="N175" s="157">
        <f t="shared" ref="N175" si="704">SUM(N176:N177)</f>
        <v>1.7375961861529088</v>
      </c>
      <c r="O175" s="157">
        <f t="shared" ref="O175" si="705">SUM(O176:O177)</f>
        <v>0.23979207148733614</v>
      </c>
      <c r="P175" s="157">
        <f t="shared" ref="P175" si="706">SUM(P176:P177)</f>
        <v>1.5659838171688634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0.22508347755620275</v>
      </c>
      <c r="D177" s="57">
        <v>0.4307420285213609</v>
      </c>
      <c r="E177" s="57">
        <v>0.45217362812701362</v>
      </c>
      <c r="F177" s="57">
        <v>0.35627999955827339</v>
      </c>
      <c r="G177" s="57">
        <v>0.82563606896238018</v>
      </c>
      <c r="H177" s="57">
        <v>0.70961497239159776</v>
      </c>
      <c r="I177" s="57">
        <v>1.4271980192675646</v>
      </c>
      <c r="J177" s="57">
        <v>1.4836417011083403</v>
      </c>
      <c r="K177" s="57">
        <v>2.005490879292124</v>
      </c>
      <c r="L177" s="57">
        <v>2.3889931872673578</v>
      </c>
      <c r="M177" s="57">
        <v>0.67508454030589238</v>
      </c>
      <c r="N177" s="57">
        <v>1.7375961861529088</v>
      </c>
      <c r="O177" s="57">
        <v>0.23979207148733614</v>
      </c>
      <c r="P177" s="57">
        <v>1.5659838171688634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>
        <f>IF(RES_hhdet_in_tes!E43=0,"",RES_hhdet_in_tes!E43/RES_hhdet_in_fec!E43)</f>
        <v>0.63396346150529825</v>
      </c>
      <c r="F43" s="175" t="str">
        <f>IF(RES_hhdet_in_tes!F43=0,"",RES_hhdet_in_tes!F43/RES_hhdet_in_fec!F43)</f>
        <v/>
      </c>
      <c r="G43" s="175" t="str">
        <f>IF(RES_hhdet_in_tes!G43=0,"",RES_hhdet_in_tes!G43/RES_hhdet_in_fec!G43)</f>
        <v/>
      </c>
      <c r="H43" s="175" t="str">
        <f>IF(RES_hhdet_in_tes!H43=0,"",RES_hhdet_in_tes!H43/RES_hhdet_in_fec!H43)</f>
        <v/>
      </c>
      <c r="I43" s="175" t="str">
        <f>IF(RES_hhdet_in_tes!I43=0,"",RES_hhdet_in_tes!I43/RES_hhdet_in_fec!I43)</f>
        <v/>
      </c>
      <c r="J43" s="175">
        <f>IF(RES_hhdet_in_tes!J43=0,"",RES_hhdet_in_tes!J43/RES_hhdet_in_fec!J43)</f>
        <v>0.61793427989547967</v>
      </c>
      <c r="K43" s="175">
        <f>IF(RES_hhdet_in_tes!K43=0,"",RES_hhdet_in_tes!K43/RES_hhdet_in_fec!K43)</f>
        <v>0.65711682346785105</v>
      </c>
      <c r="L43" s="175">
        <f>IF(RES_hhdet_in_tes!L43=0,"",RES_hhdet_in_tes!L43/RES_hhdet_in_fec!L43)</f>
        <v>0.64472720582100007</v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>
        <f>IF(RES_hhdet_in_tes!E44=0,"",RES_hhdet_in_tes!E44/RES_hhdet_in_fec!E44)</f>
        <v>0.61962858615812788</v>
      </c>
      <c r="F44" s="169" t="str">
        <f>IF(RES_hhdet_in_tes!F44=0,"",RES_hhdet_in_tes!F44/RES_hhdet_in_fec!F44)</f>
        <v/>
      </c>
      <c r="G44" s="169" t="str">
        <f>IF(RES_hhdet_in_tes!G44=0,"",RES_hhdet_in_tes!G44/RES_hhdet_in_fec!G44)</f>
        <v/>
      </c>
      <c r="H44" s="169" t="str">
        <f>IF(RES_hhdet_in_tes!H44=0,"",RES_hhdet_in_tes!H44/RES_hhdet_in_fec!H44)</f>
        <v/>
      </c>
      <c r="I44" s="169" t="str">
        <f>IF(RES_hhdet_in_tes!I44=0,"",RES_hhdet_in_tes!I44/RES_hhdet_in_fec!I44)</f>
        <v/>
      </c>
      <c r="J44" s="169">
        <f>IF(RES_hhdet_in_tes!J44=0,"",RES_hhdet_in_tes!J44/RES_hhdet_in_fec!J44)</f>
        <v>0.58021417638986972</v>
      </c>
      <c r="K44" s="169">
        <f>IF(RES_hhdet_in_tes!K44=0,"",RES_hhdet_in_tes!K44/RES_hhdet_in_fec!K44)</f>
        <v>0.62801429265188558</v>
      </c>
      <c r="L44" s="169">
        <f>IF(RES_hhdet_in_tes!L44=0,"",RES_hhdet_in_tes!L44/RES_hhdet_in_fec!L44)</f>
        <v>0.64970201479199285</v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>
        <f>IF(RES_hhdet_in_tes!E45=0,"",RES_hhdet_in_tes!E45/RES_hhdet_in_fec!E45)</f>
        <v>0.6127181385060213</v>
      </c>
      <c r="F45" s="73" t="str">
        <f>IF(RES_hhdet_in_tes!F45=0,"",RES_hhdet_in_tes!F45/RES_hhdet_in_fec!F45)</f>
        <v/>
      </c>
      <c r="G45" s="73" t="str">
        <f>IF(RES_hhdet_in_tes!G45=0,"",RES_hhdet_in_tes!G45/RES_hhdet_in_fec!G45)</f>
        <v/>
      </c>
      <c r="H45" s="73" t="str">
        <f>IF(RES_hhdet_in_tes!H45=0,"",RES_hhdet_in_tes!H45/RES_hhdet_in_fec!H45)</f>
        <v/>
      </c>
      <c r="I45" s="73" t="str">
        <f>IF(RES_hhdet_in_tes!I45=0,"",RES_hhdet_in_tes!I45/RES_hhdet_in_fec!I45)</f>
        <v/>
      </c>
      <c r="J45" s="73">
        <f>IF(RES_hhdet_in_tes!J45=0,"",RES_hhdet_in_tes!J45/RES_hhdet_in_fec!J45)</f>
        <v>0.57613556057719817</v>
      </c>
      <c r="K45" s="73">
        <f>IF(RES_hhdet_in_tes!K45=0,"",RES_hhdet_in_tes!K45/RES_hhdet_in_fec!K45)</f>
        <v>0.62057271683315374</v>
      </c>
      <c r="L45" s="73">
        <f>IF(RES_hhdet_in_tes!L45=0,"",RES_hhdet_in_tes!L45/RES_hhdet_in_fec!L45)</f>
        <v>0.64295557185435603</v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>
        <f>IF(RES_hhdet_in_tes!E46=0,"",RES_hhdet_in_tes!E46/RES_hhdet_in_fec!E46)</f>
        <v>1.1096424590040084</v>
      </c>
      <c r="F46" s="73" t="str">
        <f>IF(RES_hhdet_in_tes!F46=0,"",RES_hhdet_in_tes!F46/RES_hhdet_in_fec!F46)</f>
        <v/>
      </c>
      <c r="G46" s="73" t="str">
        <f>IF(RES_hhdet_in_tes!G46=0,"",RES_hhdet_in_tes!G46/RES_hhdet_in_fec!G46)</f>
        <v/>
      </c>
      <c r="H46" s="73" t="str">
        <f>IF(RES_hhdet_in_tes!H46=0,"",RES_hhdet_in_tes!H46/RES_hhdet_in_fec!H46)</f>
        <v/>
      </c>
      <c r="I46" s="73" t="str">
        <f>IF(RES_hhdet_in_tes!I46=0,"",RES_hhdet_in_tes!I46/RES_hhdet_in_fec!I46)</f>
        <v/>
      </c>
      <c r="J46" s="73">
        <f>IF(RES_hhdet_in_tes!J46=0,"",RES_hhdet_in_tes!J46/RES_hhdet_in_fec!J46)</f>
        <v>1.0185878870704661</v>
      </c>
      <c r="K46" s="73">
        <f>IF(RES_hhdet_in_tes!K46=0,"",RES_hhdet_in_tes!K46/RES_hhdet_in_fec!K46)</f>
        <v>1.0150088680735576</v>
      </c>
      <c r="L46" s="73">
        <f>IF(RES_hhdet_in_tes!L46=0,"",RES_hhdet_in_tes!L46/RES_hhdet_in_fec!L46)</f>
        <v>1.0028171351339736</v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>
        <f>IF(RES_hhdet_in_tes!E47=0,"",RES_hhdet_in_tes!E47/RES_hhdet_in_fec!E47)</f>
        <v>1.9462400921320262</v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 t="str">
        <f>IF(RES_hhdet_in_tes!H47=0,"",RES_hhdet_in_tes!H47/RES_hhdet_in_fec!H47)</f>
        <v/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>
        <f>IF(RES_hhdet_in_tes!K47=0,"",RES_hhdet_in_tes!K47/RES_hhdet_in_fec!K47)</f>
        <v>2.5893532785825126</v>
      </c>
      <c r="L47" s="169">
        <f>IF(RES_hhdet_in_tes!L47=0,"",RES_hhdet_in_tes!L47/RES_hhdet_in_fec!L47)</f>
        <v>2.6598437194358473</v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>
        <f>IF(RES_hhdet_in_tes!E48=0,"",RES_hhdet_in_tes!E48/RES_hhdet_in_fec!E48)</f>
        <v>1.9462400921320262</v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 t="str">
        <f>IF(RES_hhdet_in_tes!H48=0,"",RES_hhdet_in_tes!H48/RES_hhdet_in_fec!H48)</f>
        <v/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>
        <f>IF(RES_hhdet_in_tes!K48=0,"",RES_hhdet_in_tes!K48/RES_hhdet_in_fec!K48)</f>
        <v>2.5893532785825126</v>
      </c>
      <c r="L48" s="73">
        <f>IF(RES_hhdet_in_tes!L48=0,"",RES_hhdet_in_tes!L48/RES_hhdet_in_fec!L48)</f>
        <v>2.6598437194358473</v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>
        <f>IF(RES_hhdet_in_tes!E49=0,"",RES_hhdet_in_tes!E49/RES_hhdet_in_fec!E49)</f>
        <v>0.64960916957229109</v>
      </c>
      <c r="F49" s="169" t="str">
        <f>IF(RES_hhdet_in_tes!F49=0,"",RES_hhdet_in_tes!F49/RES_hhdet_in_fec!F49)</f>
        <v/>
      </c>
      <c r="G49" s="169" t="str">
        <f>IF(RES_hhdet_in_tes!G49=0,"",RES_hhdet_in_tes!G49/RES_hhdet_in_fec!G49)</f>
        <v/>
      </c>
      <c r="H49" s="169" t="str">
        <f>IF(RES_hhdet_in_tes!H49=0,"",RES_hhdet_in_tes!H49/RES_hhdet_in_fec!H49)</f>
        <v/>
      </c>
      <c r="I49" s="169" t="str">
        <f>IF(RES_hhdet_in_tes!I49=0,"",RES_hhdet_in_tes!I49/RES_hhdet_in_fec!I49)</f>
        <v/>
      </c>
      <c r="J49" s="169">
        <f>IF(RES_hhdet_in_tes!J49=0,"",RES_hhdet_in_tes!J49/RES_hhdet_in_fec!J49)</f>
        <v>0.75495352080692069</v>
      </c>
      <c r="K49" s="169">
        <f>IF(RES_hhdet_in_tes!K49=0,"",RES_hhdet_in_tes!K49/RES_hhdet_in_fec!K49)</f>
        <v>0.71335758495994817</v>
      </c>
      <c r="L49" s="169">
        <f>IF(RES_hhdet_in_tes!L49=0,"",RES_hhdet_in_tes!L49/RES_hhdet_in_fec!L49)</f>
        <v>0.52935901678054409</v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>
        <f>IF(RES_hhdet_in_tes!E50=0,"",RES_hhdet_in_tes!E50/RES_hhdet_in_fec!E50)</f>
        <v>0.56003333273674083</v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>
        <f>IF(RES_hhdet_in_tes!K50=0,"",RES_hhdet_in_tes!K50/RES_hhdet_in_fec!K50)</f>
        <v>0.54791584367165758</v>
      </c>
      <c r="L50" s="174">
        <f>IF(RES_hhdet_in_tes!L50=0,"",RES_hhdet_in_tes!L50/RES_hhdet_in_fec!L50)</f>
        <v>0.5240587179708347</v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>
        <f>IF(RES_hhdet_in_tes!E51=0,"",RES_hhdet_in_tes!E51/RES_hhdet_in_fec!E51)</f>
        <v>0.60796121428254191</v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>
        <f>IF(RES_hhdet_in_tes!K51=0,"",RES_hhdet_in_tes!K51/RES_hhdet_in_fec!K51)</f>
        <v>0.60602781276310025</v>
      </c>
      <c r="L51" s="174">
        <f>IF(RES_hhdet_in_tes!L51=0,"",RES_hhdet_in_tes!L51/RES_hhdet_in_fec!L51)</f>
        <v>0.6025139207072876</v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>
        <f>IF(RES_hhdet_in_tes!E52=0,"",RES_hhdet_in_tes!E52/RES_hhdet_in_fec!E52)</f>
        <v>0.54611971579896557</v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>
        <f>IF(RES_hhdet_in_tes!K52=0,"",RES_hhdet_in_tes!K52/RES_hhdet_in_fec!K52)</f>
        <v>0.55491011046655281</v>
      </c>
      <c r="L52" s="173">
        <f>IF(RES_hhdet_in_tes!L52=0,"",RES_hhdet_in_tes!L52/RES_hhdet_in_fec!L52)</f>
        <v>0.55007943535028814</v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>
        <f>IF(RES_hhdet_in_tes!E53=0,"",RES_hhdet_in_tes!E53/RES_hhdet_in_fec!E53)</f>
        <v>1.1070587565355243</v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>
        <f>IF(RES_hhdet_in_tes!K53=0,"",RES_hhdet_in_tes!K53/RES_hhdet_in_fec!K53)</f>
        <v>1.0471181663664981</v>
      </c>
      <c r="L53" s="172">
        <f>IF(RES_hhdet_in_tes!L53=0,"",RES_hhdet_in_tes!L53/RES_hhdet_in_fec!L53)</f>
        <v>1.002809703257499</v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>
        <f>IF(RES_hhdet_in_tes!E54=0,"",RES_hhdet_in_tes!E54/RES_hhdet_in_fec!E54)</f>
        <v>0.74166919474274784</v>
      </c>
      <c r="F54" s="171" t="str">
        <f>IF(RES_hhdet_in_tes!F54=0,"",RES_hhdet_in_tes!F54/RES_hhdet_in_fec!F54)</f>
        <v/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0.75303042455469593</v>
      </c>
      <c r="K54" s="171">
        <f>IF(RES_hhdet_in_tes!K54=0,"",RES_hhdet_in_tes!K54/RES_hhdet_in_fec!K54)</f>
        <v>0.76126635466098846</v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>
        <f>IF(RES_hhdet_in_tes!E55=0,"",RES_hhdet_in_tes!E55/RES_hhdet_in_fec!E55)</f>
        <v>0.76526674876589329</v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>
        <f>IF(RES_hhdet_in_tes!J55=0,"",RES_hhdet_in_tes!J55/RES_hhdet_in_fec!J55)</f>
        <v>0.78173061586416537</v>
      </c>
      <c r="K55" s="170">
        <f>IF(RES_hhdet_in_tes!K55=0,"",RES_hhdet_in_tes!K55/RES_hhdet_in_fec!K55)</f>
        <v>0.79133850255353522</v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>
        <f>IF(RES_hhdet_in_tes!E56=0,"",RES_hhdet_in_tes!E56/RES_hhdet_in_fec!E56)</f>
        <v>0.71542557447216037</v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>
        <f>IF(RES_hhdet_in_tes!J56=0,"",RES_hhdet_in_tes!J56/RES_hhdet_in_fec!J56)</f>
        <v>0.74744477710282753</v>
      </c>
      <c r="K56" s="73">
        <f>IF(RES_hhdet_in_tes!K56=0,"",RES_hhdet_in_tes!K56/RES_hhdet_in_fec!K56)</f>
        <v>0.76123415227038249</v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>
        <f>IF(RES_hhdet_in_tes!E57=0,"",RES_hhdet_in_tes!E57/RES_hhdet_in_fec!E57)</f>
        <v>1.0876337453345868</v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>
        <f>IF(RES_hhdet_in_tes!J57=0,"",RES_hhdet_in_tes!J57/RES_hhdet_in_fec!J57)</f>
        <v>1.0114793394734527</v>
      </c>
      <c r="K57" s="73">
        <f>IF(RES_hhdet_in_tes!K57=0,"",RES_hhdet_in_tes!K57/RES_hhdet_in_fec!K57)</f>
        <v>0.99999999999999989</v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>
        <f>IF(RES_hhdet_in_tes!E58=0,"",RES_hhdet_in_tes!E58/RES_hhdet_in_fec!E58)</f>
        <v>0.84676909233829489</v>
      </c>
      <c r="F58" s="169" t="str">
        <f>IF(RES_hhdet_in_tes!F58=0,"",RES_hhdet_in_tes!F58/RES_hhdet_in_fec!F58)</f>
        <v/>
      </c>
      <c r="G58" s="169" t="str">
        <f>IF(RES_hhdet_in_tes!G58=0,"",RES_hhdet_in_tes!G58/RES_hhdet_in_fec!G58)</f>
        <v/>
      </c>
      <c r="H58" s="169" t="str">
        <f>IF(RES_hhdet_in_tes!H58=0,"",RES_hhdet_in_tes!H58/RES_hhdet_in_fec!H58)</f>
        <v/>
      </c>
      <c r="I58" s="169" t="str">
        <f>IF(RES_hhdet_in_tes!I58=0,"",RES_hhdet_in_tes!I58/RES_hhdet_in_fec!I58)</f>
        <v/>
      </c>
      <c r="J58" s="169">
        <f>IF(RES_hhdet_in_tes!J58=0,"",RES_hhdet_in_tes!J58/RES_hhdet_in_fec!J58)</f>
        <v>0.86515004976425869</v>
      </c>
      <c r="K58" s="169">
        <f>IF(RES_hhdet_in_tes!K58=0,"",RES_hhdet_in_tes!K58/RES_hhdet_in_fec!K58)</f>
        <v>0.85257197810645124</v>
      </c>
      <c r="L58" s="169">
        <f>IF(RES_hhdet_in_tes!L58=0,"",RES_hhdet_in_tes!L58/RES_hhdet_in_fec!L58)</f>
        <v>0.8542933024211975</v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>
        <f>IF(RES_hhdet_in_tes!E60=0,"",RES_hhdet_in_tes!E60/RES_hhdet_in_fec!E60)</f>
        <v>0.84676909233829489</v>
      </c>
      <c r="F60" s="65" t="str">
        <f>IF(RES_hhdet_in_tes!F60=0,"",RES_hhdet_in_tes!F60/RES_hhdet_in_fec!F60)</f>
        <v/>
      </c>
      <c r="G60" s="65" t="str">
        <f>IF(RES_hhdet_in_tes!G60=0,"",RES_hhdet_in_tes!G60/RES_hhdet_in_fec!G60)</f>
        <v/>
      </c>
      <c r="H60" s="65" t="str">
        <f>IF(RES_hhdet_in_tes!H60=0,"",RES_hhdet_in_tes!H60/RES_hhdet_in_fec!H60)</f>
        <v/>
      </c>
      <c r="I60" s="65" t="str">
        <f>IF(RES_hhdet_in_tes!I60=0,"",RES_hhdet_in_tes!I60/RES_hhdet_in_fec!I60)</f>
        <v/>
      </c>
      <c r="J60" s="65">
        <f>IF(RES_hhdet_in_tes!J60=0,"",RES_hhdet_in_tes!J60/RES_hhdet_in_fec!J60)</f>
        <v>0.86515004976425869</v>
      </c>
      <c r="K60" s="65">
        <f>IF(RES_hhdet_in_tes!K60=0,"",RES_hhdet_in_tes!K60/RES_hhdet_in_fec!K60)</f>
        <v>0.85257197810645124</v>
      </c>
      <c r="L60" s="65">
        <f>IF(RES_hhdet_in_tes!L60=0,"",RES_hhdet_in_tes!L60/RES_hhdet_in_fec!L60)</f>
        <v>0.8542933024211975</v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0.63043503992482974</v>
      </c>
      <c r="D62" s="175" t="str">
        <f>IF(RES_hhdet_in_tes!D62=0,"",RES_hhdet_in_tes!D62/RES_hhdet_in_fec!D62)</f>
        <v/>
      </c>
      <c r="E62" s="175">
        <f>IF(RES_hhdet_in_tes!E62=0,"",RES_hhdet_in_tes!E62/RES_hhdet_in_fec!E62)</f>
        <v>0.64350478011798118</v>
      </c>
      <c r="F62" s="175">
        <f>IF(RES_hhdet_in_tes!F62=0,"",RES_hhdet_in_tes!F62/RES_hhdet_in_fec!F62)</f>
        <v>0.63832560195652155</v>
      </c>
      <c r="G62" s="175">
        <f>IF(RES_hhdet_in_tes!G62=0,"",RES_hhdet_in_tes!G62/RES_hhdet_in_fec!G62)</f>
        <v>0.64671993982273168</v>
      </c>
      <c r="H62" s="175" t="str">
        <f>IF(RES_hhdet_in_tes!H62=0,"",RES_hhdet_in_tes!H62/RES_hhdet_in_fec!H62)</f>
        <v/>
      </c>
      <c r="I62" s="175">
        <f>IF(RES_hhdet_in_tes!I62=0,"",RES_hhdet_in_tes!I62/RES_hhdet_in_fec!I62)</f>
        <v>0.64616526810557751</v>
      </c>
      <c r="J62" s="175">
        <f>IF(RES_hhdet_in_tes!J62=0,"",RES_hhdet_in_tes!J62/RES_hhdet_in_fec!J62)</f>
        <v>0.66268133768247151</v>
      </c>
      <c r="K62" s="175">
        <f>IF(RES_hhdet_in_tes!K62=0,"",RES_hhdet_in_tes!K62/RES_hhdet_in_fec!K62)</f>
        <v>0.66433312505287878</v>
      </c>
      <c r="L62" s="175" t="str">
        <f>IF(RES_hhdet_in_tes!L62=0,"",RES_hhdet_in_tes!L62/RES_hhdet_in_fec!L62)</f>
        <v/>
      </c>
      <c r="M62" s="175" t="str">
        <f>IF(RES_hhdet_in_tes!M62=0,"",RES_hhdet_in_tes!M62/RES_hhdet_in_fec!M62)</f>
        <v/>
      </c>
      <c r="N62" s="175" t="str">
        <f>IF(RES_hhdet_in_tes!N62=0,"",RES_hhdet_in_tes!N62/RES_hhdet_in_fec!N62)</f>
        <v/>
      </c>
      <c r="O62" s="175" t="str">
        <f>IF(RES_hhdet_in_tes!O62=0,"",RES_hhdet_in_tes!O62/RES_hhdet_in_fec!O62)</f>
        <v/>
      </c>
      <c r="P62" s="175">
        <f>IF(RES_hhdet_in_tes!P62=0,"",RES_hhdet_in_tes!P62/RES_hhdet_in_fec!P62)</f>
        <v>0.69875452517158354</v>
      </c>
      <c r="Q62" s="175">
        <f>IF(RES_hhdet_in_tes!Q62=0,"",RES_hhdet_in_tes!Q62/RES_hhdet_in_fec!Q62)</f>
        <v>0.76618358958615129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0.63584353145991979</v>
      </c>
      <c r="D63" s="169" t="str">
        <f>IF(RES_hhdet_in_tes!D63=0,"",RES_hhdet_in_tes!D63/RES_hhdet_in_fec!D63)</f>
        <v/>
      </c>
      <c r="E63" s="169">
        <f>IF(RES_hhdet_in_tes!E63=0,"",RES_hhdet_in_tes!E63/RES_hhdet_in_fec!E63)</f>
        <v>0.64136518139662313</v>
      </c>
      <c r="F63" s="169">
        <f>IF(RES_hhdet_in_tes!F63=0,"",RES_hhdet_in_tes!F63/RES_hhdet_in_fec!F63)</f>
        <v>0.65601072858711906</v>
      </c>
      <c r="G63" s="169">
        <f>IF(RES_hhdet_in_tes!G63=0,"",RES_hhdet_in_tes!G63/RES_hhdet_in_fec!G63)</f>
        <v>0.65049896211912128</v>
      </c>
      <c r="H63" s="169" t="str">
        <f>IF(RES_hhdet_in_tes!H63=0,"",RES_hhdet_in_tes!H63/RES_hhdet_in_fec!H63)</f>
        <v/>
      </c>
      <c r="I63" s="169">
        <f>IF(RES_hhdet_in_tes!I63=0,"",RES_hhdet_in_tes!I63/RES_hhdet_in_fec!I63)</f>
        <v>0.64880801298188873</v>
      </c>
      <c r="J63" s="169">
        <f>IF(RES_hhdet_in_tes!J63=0,"",RES_hhdet_in_tes!J63/RES_hhdet_in_fec!J63)</f>
        <v>0.65707631543978429</v>
      </c>
      <c r="K63" s="169">
        <f>IF(RES_hhdet_in_tes!K63=0,"",RES_hhdet_in_tes!K63/RES_hhdet_in_fec!K63)</f>
        <v>0.67280051485823855</v>
      </c>
      <c r="L63" s="169" t="str">
        <f>IF(RES_hhdet_in_tes!L63=0,"",RES_hhdet_in_tes!L63/RES_hhdet_in_fec!L63)</f>
        <v/>
      </c>
      <c r="M63" s="169" t="str">
        <f>IF(RES_hhdet_in_tes!M63=0,"",RES_hhdet_in_tes!M63/RES_hhdet_in_fec!M63)</f>
        <v/>
      </c>
      <c r="N63" s="169" t="str">
        <f>IF(RES_hhdet_in_tes!N63=0,"",RES_hhdet_in_tes!N63/RES_hhdet_in_fec!N63)</f>
        <v/>
      </c>
      <c r="O63" s="169" t="str">
        <f>IF(RES_hhdet_in_tes!O63=0,"",RES_hhdet_in_tes!O63/RES_hhdet_in_fec!O63)</f>
        <v/>
      </c>
      <c r="P63" s="169">
        <f>IF(RES_hhdet_in_tes!P63=0,"",RES_hhdet_in_tes!P63/RES_hhdet_in_fec!P63)</f>
        <v>0.69205229438622973</v>
      </c>
      <c r="Q63" s="169">
        <f>IF(RES_hhdet_in_tes!Q63=0,"",RES_hhdet_in_tes!Q63/RES_hhdet_in_fec!Q63)</f>
        <v>0.69726894966164921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0.63327152559126654</v>
      </c>
      <c r="D64" s="73" t="str">
        <f>IF(RES_hhdet_in_tes!D64=0,"",RES_hhdet_in_tes!D64/RES_hhdet_in_fec!D64)</f>
        <v/>
      </c>
      <c r="E64" s="73">
        <f>IF(RES_hhdet_in_tes!E64=0,"",RES_hhdet_in_tes!E64/RES_hhdet_in_fec!E64)</f>
        <v>0.63499822258126903</v>
      </c>
      <c r="F64" s="73">
        <f>IF(RES_hhdet_in_tes!F64=0,"",RES_hhdet_in_tes!F64/RES_hhdet_in_fec!F64)</f>
        <v>0.64652139513831219</v>
      </c>
      <c r="G64" s="73">
        <f>IF(RES_hhdet_in_tes!G64=0,"",RES_hhdet_in_tes!G64/RES_hhdet_in_fec!G64)</f>
        <v>0.6395958731243172</v>
      </c>
      <c r="H64" s="73" t="str">
        <f>IF(RES_hhdet_in_tes!H64=0,"",RES_hhdet_in_tes!H64/RES_hhdet_in_fec!H64)</f>
        <v/>
      </c>
      <c r="I64" s="73">
        <f>IF(RES_hhdet_in_tes!I64=0,"",RES_hhdet_in_tes!I64/RES_hhdet_in_fec!I64)</f>
        <v>0.64145000052449719</v>
      </c>
      <c r="J64" s="73">
        <f>IF(RES_hhdet_in_tes!J64=0,"",RES_hhdet_in_tes!J64/RES_hhdet_in_fec!J64)</f>
        <v>0.65332130737644656</v>
      </c>
      <c r="K64" s="73">
        <f>IF(RES_hhdet_in_tes!K64=0,"",RES_hhdet_in_tes!K64/RES_hhdet_in_fec!K64)</f>
        <v>0.66570933976056168</v>
      </c>
      <c r="L64" s="73" t="str">
        <f>IF(RES_hhdet_in_tes!L64=0,"",RES_hhdet_in_tes!L64/RES_hhdet_in_fec!L64)</f>
        <v/>
      </c>
      <c r="M64" s="73" t="str">
        <f>IF(RES_hhdet_in_tes!M64=0,"",RES_hhdet_in_tes!M64/RES_hhdet_in_fec!M64)</f>
        <v/>
      </c>
      <c r="N64" s="73" t="str">
        <f>IF(RES_hhdet_in_tes!N64=0,"",RES_hhdet_in_tes!N64/RES_hhdet_in_fec!N64)</f>
        <v/>
      </c>
      <c r="O64" s="73" t="str">
        <f>IF(RES_hhdet_in_tes!O64=0,"",RES_hhdet_in_tes!O64/RES_hhdet_in_fec!O64)</f>
        <v/>
      </c>
      <c r="P64" s="73">
        <f>IF(RES_hhdet_in_tes!P64=0,"",RES_hhdet_in_tes!P64/RES_hhdet_in_fec!P64)</f>
        <v>0.68260835775232698</v>
      </c>
      <c r="Q64" s="73">
        <f>IF(RES_hhdet_in_tes!Q64=0,"",RES_hhdet_in_tes!Q64/RES_hhdet_in_fec!Q64)</f>
        <v>0.68399792186277375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1.0646709931956873</v>
      </c>
      <c r="D65" s="73" t="str">
        <f>IF(RES_hhdet_in_tes!D65=0,"",RES_hhdet_in_tes!D65/RES_hhdet_in_fec!D65)</f>
        <v/>
      </c>
      <c r="E65" s="73">
        <f>IF(RES_hhdet_in_tes!E65=0,"",RES_hhdet_in_tes!E65/RES_hhdet_in_fec!E65)</f>
        <v>1.0559018405314649</v>
      </c>
      <c r="F65" s="73">
        <f>IF(RES_hhdet_in_tes!F65=0,"",RES_hhdet_in_tes!F65/RES_hhdet_in_fec!F65)</f>
        <v>1.0658950299784278</v>
      </c>
      <c r="G65" s="73">
        <f>IF(RES_hhdet_in_tes!G65=0,"",RES_hhdet_in_tes!G65/RES_hhdet_in_fec!G65)</f>
        <v>1.0446784325371101</v>
      </c>
      <c r="H65" s="73" t="str">
        <f>IF(RES_hhdet_in_tes!H65=0,"",RES_hhdet_in_tes!H65/RES_hhdet_in_fec!H65)</f>
        <v/>
      </c>
      <c r="I65" s="73">
        <f>IF(RES_hhdet_in_tes!I65=0,"",RES_hhdet_in_tes!I65/RES_hhdet_in_fec!I65)</f>
        <v>1.0250795655741953</v>
      </c>
      <c r="J65" s="73">
        <f>IF(RES_hhdet_in_tes!J65=0,"",RES_hhdet_in_tes!J65/RES_hhdet_in_fec!J65)</f>
        <v>1.0099781389718148</v>
      </c>
      <c r="K65" s="73">
        <f>IF(RES_hhdet_in_tes!K65=0,"",RES_hhdet_in_tes!K65/RES_hhdet_in_fec!K65)</f>
        <v>1.017368176794037</v>
      </c>
      <c r="L65" s="73" t="str">
        <f>IF(RES_hhdet_in_tes!L65=0,"",RES_hhdet_in_tes!L65/RES_hhdet_in_fec!L65)</f>
        <v/>
      </c>
      <c r="M65" s="73" t="str">
        <f>IF(RES_hhdet_in_tes!M65=0,"",RES_hhdet_in_tes!M65/RES_hhdet_in_fec!M65)</f>
        <v/>
      </c>
      <c r="N65" s="73" t="str">
        <f>IF(RES_hhdet_in_tes!N65=0,"",RES_hhdet_in_tes!N65/RES_hhdet_in_fec!N65)</f>
        <v/>
      </c>
      <c r="O65" s="73" t="str">
        <f>IF(RES_hhdet_in_tes!O65=0,"",RES_hhdet_in_tes!O65/RES_hhdet_in_fec!O65)</f>
        <v/>
      </c>
      <c r="P65" s="73">
        <f>IF(RES_hhdet_in_tes!P65=0,"",RES_hhdet_in_tes!P65/RES_hhdet_in_fec!P65)</f>
        <v>1.0273149836762556</v>
      </c>
      <c r="Q65" s="73">
        <f>IF(RES_hhdet_in_tes!Q65=0,"",RES_hhdet_in_tes!Q65/RES_hhdet_in_fec!Q65)</f>
        <v>1.0293880108284159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1.8300021046981181</v>
      </c>
      <c r="D66" s="169" t="str">
        <f>IF(RES_hhdet_in_tes!D66=0,"",RES_hhdet_in_tes!D66/RES_hhdet_in_fec!D66)</f>
        <v/>
      </c>
      <c r="E66" s="169">
        <f>IF(RES_hhdet_in_tes!E66=0,"",RES_hhdet_in_tes!E66/RES_hhdet_in_fec!E66)</f>
        <v>1.9559217938190165</v>
      </c>
      <c r="F66" s="169">
        <f>IF(RES_hhdet_in_tes!F66=0,"",RES_hhdet_in_tes!F66/RES_hhdet_in_fec!F66)</f>
        <v>1.9741878814874896</v>
      </c>
      <c r="G66" s="169">
        <f>IF(RES_hhdet_in_tes!G66=0,"",RES_hhdet_in_tes!G66/RES_hhdet_in_fec!G66)</f>
        <v>2.0001793094348179</v>
      </c>
      <c r="H66" s="169" t="str">
        <f>IF(RES_hhdet_in_tes!H66=0,"",RES_hhdet_in_tes!H66/RES_hhdet_in_fec!H66)</f>
        <v/>
      </c>
      <c r="I66" s="169">
        <f>IF(RES_hhdet_in_tes!I66=0,"",RES_hhdet_in_tes!I66/RES_hhdet_in_fec!I66)</f>
        <v>2.1811873750434945</v>
      </c>
      <c r="J66" s="169">
        <f>IF(RES_hhdet_in_tes!J66=0,"",RES_hhdet_in_tes!J66/RES_hhdet_in_fec!J66)</f>
        <v>2.5215762980481449</v>
      </c>
      <c r="K66" s="169">
        <f>IF(RES_hhdet_in_tes!K66=0,"",RES_hhdet_in_tes!K66/RES_hhdet_in_fec!K66)</f>
        <v>2.7316607839708973</v>
      </c>
      <c r="L66" s="169" t="str">
        <f>IF(RES_hhdet_in_tes!L66=0,"",RES_hhdet_in_tes!L66/RES_hhdet_in_fec!L66)</f>
        <v/>
      </c>
      <c r="M66" s="169" t="str">
        <f>IF(RES_hhdet_in_tes!M66=0,"",RES_hhdet_in_tes!M66/RES_hhdet_in_fec!M66)</f>
        <v/>
      </c>
      <c r="N66" s="169" t="str">
        <f>IF(RES_hhdet_in_tes!N66=0,"",RES_hhdet_in_tes!N66/RES_hhdet_in_fec!N66)</f>
        <v/>
      </c>
      <c r="O66" s="169" t="str">
        <f>IF(RES_hhdet_in_tes!O66=0,"",RES_hhdet_in_tes!O66/RES_hhdet_in_fec!O66)</f>
        <v/>
      </c>
      <c r="P66" s="169">
        <f>IF(RES_hhdet_in_tes!P66=0,"",RES_hhdet_in_tes!P66/RES_hhdet_in_fec!P66)</f>
        <v>3.7551848386409774</v>
      </c>
      <c r="Q66" s="169">
        <f>IF(RES_hhdet_in_tes!Q66=0,"",RES_hhdet_in_tes!Q66/RES_hhdet_in_fec!Q66)</f>
        <v>4.0107178115651756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1.8300021046981181</v>
      </c>
      <c r="D67" s="73" t="str">
        <f>IF(RES_hhdet_in_tes!D67=0,"",RES_hhdet_in_tes!D67/RES_hhdet_in_fec!D67)</f>
        <v/>
      </c>
      <c r="E67" s="73">
        <f>IF(RES_hhdet_in_tes!E67=0,"",RES_hhdet_in_tes!E67/RES_hhdet_in_fec!E67)</f>
        <v>1.9559217938190165</v>
      </c>
      <c r="F67" s="73">
        <f>IF(RES_hhdet_in_tes!F67=0,"",RES_hhdet_in_tes!F67/RES_hhdet_in_fec!F67)</f>
        <v>1.9741878814874896</v>
      </c>
      <c r="G67" s="73">
        <f>IF(RES_hhdet_in_tes!G67=0,"",RES_hhdet_in_tes!G67/RES_hhdet_in_fec!G67)</f>
        <v>2.0001793094348179</v>
      </c>
      <c r="H67" s="73" t="str">
        <f>IF(RES_hhdet_in_tes!H67=0,"",RES_hhdet_in_tes!H67/RES_hhdet_in_fec!H67)</f>
        <v/>
      </c>
      <c r="I67" s="73">
        <f>IF(RES_hhdet_in_tes!I67=0,"",RES_hhdet_in_tes!I67/RES_hhdet_in_fec!I67)</f>
        <v>2.1811873750434945</v>
      </c>
      <c r="J67" s="73">
        <f>IF(RES_hhdet_in_tes!J67=0,"",RES_hhdet_in_tes!J67/RES_hhdet_in_fec!J67)</f>
        <v>2.5215762980481449</v>
      </c>
      <c r="K67" s="73">
        <f>IF(RES_hhdet_in_tes!K67=0,"",RES_hhdet_in_tes!K67/RES_hhdet_in_fec!K67)</f>
        <v>2.7316607839708973</v>
      </c>
      <c r="L67" s="73" t="str">
        <f>IF(RES_hhdet_in_tes!L67=0,"",RES_hhdet_in_tes!L67/RES_hhdet_in_fec!L67)</f>
        <v/>
      </c>
      <c r="M67" s="73" t="str">
        <f>IF(RES_hhdet_in_tes!M67=0,"",RES_hhdet_in_tes!M67/RES_hhdet_in_fec!M67)</f>
        <v/>
      </c>
      <c r="N67" s="73" t="str">
        <f>IF(RES_hhdet_in_tes!N67=0,"",RES_hhdet_in_tes!N67/RES_hhdet_in_fec!N67)</f>
        <v/>
      </c>
      <c r="O67" s="73" t="str">
        <f>IF(RES_hhdet_in_tes!O67=0,"",RES_hhdet_in_tes!O67/RES_hhdet_in_fec!O67)</f>
        <v/>
      </c>
      <c r="P67" s="73">
        <f>IF(RES_hhdet_in_tes!P67=0,"",RES_hhdet_in_tes!P67/RES_hhdet_in_fec!P67)</f>
        <v>3.7551848386409774</v>
      </c>
      <c r="Q67" s="73">
        <f>IF(RES_hhdet_in_tes!Q67=0,"",RES_hhdet_in_tes!Q67/RES_hhdet_in_fec!Q67)</f>
        <v>4.0107178115651756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0.62279282328875829</v>
      </c>
      <c r="D68" s="169" t="str">
        <f>IF(RES_hhdet_in_tes!D68=0,"",RES_hhdet_in_tes!D68/RES_hhdet_in_fec!D68)</f>
        <v/>
      </c>
      <c r="E68" s="169">
        <f>IF(RES_hhdet_in_tes!E68=0,"",RES_hhdet_in_tes!E68/RES_hhdet_in_fec!E68)</f>
        <v>0.72619542868142761</v>
      </c>
      <c r="F68" s="169">
        <f>IF(RES_hhdet_in_tes!F68=0,"",RES_hhdet_in_tes!F68/RES_hhdet_in_fec!F68)</f>
        <v>0.60324617959071059</v>
      </c>
      <c r="G68" s="169">
        <f>IF(RES_hhdet_in_tes!G68=0,"",RES_hhdet_in_tes!G68/RES_hhdet_in_fec!G68)</f>
        <v>0.66792515171240596</v>
      </c>
      <c r="H68" s="169" t="str">
        <f>IF(RES_hhdet_in_tes!H68=0,"",RES_hhdet_in_tes!H68/RES_hhdet_in_fec!H68)</f>
        <v/>
      </c>
      <c r="I68" s="169">
        <f>IF(RES_hhdet_in_tes!I68=0,"",RES_hhdet_in_tes!I68/RES_hhdet_in_fec!I68)</f>
        <v>0.67716137031738022</v>
      </c>
      <c r="J68" s="169">
        <f>IF(RES_hhdet_in_tes!J68=0,"",RES_hhdet_in_tes!J68/RES_hhdet_in_fec!J68)</f>
        <v>0.67675433433866905</v>
      </c>
      <c r="K68" s="169">
        <f>IF(RES_hhdet_in_tes!K68=0,"",RES_hhdet_in_tes!K68/RES_hhdet_in_fec!K68)</f>
        <v>0.61624866110633858</v>
      </c>
      <c r="L68" s="169" t="str">
        <f>IF(RES_hhdet_in_tes!L68=0,"",RES_hhdet_in_tes!L68/RES_hhdet_in_fec!L68)</f>
        <v/>
      </c>
      <c r="M68" s="169" t="str">
        <f>IF(RES_hhdet_in_tes!M68=0,"",RES_hhdet_in_tes!M68/RES_hhdet_in_fec!M68)</f>
        <v/>
      </c>
      <c r="N68" s="169" t="str">
        <f>IF(RES_hhdet_in_tes!N68=0,"",RES_hhdet_in_tes!N68/RES_hhdet_in_fec!N68)</f>
        <v/>
      </c>
      <c r="O68" s="169" t="str">
        <f>IF(RES_hhdet_in_tes!O68=0,"",RES_hhdet_in_tes!O68/RES_hhdet_in_fec!O68)</f>
        <v/>
      </c>
      <c r="P68" s="169">
        <f>IF(RES_hhdet_in_tes!P68=0,"",RES_hhdet_in_tes!P68/RES_hhdet_in_fec!P68)</f>
        <v>0.63779764314882426</v>
      </c>
      <c r="Q68" s="169">
        <f>IF(RES_hhdet_in_tes!Q68=0,"",RES_hhdet_in_tes!Q68/RES_hhdet_in_fec!Q68)</f>
        <v>0.68460000267793653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0.5903045683521666</v>
      </c>
      <c r="D69" s="174" t="str">
        <f>IF(RES_hhdet_in_tes!D69=0,"",RES_hhdet_in_tes!D69/RES_hhdet_in_fec!D69)</f>
        <v/>
      </c>
      <c r="E69" s="174">
        <f>IF(RES_hhdet_in_tes!E69=0,"",RES_hhdet_in_tes!E69/RES_hhdet_in_fec!E69)</f>
        <v>0.59678834933109948</v>
      </c>
      <c r="F69" s="174">
        <f>IF(RES_hhdet_in_tes!F69=0,"",RES_hhdet_in_tes!F69/RES_hhdet_in_fec!F69)</f>
        <v>0.59932994629854075</v>
      </c>
      <c r="G69" s="174">
        <f>IF(RES_hhdet_in_tes!G69=0,"",RES_hhdet_in_tes!G69/RES_hhdet_in_fec!G69)</f>
        <v>0.59981777577834139</v>
      </c>
      <c r="H69" s="174" t="str">
        <f>IF(RES_hhdet_in_tes!H69=0,"",RES_hhdet_in_tes!H69/RES_hhdet_in_fec!H69)</f>
        <v/>
      </c>
      <c r="I69" s="174">
        <f>IF(RES_hhdet_in_tes!I69=0,"",RES_hhdet_in_tes!I69/RES_hhdet_in_fec!I69)</f>
        <v>0.59857318595516829</v>
      </c>
      <c r="J69" s="174">
        <f>IF(RES_hhdet_in_tes!J69=0,"",RES_hhdet_in_tes!J69/RES_hhdet_in_fec!J69)</f>
        <v>0.60005263814255538</v>
      </c>
      <c r="K69" s="174">
        <f>IF(RES_hhdet_in_tes!K69=0,"",RES_hhdet_in_tes!K69/RES_hhdet_in_fec!K69)</f>
        <v>0.60433003358430637</v>
      </c>
      <c r="L69" s="174" t="str">
        <f>IF(RES_hhdet_in_tes!L69=0,"",RES_hhdet_in_tes!L69/RES_hhdet_in_fec!L69)</f>
        <v/>
      </c>
      <c r="M69" s="174" t="str">
        <f>IF(RES_hhdet_in_tes!M69=0,"",RES_hhdet_in_tes!M69/RES_hhdet_in_fec!M69)</f>
        <v/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>
        <f>IF(RES_hhdet_in_tes!P69=0,"",RES_hhdet_in_tes!P69/RES_hhdet_in_fec!P69)</f>
        <v>0.62988108820418698</v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0.64290904566128859</v>
      </c>
      <c r="D70" s="174" t="str">
        <f>IF(RES_hhdet_in_tes!D70=0,"",RES_hhdet_in_tes!D70/RES_hhdet_in_fec!D70)</f>
        <v/>
      </c>
      <c r="E70" s="174">
        <f>IF(RES_hhdet_in_tes!E70=0,"",RES_hhdet_in_tes!E70/RES_hhdet_in_fec!E70)</f>
        <v>0.64437900622193278</v>
      </c>
      <c r="F70" s="174">
        <f>IF(RES_hhdet_in_tes!F70=0,"",RES_hhdet_in_tes!F70/RES_hhdet_in_fec!F70)</f>
        <v>0.64885925297589897</v>
      </c>
      <c r="G70" s="174">
        <f>IF(RES_hhdet_in_tes!G70=0,"",RES_hhdet_in_tes!G70/RES_hhdet_in_fec!G70)</f>
        <v>0.64952493358846353</v>
      </c>
      <c r="H70" s="174" t="str">
        <f>IF(RES_hhdet_in_tes!H70=0,"",RES_hhdet_in_tes!H70/RES_hhdet_in_fec!H70)</f>
        <v/>
      </c>
      <c r="I70" s="174">
        <f>IF(RES_hhdet_in_tes!I70=0,"",RES_hhdet_in_tes!I70/RES_hhdet_in_fec!I70)</f>
        <v>0.65149385552383632</v>
      </c>
      <c r="J70" s="174">
        <f>IF(RES_hhdet_in_tes!J70=0,"",RES_hhdet_in_tes!J70/RES_hhdet_in_fec!J70)</f>
        <v>0.65379608628723507</v>
      </c>
      <c r="K70" s="174">
        <f>IF(RES_hhdet_in_tes!K70=0,"",RES_hhdet_in_tes!K70/RES_hhdet_in_fec!K70)</f>
        <v>0.66622365401425221</v>
      </c>
      <c r="L70" s="174" t="str">
        <f>IF(RES_hhdet_in_tes!L70=0,"",RES_hhdet_in_tes!L70/RES_hhdet_in_fec!L70)</f>
        <v/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>
        <f>IF(RES_hhdet_in_tes!P70=0,"",RES_hhdet_in_tes!P70/RES_hhdet_in_fec!P70)</f>
        <v>0.68061402060589582</v>
      </c>
      <c r="Q70" s="174">
        <f>IF(RES_hhdet_in_tes!Q70=0,"",RES_hhdet_in_tes!Q70/RES_hhdet_in_fec!Q70)</f>
        <v>0.68460000267793653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0.58335637957874897</v>
      </c>
      <c r="D71" s="173" t="str">
        <f>IF(RES_hhdet_in_tes!D71=0,"",RES_hhdet_in_tes!D71/RES_hhdet_in_fec!D71)</f>
        <v/>
      </c>
      <c r="E71" s="173">
        <f>IF(RES_hhdet_in_tes!E71=0,"",RES_hhdet_in_tes!E71/RES_hhdet_in_fec!E71)</f>
        <v>0.58507926378770692</v>
      </c>
      <c r="F71" s="173">
        <f>IF(RES_hhdet_in_tes!F71=0,"",RES_hhdet_in_tes!F71/RES_hhdet_in_fec!F71)</f>
        <v>0.59107797948072993</v>
      </c>
      <c r="G71" s="173">
        <f>IF(RES_hhdet_in_tes!G71=0,"",RES_hhdet_in_tes!G71/RES_hhdet_in_fec!G71)</f>
        <v>0.59423472799070476</v>
      </c>
      <c r="H71" s="173" t="str">
        <f>IF(RES_hhdet_in_tes!H71=0,"",RES_hhdet_in_tes!H71/RES_hhdet_in_fec!H71)</f>
        <v/>
      </c>
      <c r="I71" s="173">
        <f>IF(RES_hhdet_in_tes!I71=0,"",RES_hhdet_in_tes!I71/RES_hhdet_in_fec!I71)</f>
        <v>0.60025705415467867</v>
      </c>
      <c r="J71" s="173">
        <f>IF(RES_hhdet_in_tes!J71=0,"",RES_hhdet_in_tes!J71/RES_hhdet_in_fec!J71)</f>
        <v>0.60975091454980457</v>
      </c>
      <c r="K71" s="173">
        <f>IF(RES_hhdet_in_tes!K71=0,"",RES_hhdet_in_tes!K71/RES_hhdet_in_fec!K71)</f>
        <v>0.61836510813953116</v>
      </c>
      <c r="L71" s="173" t="str">
        <f>IF(RES_hhdet_in_tes!L71=0,"",RES_hhdet_in_tes!L71/RES_hhdet_in_fec!L71)</f>
        <v/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>
        <f>IF(RES_hhdet_in_tes!P71=0,"",RES_hhdet_in_tes!P71/RES_hhdet_in_fec!P71)</f>
        <v>0.63178963874484673</v>
      </c>
      <c r="Q71" s="173">
        <f>IF(RES_hhdet_in_tes!Q71=0,"",RES_hhdet_in_tes!Q71/RES_hhdet_in_fec!Q71)</f>
        <v>0.63533887659917476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1.0981551327456309</v>
      </c>
      <c r="D72" s="172" t="str">
        <f>IF(RES_hhdet_in_tes!D72=0,"",RES_hhdet_in_tes!D72/RES_hhdet_in_fec!D72)</f>
        <v/>
      </c>
      <c r="E72" s="172">
        <f>IF(RES_hhdet_in_tes!E72=0,"",RES_hhdet_in_tes!E72/RES_hhdet_in_fec!E72)</f>
        <v>1.0910624523686459</v>
      </c>
      <c r="F72" s="172">
        <f>IF(RES_hhdet_in_tes!F72=0,"",RES_hhdet_in_tes!F72/RES_hhdet_in_fec!F72)</f>
        <v>1.0808552787511427</v>
      </c>
      <c r="G72" s="172">
        <f>IF(RES_hhdet_in_tes!G72=0,"",RES_hhdet_in_tes!G72/RES_hhdet_in_fec!G72)</f>
        <v>1.0602818725824343</v>
      </c>
      <c r="H72" s="172" t="str">
        <f>IF(RES_hhdet_in_tes!H72=0,"",RES_hhdet_in_tes!H72/RES_hhdet_in_fec!H72)</f>
        <v/>
      </c>
      <c r="I72" s="172">
        <f>IF(RES_hhdet_in_tes!I72=0,"",RES_hhdet_in_tes!I72/RES_hhdet_in_fec!I72)</f>
        <v>1.0270678044906636</v>
      </c>
      <c r="J72" s="172">
        <f>IF(RES_hhdet_in_tes!J72=0,"",RES_hhdet_in_tes!J72/RES_hhdet_in_fec!J72)</f>
        <v>1.0011627055972059</v>
      </c>
      <c r="K72" s="172">
        <f>IF(RES_hhdet_in_tes!K72=0,"",RES_hhdet_in_tes!K72/RES_hhdet_in_fec!K72)</f>
        <v>1.0094285615642604</v>
      </c>
      <c r="L72" s="172" t="str">
        <f>IF(RES_hhdet_in_tes!L72=0,"",RES_hhdet_in_tes!L72/RES_hhdet_in_fec!L72)</f>
        <v/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>
        <f>IF(RES_hhdet_in_tes!P72=0,"",RES_hhdet_in_tes!P72/RES_hhdet_in_fec!P72)</f>
        <v>1.0237223083455673</v>
      </c>
      <c r="Q72" s="172">
        <f>IF(RES_hhdet_in_tes!Q72=0,"",RES_hhdet_in_tes!Q72/RES_hhdet_in_fec!Q72)</f>
        <v>1.0290581735809383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0.72074557012079565</v>
      </c>
      <c r="D73" s="171" t="str">
        <f>IF(RES_hhdet_in_tes!D73=0,"",RES_hhdet_in_tes!D73/RES_hhdet_in_fec!D73)</f>
        <v/>
      </c>
      <c r="E73" s="171">
        <f>IF(RES_hhdet_in_tes!E73=0,"",RES_hhdet_in_tes!E73/RES_hhdet_in_fec!E73)</f>
        <v>0.72471569878297093</v>
      </c>
      <c r="F73" s="171" t="str">
        <f>IF(RES_hhdet_in_tes!F73=0,"",RES_hhdet_in_tes!F73/RES_hhdet_in_fec!F73)</f>
        <v/>
      </c>
      <c r="G73" s="171">
        <f>IF(RES_hhdet_in_tes!G73=0,"",RES_hhdet_in_tes!G73/RES_hhdet_in_fec!G73)</f>
        <v>0.73415433251853102</v>
      </c>
      <c r="H73" s="171" t="str">
        <f>IF(RES_hhdet_in_tes!H73=0,"",RES_hhdet_in_tes!H73/RES_hhdet_in_fec!H73)</f>
        <v/>
      </c>
      <c r="I73" s="171">
        <f>IF(RES_hhdet_in_tes!I73=0,"",RES_hhdet_in_tes!I73/RES_hhdet_in_fec!I73)</f>
        <v>0.75274158632571886</v>
      </c>
      <c r="J73" s="171">
        <f>IF(RES_hhdet_in_tes!J73=0,"",RES_hhdet_in_tes!J73/RES_hhdet_in_fec!J73)</f>
        <v>0.75297315725071301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0.76255261279372688</v>
      </c>
      <c r="D74" s="170" t="str">
        <f>IF(RES_hhdet_in_tes!D74=0,"",RES_hhdet_in_tes!D74/RES_hhdet_in_fec!D74)</f>
        <v/>
      </c>
      <c r="E74" s="170">
        <f>IF(RES_hhdet_in_tes!E74=0,"",RES_hhdet_in_tes!E74/RES_hhdet_in_fec!E74)</f>
        <v>0.7713820273519032</v>
      </c>
      <c r="F74" s="170" t="str">
        <f>IF(RES_hhdet_in_tes!F74=0,"",RES_hhdet_in_tes!F74/RES_hhdet_in_fec!F74)</f>
        <v/>
      </c>
      <c r="G74" s="170">
        <f>IF(RES_hhdet_in_tes!G74=0,"",RES_hhdet_in_tes!G74/RES_hhdet_in_fec!G74)</f>
        <v>0.77301495229103701</v>
      </c>
      <c r="H74" s="170" t="str">
        <f>IF(RES_hhdet_in_tes!H74=0,"",RES_hhdet_in_tes!H74/RES_hhdet_in_fec!H74)</f>
        <v/>
      </c>
      <c r="I74" s="170">
        <f>IF(RES_hhdet_in_tes!I74=0,"",RES_hhdet_in_tes!I74/RES_hhdet_in_fec!I74)</f>
        <v>0.78142686363409264</v>
      </c>
      <c r="J74" s="170">
        <f>IF(RES_hhdet_in_tes!J74=0,"",RES_hhdet_in_tes!J74/RES_hhdet_in_fec!J74)</f>
        <v>0.78504492428887662</v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0.70982511623518296</v>
      </c>
      <c r="D75" s="73" t="str">
        <f>IF(RES_hhdet_in_tes!D75=0,"",RES_hhdet_in_tes!D75/RES_hhdet_in_fec!D75)</f>
        <v/>
      </c>
      <c r="E75" s="73">
        <f>IF(RES_hhdet_in_tes!E75=0,"",RES_hhdet_in_tes!E75/RES_hhdet_in_fec!E75)</f>
        <v>0.72771954125739269</v>
      </c>
      <c r="F75" s="73" t="str">
        <f>IF(RES_hhdet_in_tes!F75=0,"",RES_hhdet_in_tes!F75/RES_hhdet_in_fec!F75)</f>
        <v/>
      </c>
      <c r="G75" s="73">
        <f>IF(RES_hhdet_in_tes!G75=0,"",RES_hhdet_in_tes!G75/RES_hhdet_in_fec!G75)</f>
        <v>0.73957072388927281</v>
      </c>
      <c r="H75" s="73" t="str">
        <f>IF(RES_hhdet_in_tes!H75=0,"",RES_hhdet_in_tes!H75/RES_hhdet_in_fec!H75)</f>
        <v/>
      </c>
      <c r="I75" s="73">
        <f>IF(RES_hhdet_in_tes!I75=0,"",RES_hhdet_in_tes!I75/RES_hhdet_in_fec!I75)</f>
        <v>0.74836337082020876</v>
      </c>
      <c r="J75" s="73">
        <f>IF(RES_hhdet_in_tes!J75=0,"",RES_hhdet_in_tes!J75/RES_hhdet_in_fec!J75)</f>
        <v>0.75296676972512766</v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1.0953682273871668</v>
      </c>
      <c r="D76" s="73" t="str">
        <f>IF(RES_hhdet_in_tes!D76=0,"",RES_hhdet_in_tes!D76/RES_hhdet_in_fec!D76)</f>
        <v/>
      </c>
      <c r="E76" s="73">
        <f>IF(RES_hhdet_in_tes!E76=0,"",RES_hhdet_in_tes!E76/RES_hhdet_in_fec!E76)</f>
        <v>1.0537859775890777</v>
      </c>
      <c r="F76" s="73" t="str">
        <f>IF(RES_hhdet_in_tes!F76=0,"",RES_hhdet_in_tes!F76/RES_hhdet_in_fec!F76)</f>
        <v/>
      </c>
      <c r="G76" s="73">
        <f>IF(RES_hhdet_in_tes!G76=0,"",RES_hhdet_in_tes!G76/RES_hhdet_in_fec!G76)</f>
        <v>1.0038810161685612</v>
      </c>
      <c r="H76" s="73" t="str">
        <f>IF(RES_hhdet_in_tes!H76=0,"",RES_hhdet_in_tes!H76/RES_hhdet_in_fec!H76)</f>
        <v/>
      </c>
      <c r="I76" s="73">
        <f>IF(RES_hhdet_in_tes!I76=0,"",RES_hhdet_in_tes!I76/RES_hhdet_in_fec!I76)</f>
        <v>1.0058240395302183</v>
      </c>
      <c r="J76" s="73">
        <f>IF(RES_hhdet_in_tes!J76=0,"",RES_hhdet_in_tes!J76/RES_hhdet_in_fec!J76)</f>
        <v>1</v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0.56784272599785512</v>
      </c>
      <c r="D77" s="169" t="str">
        <f>IF(RES_hhdet_in_tes!D77=0,"",RES_hhdet_in_tes!D77/RES_hhdet_in_fec!D77)</f>
        <v/>
      </c>
      <c r="E77" s="169">
        <f>IF(RES_hhdet_in_tes!E77=0,"",RES_hhdet_in_tes!E77/RES_hhdet_in_fec!E77)</f>
        <v>0.50663806753551777</v>
      </c>
      <c r="F77" s="169">
        <f>IF(RES_hhdet_in_tes!F77=0,"",RES_hhdet_in_tes!F77/RES_hhdet_in_fec!F77)</f>
        <v>0.50914539238841039</v>
      </c>
      <c r="G77" s="169">
        <f>IF(RES_hhdet_in_tes!G77=0,"",RES_hhdet_in_tes!G77/RES_hhdet_in_fec!G77)</f>
        <v>0.53678492886716955</v>
      </c>
      <c r="H77" s="169" t="str">
        <f>IF(RES_hhdet_in_tes!H77=0,"",RES_hhdet_in_tes!H77/RES_hhdet_in_fec!H77)</f>
        <v/>
      </c>
      <c r="I77" s="169">
        <f>IF(RES_hhdet_in_tes!I77=0,"",RES_hhdet_in_tes!I77/RES_hhdet_in_fec!I77)</f>
        <v>0.51856638774646691</v>
      </c>
      <c r="J77" s="169">
        <f>IF(RES_hhdet_in_tes!J77=0,"",RES_hhdet_in_tes!J77/RES_hhdet_in_fec!J77)</f>
        <v>0.67188764586015004</v>
      </c>
      <c r="K77" s="169">
        <f>IF(RES_hhdet_in_tes!K77=0,"",RES_hhdet_in_tes!K77/RES_hhdet_in_fec!K77)</f>
        <v>0.63408993595403507</v>
      </c>
      <c r="L77" s="169" t="str">
        <f>IF(RES_hhdet_in_tes!L77=0,"",RES_hhdet_in_tes!L77/RES_hhdet_in_fec!L77)</f>
        <v/>
      </c>
      <c r="M77" s="169" t="str">
        <f>IF(RES_hhdet_in_tes!M77=0,"",RES_hhdet_in_tes!M77/RES_hhdet_in_fec!M77)</f>
        <v/>
      </c>
      <c r="N77" s="169" t="str">
        <f>IF(RES_hhdet_in_tes!N77=0,"",RES_hhdet_in_tes!N77/RES_hhdet_in_fec!N77)</f>
        <v/>
      </c>
      <c r="O77" s="169" t="str">
        <f>IF(RES_hhdet_in_tes!O77=0,"",RES_hhdet_in_tes!O77/RES_hhdet_in_fec!O77)</f>
        <v/>
      </c>
      <c r="P77" s="169">
        <f>IF(RES_hhdet_in_tes!P77=0,"",RES_hhdet_in_tes!P77/RES_hhdet_in_fec!P77)</f>
        <v>0.64567098261308253</v>
      </c>
      <c r="Q77" s="169">
        <f>IF(RES_hhdet_in_tes!Q77=0,"",RES_hhdet_in_tes!Q77/RES_hhdet_in_fec!Q77)</f>
        <v>0.53711853855192915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0.49996301466331433</v>
      </c>
      <c r="D78" s="73" t="str">
        <f>IF(RES_hhdet_in_tes!D78=0,"",RES_hhdet_in_tes!D78/RES_hhdet_in_fec!D78)</f>
        <v/>
      </c>
      <c r="E78" s="73">
        <f>IF(RES_hhdet_in_tes!E78=0,"",RES_hhdet_in_tes!E78/RES_hhdet_in_fec!E78)</f>
        <v>0.50663806753551777</v>
      </c>
      <c r="F78" s="73">
        <f>IF(RES_hhdet_in_tes!F78=0,"",RES_hhdet_in_tes!F78/RES_hhdet_in_fec!F78)</f>
        <v>0.50914539238841039</v>
      </c>
      <c r="G78" s="73">
        <f>IF(RES_hhdet_in_tes!G78=0,"",RES_hhdet_in_tes!G78/RES_hhdet_in_fec!G78)</f>
        <v>0.51197624200955361</v>
      </c>
      <c r="H78" s="73" t="str">
        <f>IF(RES_hhdet_in_tes!H78=0,"",RES_hhdet_in_tes!H78/RES_hhdet_in_fec!H78)</f>
        <v/>
      </c>
      <c r="I78" s="73">
        <f>IF(RES_hhdet_in_tes!I78=0,"",RES_hhdet_in_tes!I78/RES_hhdet_in_fec!I78)</f>
        <v>0.51856638774646691</v>
      </c>
      <c r="J78" s="73">
        <f>IF(RES_hhdet_in_tes!J78=0,"",RES_hhdet_in_tes!J78/RES_hhdet_in_fec!J78)</f>
        <v>0.51827608923011759</v>
      </c>
      <c r="K78" s="73">
        <f>IF(RES_hhdet_in_tes!K78=0,"",RES_hhdet_in_tes!K78/RES_hhdet_in_fec!K78)</f>
        <v>0.52255610729204327</v>
      </c>
      <c r="L78" s="73" t="str">
        <f>IF(RES_hhdet_in_tes!L78=0,"",RES_hhdet_in_tes!L78/RES_hhdet_in_fec!L78)</f>
        <v/>
      </c>
      <c r="M78" s="73" t="str">
        <f>IF(RES_hhdet_in_tes!M78=0,"",RES_hhdet_in_tes!M78/RES_hhdet_in_fec!M78)</f>
        <v/>
      </c>
      <c r="N78" s="73" t="str">
        <f>IF(RES_hhdet_in_tes!N78=0,"",RES_hhdet_in_tes!N78/RES_hhdet_in_fec!N78)</f>
        <v/>
      </c>
      <c r="O78" s="73" t="str">
        <f>IF(RES_hhdet_in_tes!O78=0,"",RES_hhdet_in_tes!O78/RES_hhdet_in_fec!O78)</f>
        <v/>
      </c>
      <c r="P78" s="73">
        <f>IF(RES_hhdet_in_tes!P78=0,"",RES_hhdet_in_tes!P78/RES_hhdet_in_fec!P78)</f>
        <v>0.5344645926173528</v>
      </c>
      <c r="Q78" s="73">
        <f>IF(RES_hhdet_in_tes!Q78=0,"",RES_hhdet_in_tes!Q78/RES_hhdet_in_fec!Q78)</f>
        <v>0.53711853855192915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0.8402697384193567</v>
      </c>
      <c r="D79" s="65" t="str">
        <f>IF(RES_hhdet_in_tes!D79=0,"",RES_hhdet_in_tes!D79/RES_hhdet_in_fec!D79)</f>
        <v/>
      </c>
      <c r="E79" s="65" t="str">
        <f>IF(RES_hhdet_in_tes!E79=0,"",RES_hhdet_in_tes!E79/RES_hhdet_in_fec!E79)</f>
        <v/>
      </c>
      <c r="F79" s="65" t="str">
        <f>IF(RES_hhdet_in_tes!F79=0,"",RES_hhdet_in_tes!F79/RES_hhdet_in_fec!F79)</f>
        <v/>
      </c>
      <c r="G79" s="65">
        <f>IF(RES_hhdet_in_tes!G79=0,"",RES_hhdet_in_tes!G79/RES_hhdet_in_fec!G79)</f>
        <v>0.84680259899071308</v>
      </c>
      <c r="H79" s="65" t="str">
        <f>IF(RES_hhdet_in_tes!H79=0,"",RES_hhdet_in_tes!H79/RES_hhdet_in_fec!H79)</f>
        <v/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0.855275126335865</v>
      </c>
      <c r="K79" s="65">
        <f>IF(RES_hhdet_in_tes!K79=0,"",RES_hhdet_in_tes!K79/RES_hhdet_in_fec!K79)</f>
        <v>0.8600075660255867</v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0.8698755936429533</v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 t="str">
        <f>IF(RES_hhdet_in_tes!C81=0,"",RES_hhdet_in_tes!C81/RES_hhdet_in_fec!C81)</f>
        <v/>
      </c>
      <c r="D81" s="175">
        <f>IF(RES_hhdet_in_tes!D81=0,"",RES_hhdet_in_tes!D81/RES_hhdet_in_fec!D81)</f>
        <v>0.53685573377371021</v>
      </c>
      <c r="E81" s="175">
        <f>IF(RES_hhdet_in_tes!E81=0,"",RES_hhdet_in_tes!E81/RES_hhdet_in_fec!E81)</f>
        <v>0.54232222050927203</v>
      </c>
      <c r="F81" s="175">
        <f>IF(RES_hhdet_in_tes!F81=0,"",RES_hhdet_in_tes!F81/RES_hhdet_in_fec!F81)</f>
        <v>0.54665585984410991</v>
      </c>
      <c r="G81" s="175">
        <f>IF(RES_hhdet_in_tes!G81=0,"",RES_hhdet_in_tes!G81/RES_hhdet_in_fec!G81)</f>
        <v>0.54584946599727735</v>
      </c>
      <c r="H81" s="175">
        <f>IF(RES_hhdet_in_tes!H81=0,"",RES_hhdet_in_tes!H81/RES_hhdet_in_fec!H81)</f>
        <v>0.55426589541585858</v>
      </c>
      <c r="I81" s="175">
        <f>IF(RES_hhdet_in_tes!I81=0,"",RES_hhdet_in_tes!I81/RES_hhdet_in_fec!I81)</f>
        <v>0.54069686126743099</v>
      </c>
      <c r="J81" s="175">
        <f>IF(RES_hhdet_in_tes!J81=0,"",RES_hhdet_in_tes!J81/RES_hhdet_in_fec!J81)</f>
        <v>0.55123172351625194</v>
      </c>
      <c r="K81" s="175">
        <f>IF(RES_hhdet_in_tes!K81=0,"",RES_hhdet_in_tes!K81/RES_hhdet_in_fec!K81)</f>
        <v>0.56259284736383908</v>
      </c>
      <c r="L81" s="175" t="str">
        <f>IF(RES_hhdet_in_tes!L81=0,"",RES_hhdet_in_tes!L81/RES_hhdet_in_fec!L81)</f>
        <v/>
      </c>
      <c r="M81" s="175">
        <f>IF(RES_hhdet_in_tes!M81=0,"",RES_hhdet_in_tes!M81/RES_hhdet_in_fec!M81)</f>
        <v>0.56514237247999877</v>
      </c>
      <c r="N81" s="175" t="str">
        <f>IF(RES_hhdet_in_tes!N81=0,"",RES_hhdet_in_tes!N81/RES_hhdet_in_fec!N81)</f>
        <v/>
      </c>
      <c r="O81" s="175" t="str">
        <f>IF(RES_hhdet_in_tes!O81=0,"",RES_hhdet_in_tes!O81/RES_hhdet_in_fec!O81)</f>
        <v/>
      </c>
      <c r="P81" s="175" t="str">
        <f>IF(RES_hhdet_in_tes!P81=0,"",RES_hhdet_in_tes!P81/RES_hhdet_in_fec!P81)</f>
        <v/>
      </c>
      <c r="Q81" s="175" t="str">
        <f>IF(RES_hhdet_in_tes!Q81=0,"",RES_hhdet_in_tes!Q81/RES_hhdet_in_fec!Q81)</f>
        <v/>
      </c>
    </row>
    <row r="82" spans="1:17" ht="12.95" customHeight="1" x14ac:dyDescent="0.25">
      <c r="A82" s="158" t="s">
        <v>65</v>
      </c>
      <c r="B82" s="169"/>
      <c r="C82" s="169" t="str">
        <f>IF(RES_hhdet_in_tes!C82=0,"",RES_hhdet_in_tes!C82/RES_hhdet_in_fec!C82)</f>
        <v/>
      </c>
      <c r="D82" s="169">
        <f>IF(RES_hhdet_in_tes!D82=0,"",RES_hhdet_in_tes!D82/RES_hhdet_in_fec!D82)</f>
        <v>0.52131199976166576</v>
      </c>
      <c r="E82" s="169">
        <f>IF(RES_hhdet_in_tes!E82=0,"",RES_hhdet_in_tes!E82/RES_hhdet_in_fec!E82)</f>
        <v>0.52401997128322264</v>
      </c>
      <c r="F82" s="169">
        <f>IF(RES_hhdet_in_tes!F82=0,"",RES_hhdet_in_tes!F82/RES_hhdet_in_fec!F82)</f>
        <v>0.53023488272553365</v>
      </c>
      <c r="G82" s="169">
        <f>IF(RES_hhdet_in_tes!G82=0,"",RES_hhdet_in_tes!G82/RES_hhdet_in_fec!G82)</f>
        <v>0.52657263913165042</v>
      </c>
      <c r="H82" s="169">
        <f>IF(RES_hhdet_in_tes!H82=0,"",RES_hhdet_in_tes!H82/RES_hhdet_in_fec!H82)</f>
        <v>0.53498805229855551</v>
      </c>
      <c r="I82" s="169">
        <f>IF(RES_hhdet_in_tes!I82=0,"",RES_hhdet_in_tes!I82/RES_hhdet_in_fec!I82)</f>
        <v>0.51835979847336311</v>
      </c>
      <c r="J82" s="169">
        <f>IF(RES_hhdet_in_tes!J82=0,"",RES_hhdet_in_tes!J82/RES_hhdet_in_fec!J82)</f>
        <v>0.5217041714059566</v>
      </c>
      <c r="K82" s="169">
        <f>IF(RES_hhdet_in_tes!K82=0,"",RES_hhdet_in_tes!K82/RES_hhdet_in_fec!K82)</f>
        <v>0.55042606964441299</v>
      </c>
      <c r="L82" s="169" t="str">
        <f>IF(RES_hhdet_in_tes!L82=0,"",RES_hhdet_in_tes!L82/RES_hhdet_in_fec!L82)</f>
        <v/>
      </c>
      <c r="M82" s="169">
        <f>IF(RES_hhdet_in_tes!M82=0,"",RES_hhdet_in_tes!M82/RES_hhdet_in_fec!M82)</f>
        <v>0.54652693177122402</v>
      </c>
      <c r="N82" s="169" t="str">
        <f>IF(RES_hhdet_in_tes!N82=0,"",RES_hhdet_in_tes!N82/RES_hhdet_in_fec!N82)</f>
        <v/>
      </c>
      <c r="O82" s="169" t="str">
        <f>IF(RES_hhdet_in_tes!O82=0,"",RES_hhdet_in_tes!O82/RES_hhdet_in_fec!O82)</f>
        <v/>
      </c>
      <c r="P82" s="169" t="str">
        <f>IF(RES_hhdet_in_tes!P82=0,"",RES_hhdet_in_tes!P82/RES_hhdet_in_fec!P82)</f>
        <v/>
      </c>
      <c r="Q82" s="169" t="str">
        <f>IF(RES_hhdet_in_tes!Q82=0,"",RES_hhdet_in_tes!Q82/RES_hhdet_in_fec!Q82)</f>
        <v/>
      </c>
    </row>
    <row r="83" spans="1:17" ht="12" customHeight="1" x14ac:dyDescent="0.25">
      <c r="A83" s="23" t="s">
        <v>157</v>
      </c>
      <c r="B83" s="73"/>
      <c r="C83" s="73" t="str">
        <f>IF(RES_hhdet_in_tes!C83=0,"",RES_hhdet_in_tes!C83/RES_hhdet_in_fec!C83)</f>
        <v/>
      </c>
      <c r="D83" s="73">
        <f>IF(RES_hhdet_in_tes!D83=0,"",RES_hhdet_in_tes!D83/RES_hhdet_in_fec!D83)</f>
        <v>0.51962094352564825</v>
      </c>
      <c r="E83" s="73">
        <f>IF(RES_hhdet_in_tes!E83=0,"",RES_hhdet_in_tes!E83/RES_hhdet_in_fec!E83)</f>
        <v>0.52120552819774701</v>
      </c>
      <c r="F83" s="73">
        <f>IF(RES_hhdet_in_tes!F83=0,"",RES_hhdet_in_tes!F83/RES_hhdet_in_fec!F83)</f>
        <v>0.52605364340279159</v>
      </c>
      <c r="G83" s="73">
        <f>IF(RES_hhdet_in_tes!G83=0,"",RES_hhdet_in_tes!G83/RES_hhdet_in_fec!G83)</f>
        <v>0.52173440025164886</v>
      </c>
      <c r="H83" s="73">
        <f>IF(RES_hhdet_in_tes!H83=0,"",RES_hhdet_in_tes!H83/RES_hhdet_in_fec!H83)</f>
        <v>0.52987661230072491</v>
      </c>
      <c r="I83" s="73">
        <f>IF(RES_hhdet_in_tes!I83=0,"",RES_hhdet_in_tes!I83/RES_hhdet_in_fec!I83)</f>
        <v>0.51511969519269718</v>
      </c>
      <c r="J83" s="73">
        <f>IF(RES_hhdet_in_tes!J83=0,"",RES_hhdet_in_tes!J83/RES_hhdet_in_fec!J83)</f>
        <v>0.51999751831504537</v>
      </c>
      <c r="K83" s="73">
        <f>IF(RES_hhdet_in_tes!K83=0,"",RES_hhdet_in_tes!K83/RES_hhdet_in_fec!K83)</f>
        <v>0.5470341049182561</v>
      </c>
      <c r="L83" s="73" t="str">
        <f>IF(RES_hhdet_in_tes!L83=0,"",RES_hhdet_in_tes!L83/RES_hhdet_in_fec!L83)</f>
        <v/>
      </c>
      <c r="M83" s="73">
        <f>IF(RES_hhdet_in_tes!M83=0,"",RES_hhdet_in_tes!M83/RES_hhdet_in_fec!M83)</f>
        <v>0.54421047347494766</v>
      </c>
      <c r="N83" s="73" t="str">
        <f>IF(RES_hhdet_in_tes!N83=0,"",RES_hhdet_in_tes!N83/RES_hhdet_in_fec!N83)</f>
        <v/>
      </c>
      <c r="O83" s="73" t="str">
        <f>IF(RES_hhdet_in_tes!O83=0,"",RES_hhdet_in_tes!O83/RES_hhdet_in_fec!O83)</f>
        <v/>
      </c>
      <c r="P83" s="73" t="str">
        <f>IF(RES_hhdet_in_tes!P83=0,"",RES_hhdet_in_tes!P83/RES_hhdet_in_fec!P83)</f>
        <v/>
      </c>
      <c r="Q83" s="73" t="str">
        <f>IF(RES_hhdet_in_tes!Q83=0,"",RES_hhdet_in_tes!Q83/RES_hhdet_in_fec!Q83)</f>
        <v/>
      </c>
    </row>
    <row r="84" spans="1:17" ht="12" customHeight="1" x14ac:dyDescent="0.25">
      <c r="A84" s="23" t="s">
        <v>60</v>
      </c>
      <c r="B84" s="73"/>
      <c r="C84" s="73" t="str">
        <f>IF(RES_hhdet_in_tes!C84=0,"",RES_hhdet_in_tes!C84/RES_hhdet_in_fec!C84)</f>
        <v/>
      </c>
      <c r="D84" s="73">
        <f>IF(RES_hhdet_in_tes!D84=0,"",RES_hhdet_in_tes!D84/RES_hhdet_in_fec!D84)</f>
        <v>1.1226379314781914</v>
      </c>
      <c r="E84" s="73">
        <f>IF(RES_hhdet_in_tes!E84=0,"",RES_hhdet_in_tes!E84/RES_hhdet_in_fec!E84)</f>
        <v>1.1115565016849802</v>
      </c>
      <c r="F84" s="73">
        <f>IF(RES_hhdet_in_tes!F84=0,"",RES_hhdet_in_tes!F84/RES_hhdet_in_fec!F84)</f>
        <v>1.1060520497281017</v>
      </c>
      <c r="G84" s="73">
        <f>IF(RES_hhdet_in_tes!G84=0,"",RES_hhdet_in_tes!G84/RES_hhdet_in_fec!G84)</f>
        <v>1.0815936941499891</v>
      </c>
      <c r="H84" s="73">
        <f>IF(RES_hhdet_in_tes!H84=0,"",RES_hhdet_in_tes!H84/RES_hhdet_in_fec!H84)</f>
        <v>1.087321001898333</v>
      </c>
      <c r="I84" s="73">
        <f>IF(RES_hhdet_in_tes!I84=0,"",RES_hhdet_in_tes!I84/RES_hhdet_in_fec!I84)</f>
        <v>1.0433880328334011</v>
      </c>
      <c r="J84" s="73">
        <f>IF(RES_hhdet_in_tes!J84=0,"",RES_hhdet_in_tes!J84/RES_hhdet_in_fec!J84)</f>
        <v>1.0409469465509302</v>
      </c>
      <c r="K84" s="73">
        <f>IF(RES_hhdet_in_tes!K84=0,"",RES_hhdet_in_tes!K84/RES_hhdet_in_fec!K84)</f>
        <v>1.0853925641892697</v>
      </c>
      <c r="L84" s="73" t="str">
        <f>IF(RES_hhdet_in_tes!L84=0,"",RES_hhdet_in_tes!L84/RES_hhdet_in_fec!L84)</f>
        <v/>
      </c>
      <c r="M84" s="73">
        <f>IF(RES_hhdet_in_tes!M84=0,"",RES_hhdet_in_tes!M84/RES_hhdet_in_fec!M84)</f>
        <v>1.0172683604410031</v>
      </c>
      <c r="N84" s="73" t="str">
        <f>IF(RES_hhdet_in_tes!N84=0,"",RES_hhdet_in_tes!N84/RES_hhdet_in_fec!N84)</f>
        <v/>
      </c>
      <c r="O84" s="73" t="str">
        <f>IF(RES_hhdet_in_tes!O84=0,"",RES_hhdet_in_tes!O84/RES_hhdet_in_fec!O84)</f>
        <v/>
      </c>
      <c r="P84" s="73" t="str">
        <f>IF(RES_hhdet_in_tes!P84=0,"",RES_hhdet_in_tes!P84/RES_hhdet_in_fec!P84)</f>
        <v/>
      </c>
      <c r="Q84" s="73" t="str">
        <f>IF(RES_hhdet_in_tes!Q84=0,"",RES_hhdet_in_tes!Q84/RES_hhdet_in_fec!Q84)</f>
        <v/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>
        <f>IF(RES_hhdet_in_tes!D85=0,"",RES_hhdet_in_tes!D85/RES_hhdet_in_fec!D85)</f>
        <v>1.8725096538994122</v>
      </c>
      <c r="E85" s="169">
        <f>IF(RES_hhdet_in_tes!E85=0,"",RES_hhdet_in_tes!E85/RES_hhdet_in_fec!E85)</f>
        <v>1.8892946733312157</v>
      </c>
      <c r="F85" s="169">
        <f>IF(RES_hhdet_in_tes!F85=0,"",RES_hhdet_in_tes!F85/RES_hhdet_in_fec!F85)</f>
        <v>1.888404221896598</v>
      </c>
      <c r="G85" s="169">
        <f>IF(RES_hhdet_in_tes!G85=0,"",RES_hhdet_in_tes!G85/RES_hhdet_in_fec!G85)</f>
        <v>1.9313221098963667</v>
      </c>
      <c r="H85" s="169">
        <f>IF(RES_hhdet_in_tes!H85=0,"",RES_hhdet_in_tes!H85/RES_hhdet_in_fec!H85)</f>
        <v>2.012712352098458</v>
      </c>
      <c r="I85" s="169">
        <f>IF(RES_hhdet_in_tes!I85=0,"",RES_hhdet_in_tes!I85/RES_hhdet_in_fec!I85)</f>
        <v>2.1652551418832475</v>
      </c>
      <c r="J85" s="169">
        <f>IF(RES_hhdet_in_tes!J85=0,"",RES_hhdet_in_tes!J85/RES_hhdet_in_fec!J85)</f>
        <v>2.5679551220868837</v>
      </c>
      <c r="K85" s="169">
        <f>IF(RES_hhdet_in_tes!K85=0,"",RES_hhdet_in_tes!K85/RES_hhdet_in_fec!K85)</f>
        <v>2.7331561810693343</v>
      </c>
      <c r="L85" s="169" t="str">
        <f>IF(RES_hhdet_in_tes!L85=0,"",RES_hhdet_in_tes!L85/RES_hhdet_in_fec!L85)</f>
        <v/>
      </c>
      <c r="M85" s="169">
        <f>IF(RES_hhdet_in_tes!M85=0,"",RES_hhdet_in_tes!M85/RES_hhdet_in_fec!M85)</f>
        <v>3.235048258553828</v>
      </c>
      <c r="N85" s="169" t="str">
        <f>IF(RES_hhdet_in_tes!N85=0,"",RES_hhdet_in_tes!N85/RES_hhdet_in_fec!N85)</f>
        <v/>
      </c>
      <c r="O85" s="169" t="str">
        <f>IF(RES_hhdet_in_tes!O85=0,"",RES_hhdet_in_tes!O85/RES_hhdet_in_fec!O85)</f>
        <v/>
      </c>
      <c r="P85" s="169" t="str">
        <f>IF(RES_hhdet_in_tes!P85=0,"",RES_hhdet_in_tes!P85/RES_hhdet_in_fec!P85)</f>
        <v/>
      </c>
      <c r="Q85" s="169" t="str">
        <f>IF(RES_hhdet_in_tes!Q85=0,"",RES_hhdet_in_tes!Q85/RES_hhdet_in_fec!Q85)</f>
        <v/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>
        <f>IF(RES_hhdet_in_tes!D86=0,"",RES_hhdet_in_tes!D86/RES_hhdet_in_fec!D86)</f>
        <v>1.8725096538994122</v>
      </c>
      <c r="E86" s="73">
        <f>IF(RES_hhdet_in_tes!E86=0,"",RES_hhdet_in_tes!E86/RES_hhdet_in_fec!E86)</f>
        <v>1.8892946733312157</v>
      </c>
      <c r="F86" s="73">
        <f>IF(RES_hhdet_in_tes!F86=0,"",RES_hhdet_in_tes!F86/RES_hhdet_in_fec!F86)</f>
        <v>1.888404221896598</v>
      </c>
      <c r="G86" s="73">
        <f>IF(RES_hhdet_in_tes!G86=0,"",RES_hhdet_in_tes!G86/RES_hhdet_in_fec!G86)</f>
        <v>1.9313221098963667</v>
      </c>
      <c r="H86" s="73">
        <f>IF(RES_hhdet_in_tes!H86=0,"",RES_hhdet_in_tes!H86/RES_hhdet_in_fec!H86)</f>
        <v>2.012712352098458</v>
      </c>
      <c r="I86" s="73">
        <f>IF(RES_hhdet_in_tes!I86=0,"",RES_hhdet_in_tes!I86/RES_hhdet_in_fec!I86)</f>
        <v>2.1652551418832475</v>
      </c>
      <c r="J86" s="73">
        <f>IF(RES_hhdet_in_tes!J86=0,"",RES_hhdet_in_tes!J86/RES_hhdet_in_fec!J86)</f>
        <v>2.5679551220868837</v>
      </c>
      <c r="K86" s="73">
        <f>IF(RES_hhdet_in_tes!K86=0,"",RES_hhdet_in_tes!K86/RES_hhdet_in_fec!K86)</f>
        <v>2.7331561810693343</v>
      </c>
      <c r="L86" s="73" t="str">
        <f>IF(RES_hhdet_in_tes!L86=0,"",RES_hhdet_in_tes!L86/RES_hhdet_in_fec!L86)</f>
        <v/>
      </c>
      <c r="M86" s="73">
        <f>IF(RES_hhdet_in_tes!M86=0,"",RES_hhdet_in_tes!M86/RES_hhdet_in_fec!M86)</f>
        <v>3.235048258553828</v>
      </c>
      <c r="N86" s="73" t="str">
        <f>IF(RES_hhdet_in_tes!N86=0,"",RES_hhdet_in_tes!N86/RES_hhdet_in_fec!N86)</f>
        <v/>
      </c>
      <c r="O86" s="73" t="str">
        <f>IF(RES_hhdet_in_tes!O86=0,"",RES_hhdet_in_tes!O86/RES_hhdet_in_fec!O86)</f>
        <v/>
      </c>
      <c r="P86" s="73" t="str">
        <f>IF(RES_hhdet_in_tes!P86=0,"",RES_hhdet_in_tes!P86/RES_hhdet_in_fec!P86)</f>
        <v/>
      </c>
      <c r="Q86" s="73" t="str">
        <f>IF(RES_hhdet_in_tes!Q86=0,"",RES_hhdet_in_tes!Q86/RES_hhdet_in_fec!Q86)</f>
        <v/>
      </c>
    </row>
    <row r="87" spans="1:17" ht="12" customHeight="1" x14ac:dyDescent="0.25">
      <c r="A87" s="158" t="s">
        <v>63</v>
      </c>
      <c r="B87" s="169"/>
      <c r="C87" s="169" t="str">
        <f>IF(RES_hhdet_in_tes!C87=0,"",RES_hhdet_in_tes!C87/RES_hhdet_in_fec!C87)</f>
        <v/>
      </c>
      <c r="D87" s="169">
        <f>IF(RES_hhdet_in_tes!D87=0,"",RES_hhdet_in_tes!D87/RES_hhdet_in_fec!D87)</f>
        <v>0.54764357888844883</v>
      </c>
      <c r="E87" s="169">
        <f>IF(RES_hhdet_in_tes!E87=0,"",RES_hhdet_in_tes!E87/RES_hhdet_in_fec!E87)</f>
        <v>0.57134976500587398</v>
      </c>
      <c r="F87" s="169">
        <f>IF(RES_hhdet_in_tes!F87=0,"",RES_hhdet_in_tes!F87/RES_hhdet_in_fec!F87)</f>
        <v>0.55557041929775608</v>
      </c>
      <c r="G87" s="169">
        <f>IF(RES_hhdet_in_tes!G87=0,"",RES_hhdet_in_tes!G87/RES_hhdet_in_fec!G87)</f>
        <v>0.57003066090210885</v>
      </c>
      <c r="H87" s="169">
        <f>IF(RES_hhdet_in_tes!H87=0,"",RES_hhdet_in_tes!H87/RES_hhdet_in_fec!H87)</f>
        <v>0.56640345182105711</v>
      </c>
      <c r="I87" s="169">
        <f>IF(RES_hhdet_in_tes!I87=0,"",RES_hhdet_in_tes!I87/RES_hhdet_in_fec!I87)</f>
        <v>0.56166578306652026</v>
      </c>
      <c r="J87" s="169">
        <f>IF(RES_hhdet_in_tes!J87=0,"",RES_hhdet_in_tes!J87/RES_hhdet_in_fec!J87)</f>
        <v>0.60355101518215792</v>
      </c>
      <c r="K87" s="169">
        <f>IF(RES_hhdet_in_tes!K87=0,"",RES_hhdet_in_tes!K87/RES_hhdet_in_fec!K87)</f>
        <v>0.50311111900671868</v>
      </c>
      <c r="L87" s="169" t="str">
        <f>IF(RES_hhdet_in_tes!L87=0,"",RES_hhdet_in_tes!L87/RES_hhdet_in_fec!L87)</f>
        <v/>
      </c>
      <c r="M87" s="169">
        <f>IF(RES_hhdet_in_tes!M87=0,"",RES_hhdet_in_tes!M87/RES_hhdet_in_fec!M87)</f>
        <v>0.57358582395109448</v>
      </c>
      <c r="N87" s="169" t="str">
        <f>IF(RES_hhdet_in_tes!N87=0,"",RES_hhdet_in_tes!N87/RES_hhdet_in_fec!N87)</f>
        <v/>
      </c>
      <c r="O87" s="169" t="str">
        <f>IF(RES_hhdet_in_tes!O87=0,"",RES_hhdet_in_tes!O87/RES_hhdet_in_fec!O87)</f>
        <v/>
      </c>
      <c r="P87" s="169" t="str">
        <f>IF(RES_hhdet_in_tes!P87=0,"",RES_hhdet_in_tes!P87/RES_hhdet_in_fec!P87)</f>
        <v/>
      </c>
      <c r="Q87" s="169" t="str">
        <f>IF(RES_hhdet_in_tes!Q87=0,"",RES_hhdet_in_tes!Q87/RES_hhdet_in_fec!Q87)</f>
        <v/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>
        <f>IF(RES_hhdet_in_tes!D88=0,"",RES_hhdet_in_tes!D88/RES_hhdet_in_fec!D88)</f>
        <v>0.47887441762121402</v>
      </c>
      <c r="E88" s="174">
        <f>IF(RES_hhdet_in_tes!E88=0,"",RES_hhdet_in_tes!E88/RES_hhdet_in_fec!E88)</f>
        <v>0.48242701406621624</v>
      </c>
      <c r="F88" s="174">
        <f>IF(RES_hhdet_in_tes!F88=0,"",RES_hhdet_in_tes!F88/RES_hhdet_in_fec!F88)</f>
        <v>0.48557865125756944</v>
      </c>
      <c r="G88" s="174">
        <f>IF(RES_hhdet_in_tes!G88=0,"",RES_hhdet_in_tes!G88/RES_hhdet_in_fec!G88)</f>
        <v>0.48872932205619246</v>
      </c>
      <c r="H88" s="174">
        <f>IF(RES_hhdet_in_tes!H88=0,"",RES_hhdet_in_tes!H88/RES_hhdet_in_fec!H88)</f>
        <v>0.49102008575191985</v>
      </c>
      <c r="I88" s="174">
        <f>IF(RES_hhdet_in_tes!I88=0,"",RES_hhdet_in_tes!I88/RES_hhdet_in_fec!I88)</f>
        <v>0.49407636291035889</v>
      </c>
      <c r="J88" s="174">
        <f>IF(RES_hhdet_in_tes!J88=0,"",RES_hhdet_in_tes!J88/RES_hhdet_in_fec!J88)</f>
        <v>0.4955728539719601</v>
      </c>
      <c r="K88" s="174">
        <f>IF(RES_hhdet_in_tes!K88=0,"",RES_hhdet_in_tes!K88/RES_hhdet_in_fec!K88)</f>
        <v>0.49948059802010747</v>
      </c>
      <c r="L88" s="174" t="str">
        <f>IF(RES_hhdet_in_tes!L88=0,"",RES_hhdet_in_tes!L88/RES_hhdet_in_fec!L88)</f>
        <v/>
      </c>
      <c r="M88" s="174">
        <f>IF(RES_hhdet_in_tes!M88=0,"",RES_hhdet_in_tes!M88/RES_hhdet_in_fec!M88)</f>
        <v>0.49933767919288885</v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 t="str">
        <f>IF(RES_hhdet_in_tes!P88=0,"",RES_hhdet_in_tes!P88/RES_hhdet_in_fec!P88)</f>
        <v/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>
        <f>IF(RES_hhdet_in_tes!D89=0,"",RES_hhdet_in_tes!D89/RES_hhdet_in_fec!D89)</f>
        <v>0.53434337102578788</v>
      </c>
      <c r="E89" s="174">
        <f>IF(RES_hhdet_in_tes!E89=0,"",RES_hhdet_in_tes!E89/RES_hhdet_in_fec!E89)</f>
        <v>0.53726720370336611</v>
      </c>
      <c r="F89" s="174">
        <f>IF(RES_hhdet_in_tes!F89=0,"",RES_hhdet_in_tes!F89/RES_hhdet_in_fec!F89)</f>
        <v>0.54085073917516846</v>
      </c>
      <c r="G89" s="174">
        <f>IF(RES_hhdet_in_tes!G89=0,"",RES_hhdet_in_tes!G89/RES_hhdet_in_fec!G89)</f>
        <v>0.54367483399174188</v>
      </c>
      <c r="H89" s="174">
        <f>IF(RES_hhdet_in_tes!H89=0,"",RES_hhdet_in_tes!H89/RES_hhdet_in_fec!H89)</f>
        <v>0.54732705063331222</v>
      </c>
      <c r="I89" s="174">
        <f>IF(RES_hhdet_in_tes!I89=0,"",RES_hhdet_in_tes!I89/RES_hhdet_in_fec!I89)</f>
        <v>0.55014737969926442</v>
      </c>
      <c r="J89" s="174">
        <f>IF(RES_hhdet_in_tes!J89=0,"",RES_hhdet_in_tes!J89/RES_hhdet_in_fec!J89)</f>
        <v>0.55003676200049201</v>
      </c>
      <c r="K89" s="174">
        <f>IF(RES_hhdet_in_tes!K89=0,"",RES_hhdet_in_tes!K89/RES_hhdet_in_fec!K89)</f>
        <v>0.55418083395671136</v>
      </c>
      <c r="L89" s="174" t="str">
        <f>IF(RES_hhdet_in_tes!L89=0,"",RES_hhdet_in_tes!L89/RES_hhdet_in_fec!L89)</f>
        <v/>
      </c>
      <c r="M89" s="174">
        <f>IF(RES_hhdet_in_tes!M89=0,"",RES_hhdet_in_tes!M89/RES_hhdet_in_fec!M89)</f>
        <v>0.55518540444135733</v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>
        <f>IF(RES_hhdet_in_tes!D90=0,"",RES_hhdet_in_tes!D90/RES_hhdet_in_fec!D90)</f>
        <v>0.47516790367159567</v>
      </c>
      <c r="E90" s="173">
        <f>IF(RES_hhdet_in_tes!E90=0,"",RES_hhdet_in_tes!E90/RES_hhdet_in_fec!E90)</f>
        <v>0.47972261365932395</v>
      </c>
      <c r="F90" s="173">
        <f>IF(RES_hhdet_in_tes!F90=0,"",RES_hhdet_in_tes!F90/RES_hhdet_in_fec!F90)</f>
        <v>0.48412193012041571</v>
      </c>
      <c r="G90" s="173">
        <f>IF(RES_hhdet_in_tes!G90=0,"",RES_hhdet_in_tes!G90/RES_hhdet_in_fec!G90)</f>
        <v>0.48936490898789364</v>
      </c>
      <c r="H90" s="173">
        <f>IF(RES_hhdet_in_tes!H90=0,"",RES_hhdet_in_tes!H90/RES_hhdet_in_fec!H90)</f>
        <v>0.49331031538229719</v>
      </c>
      <c r="I90" s="173">
        <f>IF(RES_hhdet_in_tes!I90=0,"",RES_hhdet_in_tes!I90/RES_hhdet_in_fec!I90)</f>
        <v>0.4981235926583843</v>
      </c>
      <c r="J90" s="173">
        <f>IF(RES_hhdet_in_tes!J90=0,"",RES_hhdet_in_tes!J90/RES_hhdet_in_fec!J90)</f>
        <v>0.49809205601185386</v>
      </c>
      <c r="K90" s="173">
        <f>IF(RES_hhdet_in_tes!K90=0,"",RES_hhdet_in_tes!K90/RES_hhdet_in_fec!K90)</f>
        <v>0.50138915536272477</v>
      </c>
      <c r="L90" s="173" t="str">
        <f>IF(RES_hhdet_in_tes!L90=0,"",RES_hhdet_in_tes!L90/RES_hhdet_in_fec!L90)</f>
        <v/>
      </c>
      <c r="M90" s="173">
        <f>IF(RES_hhdet_in_tes!M90=0,"",RES_hhdet_in_tes!M90/RES_hhdet_in_fec!M90)</f>
        <v>0.50423961641833537</v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>
        <f>IF(RES_hhdet_in_tes!D91=0,"",RES_hhdet_in_tes!D91/RES_hhdet_in_fec!D91)</f>
        <v>1.0956731899061312</v>
      </c>
      <c r="E91" s="172">
        <f>IF(RES_hhdet_in_tes!E91=0,"",RES_hhdet_in_tes!E91/RES_hhdet_in_fec!E91)</f>
        <v>1.0790899282393163</v>
      </c>
      <c r="F91" s="172">
        <f>IF(RES_hhdet_in_tes!F91=0,"",RES_hhdet_in_tes!F91/RES_hhdet_in_fec!F91)</f>
        <v>1.0710114793506831</v>
      </c>
      <c r="G91" s="172">
        <f>IF(RES_hhdet_in_tes!G91=0,"",RES_hhdet_in_tes!G91/RES_hhdet_in_fec!G91)</f>
        <v>1.0480210803050454</v>
      </c>
      <c r="H91" s="172">
        <f>IF(RES_hhdet_in_tes!H91=0,"",RES_hhdet_in_tes!H91/RES_hhdet_in_fec!H91)</f>
        <v>1.0457971109447677</v>
      </c>
      <c r="I91" s="172">
        <f>IF(RES_hhdet_in_tes!I91=0,"",RES_hhdet_in_tes!I91/RES_hhdet_in_fec!I91)</f>
        <v>1.0268232553053485</v>
      </c>
      <c r="J91" s="172">
        <f>IF(RES_hhdet_in_tes!J91=0,"",RES_hhdet_in_tes!J91/RES_hhdet_in_fec!J91)</f>
        <v>1.0229957407136343</v>
      </c>
      <c r="K91" s="172">
        <f>IF(RES_hhdet_in_tes!K91=0,"",RES_hhdet_in_tes!K91/RES_hhdet_in_fec!K91)</f>
        <v>1.0274089259584347</v>
      </c>
      <c r="L91" s="172" t="str">
        <f>IF(RES_hhdet_in_tes!L91=0,"",RES_hhdet_in_tes!L91/RES_hhdet_in_fec!L91)</f>
        <v/>
      </c>
      <c r="M91" s="172">
        <f>IF(RES_hhdet_in_tes!M91=0,"",RES_hhdet_in_tes!M91/RES_hhdet_in_fec!M91)</f>
        <v>1.0074915751048494</v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>
        <f>IF(RES_hhdet_in_tes!D96=0,"",RES_hhdet_in_tes!D96/RES_hhdet_in_fec!D96)</f>
        <v>0.72886975282774191</v>
      </c>
      <c r="E96" s="171">
        <f>IF(RES_hhdet_in_tes!E96=0,"",RES_hhdet_in_tes!E96/RES_hhdet_in_fec!E96)</f>
        <v>0.73493560343362807</v>
      </c>
      <c r="F96" s="171">
        <f>IF(RES_hhdet_in_tes!F96=0,"",RES_hhdet_in_tes!F96/RES_hhdet_in_fec!F96)</f>
        <v>0.74233712234887184</v>
      </c>
      <c r="G96" s="171">
        <f>IF(RES_hhdet_in_tes!G96=0,"",RES_hhdet_in_tes!G96/RES_hhdet_in_fec!G96)</f>
        <v>0.74079751487569279</v>
      </c>
      <c r="H96" s="171">
        <f>IF(RES_hhdet_in_tes!H96=0,"",RES_hhdet_in_tes!H96/RES_hhdet_in_fec!H96)</f>
        <v>0.74678530247889896</v>
      </c>
      <c r="I96" s="171">
        <f>IF(RES_hhdet_in_tes!I96=0,"",RES_hhdet_in_tes!I96/RES_hhdet_in_fec!I96)</f>
        <v>0.7507021454633217</v>
      </c>
      <c r="J96" s="171">
        <f>IF(RES_hhdet_in_tes!J96=0,"",RES_hhdet_in_tes!J96/RES_hhdet_in_fec!J96)</f>
        <v>0.75373459212165583</v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>
        <f>IF(RES_hhdet_in_tes!M96=0,"",RES_hhdet_in_tes!M96/RES_hhdet_in_fec!M96)</f>
        <v>0.77065574013189608</v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 t="str">
        <f>IF(RES_hhdet_in_tes!P96=0,"",RES_hhdet_in_tes!P96/RES_hhdet_in_fec!P96)</f>
        <v/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>
        <f>IF(RES_hhdet_in_tes!D97=0,"",RES_hhdet_in_tes!D97/RES_hhdet_in_fec!D97)</f>
        <v>0.76907250184175735</v>
      </c>
      <c r="E97" s="170">
        <f>IF(RES_hhdet_in_tes!E97=0,"",RES_hhdet_in_tes!E97/RES_hhdet_in_fec!E97)</f>
        <v>0.76979863866551068</v>
      </c>
      <c r="F97" s="170">
        <f>IF(RES_hhdet_in_tes!F97=0,"",RES_hhdet_in_tes!F97/RES_hhdet_in_fec!F97)</f>
        <v>0.7727292103433322</v>
      </c>
      <c r="G97" s="170">
        <f>IF(RES_hhdet_in_tes!G97=0,"",RES_hhdet_in_tes!G97/RES_hhdet_in_fec!G97)</f>
        <v>0.76858774879985747</v>
      </c>
      <c r="H97" s="170">
        <f>IF(RES_hhdet_in_tes!H97=0,"",RES_hhdet_in_tes!H97/RES_hhdet_in_fec!H97)</f>
        <v>0.77686698189355863</v>
      </c>
      <c r="I97" s="170">
        <f>IF(RES_hhdet_in_tes!I97=0,"",RES_hhdet_in_tes!I97/RES_hhdet_in_fec!I97)</f>
        <v>0.77513540144485038</v>
      </c>
      <c r="J97" s="170">
        <f>IF(RES_hhdet_in_tes!J97=0,"",RES_hhdet_in_tes!J97/RES_hhdet_in_fec!J97)</f>
        <v>0.78448220142663017</v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>
        <f>IF(RES_hhdet_in_tes!M97=0,"",RES_hhdet_in_tes!M97/RES_hhdet_in_fec!M97)</f>
        <v>0.79702766359114252</v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>
        <f>IF(RES_hhdet_in_tes!D98=0,"",RES_hhdet_in_tes!D98/RES_hhdet_in_fec!D98)</f>
        <v>0.71705803621209396</v>
      </c>
      <c r="E98" s="73">
        <f>IF(RES_hhdet_in_tes!E98=0,"",RES_hhdet_in_tes!E98/RES_hhdet_in_fec!E98)</f>
        <v>0.72303485867795847</v>
      </c>
      <c r="F98" s="73">
        <f>IF(RES_hhdet_in_tes!F98=0,"",RES_hhdet_in_tes!F98/RES_hhdet_in_fec!F98)</f>
        <v>0.72994795026757942</v>
      </c>
      <c r="G98" s="73">
        <f>IF(RES_hhdet_in_tes!G98=0,"",RES_hhdet_in_tes!G98/RES_hhdet_in_fec!G98)</f>
        <v>0.72965298403927759</v>
      </c>
      <c r="H98" s="73">
        <f>IF(RES_hhdet_in_tes!H98=0,"",RES_hhdet_in_tes!H98/RES_hhdet_in_fec!H98)</f>
        <v>0.74086184551493528</v>
      </c>
      <c r="I98" s="73">
        <f>IF(RES_hhdet_in_tes!I98=0,"",RES_hhdet_in_tes!I98/RES_hhdet_in_fec!I98)</f>
        <v>0.73964195932953536</v>
      </c>
      <c r="J98" s="73">
        <f>IF(RES_hhdet_in_tes!J98=0,"",RES_hhdet_in_tes!J98/RES_hhdet_in_fec!J98)</f>
        <v>0.75064939386949381</v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>
        <f>IF(RES_hhdet_in_tes!M98=0,"",RES_hhdet_in_tes!M98/RES_hhdet_in_fec!M98)</f>
        <v>0.76941143531169265</v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>
        <f>IF(RES_hhdet_in_tes!D99=0,"",RES_hhdet_in_tes!D99/RES_hhdet_in_fec!D99)</f>
        <v>1.0968162960325891</v>
      </c>
      <c r="E99" s="73">
        <f>IF(RES_hhdet_in_tes!E99=0,"",RES_hhdet_in_tes!E99/RES_hhdet_in_fec!E99)</f>
        <v>1.0722614019612366</v>
      </c>
      <c r="F99" s="73">
        <f>IF(RES_hhdet_in_tes!F99=0,"",RES_hhdet_in_tes!F99/RES_hhdet_in_fec!F99)</f>
        <v>1.0573833471203422</v>
      </c>
      <c r="G99" s="73">
        <f>IF(RES_hhdet_in_tes!G99=0,"",RES_hhdet_in_tes!G99/RES_hhdet_in_fec!G99)</f>
        <v>1.037355076312735</v>
      </c>
      <c r="H99" s="73">
        <f>IF(RES_hhdet_in_tes!H99=0,"",RES_hhdet_in_tes!H99/RES_hhdet_in_fec!H99)</f>
        <v>1.0273338633620406</v>
      </c>
      <c r="I99" s="73">
        <f>IF(RES_hhdet_in_tes!I99=0,"",RES_hhdet_in_tes!I99/RES_hhdet_in_fec!I99)</f>
        <v>1.0160242941683928</v>
      </c>
      <c r="J99" s="73">
        <f>IF(RES_hhdet_in_tes!J99=0,"",RES_hhdet_in_tes!J99/RES_hhdet_in_fec!J99)</f>
        <v>1.011195171947157</v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>
        <f>IF(RES_hhdet_in_tes!M99=0,"",RES_hhdet_in_tes!M99/RES_hhdet_in_fec!M99)</f>
        <v>1.003119203349331</v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 t="str">
        <f>IF(RES_hhdet_in_tes!C100=0,"",RES_hhdet_in_tes!C100/RES_hhdet_in_fec!C100)</f>
        <v/>
      </c>
      <c r="D100" s="169">
        <f>IF(RES_hhdet_in_tes!D100=0,"",RES_hhdet_in_tes!D100/RES_hhdet_in_fec!D100)</f>
        <v>0.84415673520790468</v>
      </c>
      <c r="E100" s="169">
        <f>IF(RES_hhdet_in_tes!E100=0,"",RES_hhdet_in_tes!E100/RES_hhdet_in_fec!E100)</f>
        <v>0.84745802612943555</v>
      </c>
      <c r="F100" s="169">
        <f>IF(RES_hhdet_in_tes!F100=0,"",RES_hhdet_in_tes!F100/RES_hhdet_in_fec!F100)</f>
        <v>0.85087307088810105</v>
      </c>
      <c r="G100" s="169">
        <f>IF(RES_hhdet_in_tes!G100=0,"",RES_hhdet_in_tes!G100/RES_hhdet_in_fec!G100)</f>
        <v>0.85401320749669407</v>
      </c>
      <c r="H100" s="169">
        <f>IF(RES_hhdet_in_tes!H100=0,"",RES_hhdet_in_tes!H100/RES_hhdet_in_fec!H100)</f>
        <v>0.857429476240685</v>
      </c>
      <c r="I100" s="169">
        <f>IF(RES_hhdet_in_tes!I100=0,"",RES_hhdet_in_tes!I100/RES_hhdet_in_fec!I100)</f>
        <v>0.86108153957656342</v>
      </c>
      <c r="J100" s="169">
        <f>IF(RES_hhdet_in_tes!J100=0,"",RES_hhdet_in_tes!J100/RES_hhdet_in_fec!J100)</f>
        <v>0.86470014460130418</v>
      </c>
      <c r="K100" s="169">
        <f>IF(RES_hhdet_in_tes!K100=0,"",RES_hhdet_in_tes!K100/RES_hhdet_in_fec!K100)</f>
        <v>0.86724967056557201</v>
      </c>
      <c r="L100" s="169" t="str">
        <f>IF(RES_hhdet_in_tes!L100=0,"",RES_hhdet_in_tes!L100/RES_hhdet_in_fec!L100)</f>
        <v/>
      </c>
      <c r="M100" s="169">
        <f>IF(RES_hhdet_in_tes!M100=0,"",RES_hhdet_in_tes!M100/RES_hhdet_in_fec!M100)</f>
        <v>0.86388732245828448</v>
      </c>
      <c r="N100" s="169" t="str">
        <f>IF(RES_hhdet_in_tes!N100=0,"",RES_hhdet_in_tes!N100/RES_hhdet_in_fec!N100)</f>
        <v/>
      </c>
      <c r="O100" s="169" t="str">
        <f>IF(RES_hhdet_in_tes!O100=0,"",RES_hhdet_in_tes!O100/RES_hhdet_in_fec!O100)</f>
        <v/>
      </c>
      <c r="P100" s="169" t="str">
        <f>IF(RES_hhdet_in_tes!P100=0,"",RES_hhdet_in_tes!P100/RES_hhdet_in_fec!P100)</f>
        <v/>
      </c>
      <c r="Q100" s="169" t="str">
        <f>IF(RES_hhdet_in_tes!Q100=0,"",RES_hhdet_in_tes!Q100/RES_hhdet_in_fec!Q100)</f>
        <v/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 t="str">
        <f>IF(RES_hhdet_in_tes!C103=0,"",RES_hhdet_in_tes!C103/RES_hhdet_in_fec!C103)</f>
        <v/>
      </c>
      <c r="D103" s="65">
        <f>IF(RES_hhdet_in_tes!D103=0,"",RES_hhdet_in_tes!D103/RES_hhdet_in_fec!D103)</f>
        <v>0.84415673520790468</v>
      </c>
      <c r="E103" s="65">
        <f>IF(RES_hhdet_in_tes!E103=0,"",RES_hhdet_in_tes!E103/RES_hhdet_in_fec!E103)</f>
        <v>0.84745802612943555</v>
      </c>
      <c r="F103" s="65">
        <f>IF(RES_hhdet_in_tes!F103=0,"",RES_hhdet_in_tes!F103/RES_hhdet_in_fec!F103)</f>
        <v>0.85087307088810105</v>
      </c>
      <c r="G103" s="65">
        <f>IF(RES_hhdet_in_tes!G103=0,"",RES_hhdet_in_tes!G103/RES_hhdet_in_fec!G103)</f>
        <v>0.85401320749669407</v>
      </c>
      <c r="H103" s="65">
        <f>IF(RES_hhdet_in_tes!H103=0,"",RES_hhdet_in_tes!H103/RES_hhdet_in_fec!H103)</f>
        <v>0.857429476240685</v>
      </c>
      <c r="I103" s="65">
        <f>IF(RES_hhdet_in_tes!I103=0,"",RES_hhdet_in_tes!I103/RES_hhdet_in_fec!I103)</f>
        <v>0.86108153957656342</v>
      </c>
      <c r="J103" s="65">
        <f>IF(RES_hhdet_in_tes!J103=0,"",RES_hhdet_in_tes!J103/RES_hhdet_in_fec!J103)</f>
        <v>0.86470014460130418</v>
      </c>
      <c r="K103" s="65">
        <f>IF(RES_hhdet_in_tes!K103=0,"",RES_hhdet_in_tes!K103/RES_hhdet_in_fec!K103)</f>
        <v>0.86724967056557201</v>
      </c>
      <c r="L103" s="65" t="str">
        <f>IF(RES_hhdet_in_tes!L103=0,"",RES_hhdet_in_tes!L103/RES_hhdet_in_fec!L103)</f>
        <v/>
      </c>
      <c r="M103" s="65">
        <f>IF(RES_hhdet_in_tes!M103=0,"",RES_hhdet_in_tes!M103/RES_hhdet_in_fec!M103)</f>
        <v>0.86388732245828448</v>
      </c>
      <c r="N103" s="65" t="str">
        <f>IF(RES_hhdet_in_tes!N103=0,"",RES_hhdet_in_tes!N103/RES_hhdet_in_fec!N103)</f>
        <v/>
      </c>
      <c r="O103" s="65" t="str">
        <f>IF(RES_hhdet_in_tes!O103=0,"",RES_hhdet_in_tes!O103/RES_hhdet_in_fec!O103)</f>
        <v/>
      </c>
      <c r="P103" s="65" t="str">
        <f>IF(RES_hhdet_in_tes!P103=0,"",RES_hhdet_in_tes!P103/RES_hhdet_in_fec!P103)</f>
        <v/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0.7636992047606419</v>
      </c>
      <c r="D124" s="175">
        <f>IF(RES_hhdet_in_tes!D124=0,"",RES_hhdet_in_tes!D124/RES_hhdet_in_fec!D124)</f>
        <v>0.76663575481637325</v>
      </c>
      <c r="E124" s="175">
        <f>IF(RES_hhdet_in_tes!E124=0,"",RES_hhdet_in_tes!E124/RES_hhdet_in_fec!E124)</f>
        <v>0.76896937062989268</v>
      </c>
      <c r="F124" s="175">
        <f>IF(RES_hhdet_in_tes!F124=0,"",RES_hhdet_in_tes!F124/RES_hhdet_in_fec!F124)</f>
        <v>0.7747583816120146</v>
      </c>
      <c r="G124" s="175">
        <f>IF(RES_hhdet_in_tes!G124=0,"",RES_hhdet_in_tes!G124/RES_hhdet_in_fec!G124)</f>
        <v>0.77943005945754673</v>
      </c>
      <c r="H124" s="175">
        <f>IF(RES_hhdet_in_tes!H124=0,"",RES_hhdet_in_tes!H124/RES_hhdet_in_fec!H124)</f>
        <v>0.78389381479912812</v>
      </c>
      <c r="I124" s="175">
        <f>IF(RES_hhdet_in_tes!I124=0,"",RES_hhdet_in_tes!I124/RES_hhdet_in_fec!I124)</f>
        <v>0.78423769191445269</v>
      </c>
      <c r="J124" s="175">
        <f>IF(RES_hhdet_in_tes!J124=0,"",RES_hhdet_in_tes!J124/RES_hhdet_in_fec!J124)</f>
        <v>0.79793363629728853</v>
      </c>
      <c r="K124" s="175">
        <f>IF(RES_hhdet_in_tes!K124=0,"",RES_hhdet_in_tes!K124/RES_hhdet_in_fec!K124)</f>
        <v>0.79947065233731274</v>
      </c>
      <c r="L124" s="175">
        <f>IF(RES_hhdet_in_tes!L124=0,"",RES_hhdet_in_tes!L124/RES_hhdet_in_fec!L124)</f>
        <v>0.80719063268680413</v>
      </c>
      <c r="M124" s="175" t="str">
        <f>IF(RES_hhdet_in_tes!M124=0,"",RES_hhdet_in_tes!M124/RES_hhdet_in_fec!M124)</f>
        <v/>
      </c>
      <c r="N124" s="175">
        <f>IF(RES_hhdet_in_tes!N124=0,"",RES_hhdet_in_tes!N124/RES_hhdet_in_fec!N124)</f>
        <v>0.80331110172926468</v>
      </c>
      <c r="O124" s="175">
        <f>IF(RES_hhdet_in_tes!O124=0,"",RES_hhdet_in_tes!O124/RES_hhdet_in_fec!O124)</f>
        <v>0.81487239806855916</v>
      </c>
      <c r="P124" s="175">
        <f>IF(RES_hhdet_in_tes!P124=0,"",RES_hhdet_in_tes!P124/RES_hhdet_in_fec!P124)</f>
        <v>0.82451497949697761</v>
      </c>
      <c r="Q124" s="175">
        <f>IF(RES_hhdet_in_tes!Q124=0,"",RES_hhdet_in_tes!Q124/RES_hhdet_in_fec!Q124)</f>
        <v>0.85413682392079182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0.75385647409074941</v>
      </c>
      <c r="D125" s="169">
        <f>IF(RES_hhdet_in_tes!D125=0,"",RES_hhdet_in_tes!D125/RES_hhdet_in_fec!D125)</f>
        <v>0.75664779936294524</v>
      </c>
      <c r="E125" s="169">
        <f>IF(RES_hhdet_in_tes!E125=0,"",RES_hhdet_in_tes!E125/RES_hhdet_in_fec!E125)</f>
        <v>0.75947032954605498</v>
      </c>
      <c r="F125" s="169">
        <f>IF(RES_hhdet_in_tes!F125=0,"",RES_hhdet_in_tes!F125/RES_hhdet_in_fec!F125)</f>
        <v>0.76467320787647919</v>
      </c>
      <c r="G125" s="169">
        <f>IF(RES_hhdet_in_tes!G125=0,"",RES_hhdet_in_tes!G125/RES_hhdet_in_fec!G125)</f>
        <v>0.76351870477484018</v>
      </c>
      <c r="H125" s="169">
        <f>IF(RES_hhdet_in_tes!H125=0,"",RES_hhdet_in_tes!H125/RES_hhdet_in_fec!H125)</f>
        <v>0.77148627878824794</v>
      </c>
      <c r="I125" s="169">
        <f>IF(RES_hhdet_in_tes!I125=0,"",RES_hhdet_in_tes!I125/RES_hhdet_in_fec!I125)</f>
        <v>0.76338931521128384</v>
      </c>
      <c r="J125" s="169">
        <f>IF(RES_hhdet_in_tes!J125=0,"",RES_hhdet_in_tes!J125/RES_hhdet_in_fec!J125)</f>
        <v>0.76221002389236636</v>
      </c>
      <c r="K125" s="169">
        <f>IF(RES_hhdet_in_tes!K125=0,"",RES_hhdet_in_tes!K125/RES_hhdet_in_fec!K125)</f>
        <v>0.78365257143889766</v>
      </c>
      <c r="L125" s="169">
        <f>IF(RES_hhdet_in_tes!L125=0,"",RES_hhdet_in_tes!L125/RES_hhdet_in_fec!L125)</f>
        <v>0.7883847138809198</v>
      </c>
      <c r="M125" s="169" t="str">
        <f>IF(RES_hhdet_in_tes!M125=0,"",RES_hhdet_in_tes!M125/RES_hhdet_in_fec!M125)</f>
        <v/>
      </c>
      <c r="N125" s="169">
        <f>IF(RES_hhdet_in_tes!N125=0,"",RES_hhdet_in_tes!N125/RES_hhdet_in_fec!N125)</f>
        <v>0.78713302936265717</v>
      </c>
      <c r="O125" s="169">
        <f>IF(RES_hhdet_in_tes!O125=0,"",RES_hhdet_in_tes!O125/RES_hhdet_in_fec!O125)</f>
        <v>0.79582550239704164</v>
      </c>
      <c r="P125" s="169">
        <f>IF(RES_hhdet_in_tes!P125=0,"",RES_hhdet_in_tes!P125/RES_hhdet_in_fec!P125)</f>
        <v>0.79431539134807527</v>
      </c>
      <c r="Q125" s="169">
        <f>IF(RES_hhdet_in_tes!Q125=0,"",RES_hhdet_in_tes!Q125/RES_hhdet_in_fec!Q125)</f>
        <v>0.79500134298476155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0.75345663977116395</v>
      </c>
      <c r="D126" s="73">
        <f>IF(RES_hhdet_in_tes!D126=0,"",RES_hhdet_in_tes!D126/RES_hhdet_in_fec!D126)</f>
        <v>0.75604901201075547</v>
      </c>
      <c r="E126" s="73">
        <f>IF(RES_hhdet_in_tes!E126=0,"",RES_hhdet_in_tes!E126/RES_hhdet_in_fec!E126)</f>
        <v>0.75846967147645106</v>
      </c>
      <c r="F126" s="73">
        <f>IF(RES_hhdet_in_tes!F126=0,"",RES_hhdet_in_tes!F126/RES_hhdet_in_fec!F126)</f>
        <v>0.76318997986035597</v>
      </c>
      <c r="G126" s="73">
        <f>IF(RES_hhdet_in_tes!G126=0,"",RES_hhdet_in_tes!G126/RES_hhdet_in_fec!G126)</f>
        <v>0.76177916994779493</v>
      </c>
      <c r="H126" s="73">
        <f>IF(RES_hhdet_in_tes!H126=0,"",RES_hhdet_in_tes!H126/RES_hhdet_in_fec!H126)</f>
        <v>0.76966079580206959</v>
      </c>
      <c r="I126" s="73">
        <f>IF(RES_hhdet_in_tes!I126=0,"",RES_hhdet_in_tes!I126/RES_hhdet_in_fec!I126)</f>
        <v>0.76221054237244101</v>
      </c>
      <c r="J126" s="73">
        <f>IF(RES_hhdet_in_tes!J126=0,"",RES_hhdet_in_tes!J126/RES_hhdet_in_fec!J126)</f>
        <v>0.76159291547958063</v>
      </c>
      <c r="K126" s="73">
        <f>IF(RES_hhdet_in_tes!K126=0,"",RES_hhdet_in_tes!K126/RES_hhdet_in_fec!K126)</f>
        <v>0.78246160074792037</v>
      </c>
      <c r="L126" s="73">
        <f>IF(RES_hhdet_in_tes!L126=0,"",RES_hhdet_in_tes!L126/RES_hhdet_in_fec!L126)</f>
        <v>0.78726968687685994</v>
      </c>
      <c r="M126" s="73" t="str">
        <f>IF(RES_hhdet_in_tes!M126=0,"",RES_hhdet_in_tes!M126/RES_hhdet_in_fec!M126)</f>
        <v/>
      </c>
      <c r="N126" s="73">
        <f>IF(RES_hhdet_in_tes!N126=0,"",RES_hhdet_in_tes!N126/RES_hhdet_in_fec!N126)</f>
        <v>0.78640891824749881</v>
      </c>
      <c r="O126" s="73">
        <f>IF(RES_hhdet_in_tes!O126=0,"",RES_hhdet_in_tes!O126/RES_hhdet_in_fec!O126)</f>
        <v>0.79427523980018666</v>
      </c>
      <c r="P126" s="73">
        <f>IF(RES_hhdet_in_tes!P126=0,"",RES_hhdet_in_tes!P126/RES_hhdet_in_fec!P126)</f>
        <v>0.79282133106862607</v>
      </c>
      <c r="Q126" s="73">
        <f>IF(RES_hhdet_in_tes!Q126=0,"",RES_hhdet_in_tes!Q126/RES_hhdet_in_fec!Q126)</f>
        <v>0.7929036440577274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1.0230577647989147</v>
      </c>
      <c r="D127" s="73">
        <f>IF(RES_hhdet_in_tes!D127=0,"",RES_hhdet_in_tes!D127/RES_hhdet_in_fec!D127)</f>
        <v>1.0234738535795993</v>
      </c>
      <c r="E127" s="73">
        <f>IF(RES_hhdet_in_tes!E127=0,"",RES_hhdet_in_tes!E127/RES_hhdet_in_fec!E127)</f>
        <v>1.0239367050705799</v>
      </c>
      <c r="F127" s="73">
        <f>IF(RES_hhdet_in_tes!F127=0,"",RES_hhdet_in_tes!F127/RES_hhdet_in_fec!F127)</f>
        <v>1.0258407913045084</v>
      </c>
      <c r="G127" s="73">
        <f>IF(RES_hhdet_in_tes!G127=0,"",RES_hhdet_in_tes!G127/RES_hhdet_in_fec!G127)</f>
        <v>1.0217319232600619</v>
      </c>
      <c r="H127" s="73">
        <f>IF(RES_hhdet_in_tes!H127=0,"",RES_hhdet_in_tes!H127/RES_hhdet_in_fec!H127)</f>
        <v>1.0283667627238129</v>
      </c>
      <c r="I127" s="73">
        <f>IF(RES_hhdet_in_tes!I127=0,"",RES_hhdet_in_tes!I127/RES_hhdet_in_fec!I127)</f>
        <v>1.0143910187344265</v>
      </c>
      <c r="J127" s="73">
        <f>IF(RES_hhdet_in_tes!J127=0,"",RES_hhdet_in_tes!J127/RES_hhdet_in_fec!J127)</f>
        <v>1.0112925497567529</v>
      </c>
      <c r="K127" s="73">
        <f>IF(RES_hhdet_in_tes!K127=0,"",RES_hhdet_in_tes!K127/RES_hhdet_in_fec!K127)</f>
        <v>1.0338086148977608</v>
      </c>
      <c r="L127" s="73">
        <f>IF(RES_hhdet_in_tes!L127=0,"",RES_hhdet_in_tes!L127/RES_hhdet_in_fec!L127)</f>
        <v>1.0341466877929695</v>
      </c>
      <c r="M127" s="73" t="str">
        <f>IF(RES_hhdet_in_tes!M127=0,"",RES_hhdet_in_tes!M127/RES_hhdet_in_fec!M127)</f>
        <v/>
      </c>
      <c r="N127" s="73">
        <f>IF(RES_hhdet_in_tes!N127=0,"",RES_hhdet_in_tes!N127/RES_hhdet_in_fec!N127)</f>
        <v>1.02323753629431</v>
      </c>
      <c r="O127" s="73">
        <f>IF(RES_hhdet_in_tes!O127=0,"",RES_hhdet_in_tes!O127/RES_hhdet_in_fec!O127)</f>
        <v>1.0274266014599085</v>
      </c>
      <c r="P127" s="73">
        <f>IF(RES_hhdet_in_tes!P127=0,"",RES_hhdet_in_tes!P127/RES_hhdet_in_fec!P127)</f>
        <v>1.0213133458154835</v>
      </c>
      <c r="Q127" s="73">
        <f>IF(RES_hhdet_in_tes!Q127=0,"",RES_hhdet_in_tes!Q127/RES_hhdet_in_fec!Q127)</f>
        <v>1.0191894601396552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1.8292668470561393</v>
      </c>
      <c r="D128" s="169">
        <f>IF(RES_hhdet_in_tes!D128=0,"",RES_hhdet_in_tes!D128/RES_hhdet_in_fec!D128)</f>
        <v>1.8603914050866639</v>
      </c>
      <c r="E128" s="169">
        <f>IF(RES_hhdet_in_tes!E128=0,"",RES_hhdet_in_tes!E128/RES_hhdet_in_fec!E128)</f>
        <v>1.8804323149266045</v>
      </c>
      <c r="F128" s="169">
        <f>IF(RES_hhdet_in_tes!F128=0,"",RES_hhdet_in_tes!F128/RES_hhdet_in_fec!F128)</f>
        <v>1.8960858407968857</v>
      </c>
      <c r="G128" s="169">
        <f>IF(RES_hhdet_in_tes!G128=0,"",RES_hhdet_in_tes!G128/RES_hhdet_in_fec!G128)</f>
        <v>1.9505152684336498</v>
      </c>
      <c r="H128" s="169">
        <f>IF(RES_hhdet_in_tes!H128=0,"",RES_hhdet_in_tes!H128/RES_hhdet_in_fec!H128)</f>
        <v>2.0544576704345152</v>
      </c>
      <c r="I128" s="169">
        <f>IF(RES_hhdet_in_tes!I128=0,"",RES_hhdet_in_tes!I128/RES_hhdet_in_fec!I128)</f>
        <v>2.2174730456610763</v>
      </c>
      <c r="J128" s="169">
        <f>IF(RES_hhdet_in_tes!J128=0,"",RES_hhdet_in_tes!J128/RES_hhdet_in_fec!J128)</f>
        <v>2.544538331717574</v>
      </c>
      <c r="K128" s="169">
        <f>IF(RES_hhdet_in_tes!K128=0,"",RES_hhdet_in_tes!K128/RES_hhdet_in_fec!K128)</f>
        <v>2.7328235348404437</v>
      </c>
      <c r="L128" s="169">
        <f>IF(RES_hhdet_in_tes!L128=0,"",RES_hhdet_in_tes!L128/RES_hhdet_in_fec!L128)</f>
        <v>2.9763117580366023</v>
      </c>
      <c r="M128" s="169" t="str">
        <f>IF(RES_hhdet_in_tes!M128=0,"",RES_hhdet_in_tes!M128/RES_hhdet_in_fec!M128)</f>
        <v/>
      </c>
      <c r="N128" s="169">
        <f>IF(RES_hhdet_in_tes!N128=0,"",RES_hhdet_in_tes!N128/RES_hhdet_in_fec!N128)</f>
        <v>3.3969254571622858</v>
      </c>
      <c r="O128" s="169">
        <f>IF(RES_hhdet_in_tes!O128=0,"",RES_hhdet_in_tes!O128/RES_hhdet_in_fec!O128)</f>
        <v>3.5170828586613587</v>
      </c>
      <c r="P128" s="169">
        <f>IF(RES_hhdet_in_tes!P128=0,"",RES_hhdet_in_tes!P128/RES_hhdet_in_fec!P128)</f>
        <v>3.6929214375682946</v>
      </c>
      <c r="Q128" s="169">
        <f>IF(RES_hhdet_in_tes!Q128=0,"",RES_hhdet_in_tes!Q128/RES_hhdet_in_fec!Q128)</f>
        <v>3.8819255075050276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1.8292668470561393</v>
      </c>
      <c r="D129" s="73">
        <f>IF(RES_hhdet_in_tes!D129=0,"",RES_hhdet_in_tes!D129/RES_hhdet_in_fec!D129)</f>
        <v>1.8603914050866639</v>
      </c>
      <c r="E129" s="73">
        <f>IF(RES_hhdet_in_tes!E129=0,"",RES_hhdet_in_tes!E129/RES_hhdet_in_fec!E129)</f>
        <v>1.8804323149266045</v>
      </c>
      <c r="F129" s="73">
        <f>IF(RES_hhdet_in_tes!F129=0,"",RES_hhdet_in_tes!F129/RES_hhdet_in_fec!F129)</f>
        <v>1.8960858407968857</v>
      </c>
      <c r="G129" s="73">
        <f>IF(RES_hhdet_in_tes!G129=0,"",RES_hhdet_in_tes!G129/RES_hhdet_in_fec!G129)</f>
        <v>1.9505152684336498</v>
      </c>
      <c r="H129" s="73">
        <f>IF(RES_hhdet_in_tes!H129=0,"",RES_hhdet_in_tes!H129/RES_hhdet_in_fec!H129)</f>
        <v>2.0544576704345152</v>
      </c>
      <c r="I129" s="73">
        <f>IF(RES_hhdet_in_tes!I129=0,"",RES_hhdet_in_tes!I129/RES_hhdet_in_fec!I129)</f>
        <v>2.2174730456610763</v>
      </c>
      <c r="J129" s="73">
        <f>IF(RES_hhdet_in_tes!J129=0,"",RES_hhdet_in_tes!J129/RES_hhdet_in_fec!J129)</f>
        <v>2.544538331717574</v>
      </c>
      <c r="K129" s="73">
        <f>IF(RES_hhdet_in_tes!K129=0,"",RES_hhdet_in_tes!K129/RES_hhdet_in_fec!K129)</f>
        <v>2.7328235348404437</v>
      </c>
      <c r="L129" s="73">
        <f>IF(RES_hhdet_in_tes!L129=0,"",RES_hhdet_in_tes!L129/RES_hhdet_in_fec!L129)</f>
        <v>2.9763117580366023</v>
      </c>
      <c r="M129" s="73" t="str">
        <f>IF(RES_hhdet_in_tes!M129=0,"",RES_hhdet_in_tes!M129/RES_hhdet_in_fec!M129)</f>
        <v/>
      </c>
      <c r="N129" s="73">
        <f>IF(RES_hhdet_in_tes!N129=0,"",RES_hhdet_in_tes!N129/RES_hhdet_in_fec!N129)</f>
        <v>3.3969254571622858</v>
      </c>
      <c r="O129" s="73">
        <f>IF(RES_hhdet_in_tes!O129=0,"",RES_hhdet_in_tes!O129/RES_hhdet_in_fec!O129)</f>
        <v>3.5170828586613587</v>
      </c>
      <c r="P129" s="73">
        <f>IF(RES_hhdet_in_tes!P129=0,"",RES_hhdet_in_tes!P129/RES_hhdet_in_fec!P129)</f>
        <v>3.6929214375682946</v>
      </c>
      <c r="Q129" s="73">
        <f>IF(RES_hhdet_in_tes!Q129=0,"",RES_hhdet_in_tes!Q129/RES_hhdet_in_fec!Q129)</f>
        <v>3.8819255075050276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0.78982759804104585</v>
      </c>
      <c r="D130" s="169">
        <f>IF(RES_hhdet_in_tes!D130=0,"",RES_hhdet_in_tes!D130/RES_hhdet_in_fec!D130)</f>
        <v>0.79278437104426591</v>
      </c>
      <c r="E130" s="169">
        <f>IF(RES_hhdet_in_tes!E130=0,"",RES_hhdet_in_tes!E130/RES_hhdet_in_fec!E130)</f>
        <v>0.79235144932628332</v>
      </c>
      <c r="F130" s="169">
        <f>IF(RES_hhdet_in_tes!F130=0,"",RES_hhdet_in_tes!F130/RES_hhdet_in_fec!F130)</f>
        <v>0.79697565596719988</v>
      </c>
      <c r="G130" s="169">
        <f>IF(RES_hhdet_in_tes!G130=0,"",RES_hhdet_in_tes!G130/RES_hhdet_in_fec!G130)</f>
        <v>0.82228722216504713</v>
      </c>
      <c r="H130" s="169">
        <f>IF(RES_hhdet_in_tes!H130=0,"",RES_hhdet_in_tes!H130/RES_hhdet_in_fec!H130)</f>
        <v>0.8078185466326574</v>
      </c>
      <c r="I130" s="169">
        <f>IF(RES_hhdet_in_tes!I130=0,"",RES_hhdet_in_tes!I130/RES_hhdet_in_fec!I130)</f>
        <v>0.84081388675854396</v>
      </c>
      <c r="J130" s="169">
        <f>IF(RES_hhdet_in_tes!J130=0,"",RES_hhdet_in_tes!J130/RES_hhdet_in_fec!J130)</f>
        <v>0.80987471955946821</v>
      </c>
      <c r="K130" s="169">
        <f>IF(RES_hhdet_in_tes!K130=0,"",RES_hhdet_in_tes!K130/RES_hhdet_in_fec!K130)</f>
        <v>0.81479079468506554</v>
      </c>
      <c r="L130" s="169">
        <f>IF(RES_hhdet_in_tes!L130=0,"",RES_hhdet_in_tes!L130/RES_hhdet_in_fec!L130)</f>
        <v>0.8361676072236065</v>
      </c>
      <c r="M130" s="169" t="str">
        <f>IF(RES_hhdet_in_tes!M130=0,"",RES_hhdet_in_tes!M130/RES_hhdet_in_fec!M130)</f>
        <v/>
      </c>
      <c r="N130" s="169">
        <f>IF(RES_hhdet_in_tes!N130=0,"",RES_hhdet_in_tes!N130/RES_hhdet_in_fec!N130)</f>
        <v>0.80394888928466746</v>
      </c>
      <c r="O130" s="169">
        <f>IF(RES_hhdet_in_tes!O130=0,"",RES_hhdet_in_tes!O130/RES_hhdet_in_fec!O130)</f>
        <v>0.82098802530596016</v>
      </c>
      <c r="P130" s="169">
        <f>IF(RES_hhdet_in_tes!P130=0,"",RES_hhdet_in_tes!P130/RES_hhdet_in_fec!P130)</f>
        <v>0.80933242755123336</v>
      </c>
      <c r="Q130" s="169">
        <f>IF(RES_hhdet_in_tes!Q130=0,"",RES_hhdet_in_tes!Q130/RES_hhdet_in_fec!Q130)</f>
        <v>0.80711685039279013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0.81606298884586037</v>
      </c>
      <c r="D131" s="174">
        <f>IF(RES_hhdet_in_tes!D131=0,"",RES_hhdet_in_tes!D131/RES_hhdet_in_fec!D131)</f>
        <v>0.81878264192904915</v>
      </c>
      <c r="E131" s="174">
        <f>IF(RES_hhdet_in_tes!E131=0,"",RES_hhdet_in_tes!E131/RES_hhdet_in_fec!E131)</f>
        <v>0.82154694897217129</v>
      </c>
      <c r="F131" s="174">
        <f>IF(RES_hhdet_in_tes!F131=0,"",RES_hhdet_in_tes!F131/RES_hhdet_in_fec!F131)</f>
        <v>0.82420769990836462</v>
      </c>
      <c r="G131" s="174">
        <f>IF(RES_hhdet_in_tes!G131=0,"",RES_hhdet_in_tes!G131/RES_hhdet_in_fec!G131)</f>
        <v>0.82645397117293962</v>
      </c>
      <c r="H131" s="174">
        <f>IF(RES_hhdet_in_tes!H131=0,"",RES_hhdet_in_tes!H131/RES_hhdet_in_fec!H131)</f>
        <v>0.82853609336684675</v>
      </c>
      <c r="I131" s="174">
        <f>IF(RES_hhdet_in_tes!I131=0,"",RES_hhdet_in_tes!I131/RES_hhdet_in_fec!I131)</f>
        <v>0.83084671250749642</v>
      </c>
      <c r="J131" s="174">
        <f>IF(RES_hhdet_in_tes!J131=0,"",RES_hhdet_in_tes!J131/RES_hhdet_in_fec!J131)</f>
        <v>0.83297305261507903</v>
      </c>
      <c r="K131" s="174">
        <f>IF(RES_hhdet_in_tes!K131=0,"",RES_hhdet_in_tes!K131/RES_hhdet_in_fec!K131)</f>
        <v>0.83828259564106089</v>
      </c>
      <c r="L131" s="174">
        <f>IF(RES_hhdet_in_tes!L131=0,"",RES_hhdet_in_tes!L131/RES_hhdet_in_fec!L131)</f>
        <v>0.84028700562469993</v>
      </c>
      <c r="M131" s="174" t="str">
        <f>IF(RES_hhdet_in_tes!M131=0,"",RES_hhdet_in_tes!M131/RES_hhdet_in_fec!M131)</f>
        <v/>
      </c>
      <c r="N131" s="174">
        <f>IF(RES_hhdet_in_tes!N131=0,"",RES_hhdet_in_tes!N131/RES_hhdet_in_fec!N131)</f>
        <v>0.84219993800713056</v>
      </c>
      <c r="O131" s="174">
        <f>IF(RES_hhdet_in_tes!O131=0,"",RES_hhdet_in_tes!O131/RES_hhdet_in_fec!O131)</f>
        <v>0.84217948762338146</v>
      </c>
      <c r="P131" s="174">
        <f>IF(RES_hhdet_in_tes!P131=0,"",RES_hhdet_in_tes!P131/RES_hhdet_in_fec!P131)</f>
        <v>0.84185848199861568</v>
      </c>
      <c r="Q131" s="174">
        <f>IF(RES_hhdet_in_tes!Q131=0,"",RES_hhdet_in_tes!Q131/RES_hhdet_in_fec!Q131)</f>
        <v>0.84264274327908595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0.84744904831672174</v>
      </c>
      <c r="D132" s="174">
        <f>IF(RES_hhdet_in_tes!D132=0,"",RES_hhdet_in_tes!D132/RES_hhdet_in_fec!D132)</f>
        <v>0.84990376651464594</v>
      </c>
      <c r="E132" s="174">
        <f>IF(RES_hhdet_in_tes!E132=0,"",RES_hhdet_in_tes!E132/RES_hhdet_in_fec!E132)</f>
        <v>0.85246728001649974</v>
      </c>
      <c r="F132" s="174">
        <f>IF(RES_hhdet_in_tes!F132=0,"",RES_hhdet_in_tes!F132/RES_hhdet_in_fec!F132)</f>
        <v>0.85515661431162826</v>
      </c>
      <c r="G132" s="174">
        <f>IF(RES_hhdet_in_tes!G132=0,"",RES_hhdet_in_tes!G132/RES_hhdet_in_fec!G132)</f>
        <v>0.85704621252236368</v>
      </c>
      <c r="H132" s="174">
        <f>IF(RES_hhdet_in_tes!H132=0,"",RES_hhdet_in_tes!H132/RES_hhdet_in_fec!H132)</f>
        <v>0.85948067835275399</v>
      </c>
      <c r="I132" s="174">
        <f>IF(RES_hhdet_in_tes!I132=0,"",RES_hhdet_in_tes!I132/RES_hhdet_in_fec!I132)</f>
        <v>0.86197279523297043</v>
      </c>
      <c r="J132" s="174">
        <f>IF(RES_hhdet_in_tes!J132=0,"",RES_hhdet_in_tes!J132/RES_hhdet_in_fec!J132)</f>
        <v>0.86372832768969798</v>
      </c>
      <c r="K132" s="174">
        <f>IF(RES_hhdet_in_tes!K132=0,"",RES_hhdet_in_tes!K132/RES_hhdet_in_fec!K132)</f>
        <v>0.86812949779901261</v>
      </c>
      <c r="L132" s="174">
        <f>IF(RES_hhdet_in_tes!L132=0,"",RES_hhdet_in_tes!L132/RES_hhdet_in_fec!L132)</f>
        <v>0.87121908641106205</v>
      </c>
      <c r="M132" s="174" t="str">
        <f>IF(RES_hhdet_in_tes!M132=0,"",RES_hhdet_in_tes!M132/RES_hhdet_in_fec!M132)</f>
        <v/>
      </c>
      <c r="N132" s="174">
        <f>IF(RES_hhdet_in_tes!N132=0,"",RES_hhdet_in_tes!N132/RES_hhdet_in_fec!N132)</f>
        <v>0.87365114695871138</v>
      </c>
      <c r="O132" s="174">
        <f>IF(RES_hhdet_in_tes!O132=0,"",RES_hhdet_in_tes!O132/RES_hhdet_in_fec!O132)</f>
        <v>0.87491750331910079</v>
      </c>
      <c r="P132" s="174">
        <f>IF(RES_hhdet_in_tes!P132=0,"",RES_hhdet_in_tes!P132/RES_hhdet_in_fec!P132)</f>
        <v>0.87559056426309523</v>
      </c>
      <c r="Q132" s="174">
        <f>IF(RES_hhdet_in_tes!Q132=0,"",RES_hhdet_in_tes!Q132/RES_hhdet_in_fec!Q132)</f>
        <v>0.8761482624969702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0.81419537914157813</v>
      </c>
      <c r="D133" s="173">
        <f>IF(RES_hhdet_in_tes!D133=0,"",RES_hhdet_in_tes!D133/RES_hhdet_in_fec!D133)</f>
        <v>0.81716818472195507</v>
      </c>
      <c r="E133" s="173">
        <f>IF(RES_hhdet_in_tes!E133=0,"",RES_hhdet_in_tes!E133/RES_hhdet_in_fec!E133)</f>
        <v>0.82011392527015492</v>
      </c>
      <c r="F133" s="173">
        <f>IF(RES_hhdet_in_tes!F133=0,"",RES_hhdet_in_tes!F133/RES_hhdet_in_fec!F133)</f>
        <v>0.82322856347256546</v>
      </c>
      <c r="G133" s="173">
        <f>IF(RES_hhdet_in_tes!G133=0,"",RES_hhdet_in_tes!G133/RES_hhdet_in_fec!G133)</f>
        <v>0.82550954428409207</v>
      </c>
      <c r="H133" s="173">
        <f>IF(RES_hhdet_in_tes!H133=0,"",RES_hhdet_in_tes!H133/RES_hhdet_in_fec!H133)</f>
        <v>0.82834304215777033</v>
      </c>
      <c r="I133" s="173">
        <f>IF(RES_hhdet_in_tes!I133=0,"",RES_hhdet_in_tes!I133/RES_hhdet_in_fec!I133)</f>
        <v>0.83184590493591837</v>
      </c>
      <c r="J133" s="173">
        <f>IF(RES_hhdet_in_tes!J133=0,"",RES_hhdet_in_tes!J133/RES_hhdet_in_fec!J133)</f>
        <v>0.83369470860799755</v>
      </c>
      <c r="K133" s="173">
        <f>IF(RES_hhdet_in_tes!K133=0,"",RES_hhdet_in_tes!K133/RES_hhdet_in_fec!K133)</f>
        <v>0.83844450782943469</v>
      </c>
      <c r="L133" s="173">
        <f>IF(RES_hhdet_in_tes!L133=0,"",RES_hhdet_in_tes!L133/RES_hhdet_in_fec!L133)</f>
        <v>0.84159988815186271</v>
      </c>
      <c r="M133" s="173" t="str">
        <f>IF(RES_hhdet_in_tes!M133=0,"",RES_hhdet_in_tes!M133/RES_hhdet_in_fec!M133)</f>
        <v/>
      </c>
      <c r="N133" s="173">
        <f>IF(RES_hhdet_in_tes!N133=0,"",RES_hhdet_in_tes!N133/RES_hhdet_in_fec!N133)</f>
        <v>0.84420059718686413</v>
      </c>
      <c r="O133" s="173">
        <f>IF(RES_hhdet_in_tes!O133=0,"",RES_hhdet_in_tes!O133/RES_hhdet_in_fec!O133)</f>
        <v>0.8457158181257971</v>
      </c>
      <c r="P133" s="173">
        <f>IF(RES_hhdet_in_tes!P133=0,"",RES_hhdet_in_tes!P133/RES_hhdet_in_fec!P133)</f>
        <v>0.84645006660517519</v>
      </c>
      <c r="Q133" s="173">
        <f>IF(RES_hhdet_in_tes!Q133=0,"",RES_hhdet_in_tes!Q133/RES_hhdet_in_fec!Q133)</f>
        <v>0.84706306990050539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1.0125333797084632</v>
      </c>
      <c r="D134" s="172">
        <f>IF(RES_hhdet_in_tes!D134=0,"",RES_hhdet_in_tes!D134/RES_hhdet_in_fec!D134)</f>
        <v>1.0117041702522955</v>
      </c>
      <c r="E134" s="172">
        <f>IF(RES_hhdet_in_tes!E134=0,"",RES_hhdet_in_tes!E134/RES_hhdet_in_fec!E134)</f>
        <v>1.0116680419158595</v>
      </c>
      <c r="F134" s="172">
        <f>IF(RES_hhdet_in_tes!F134=0,"",RES_hhdet_in_tes!F134/RES_hhdet_in_fec!F134)</f>
        <v>1.0118053474254018</v>
      </c>
      <c r="G134" s="172">
        <f>IF(RES_hhdet_in_tes!G134=0,"",RES_hhdet_in_tes!G134/RES_hhdet_in_fec!G134)</f>
        <v>1.0104653763226092</v>
      </c>
      <c r="H134" s="172">
        <f>IF(RES_hhdet_in_tes!H134=0,"",RES_hhdet_in_tes!H134/RES_hhdet_in_fec!H134)</f>
        <v>1.0108601243887012</v>
      </c>
      <c r="I134" s="172">
        <f>IF(RES_hhdet_in_tes!I134=0,"",RES_hhdet_in_tes!I134/RES_hhdet_in_fec!I134)</f>
        <v>1.0078141994498779</v>
      </c>
      <c r="J134" s="172">
        <f>IF(RES_hhdet_in_tes!J134=0,"",RES_hhdet_in_tes!J134/RES_hhdet_in_fec!J134)</f>
        <v>1.0085694962238285</v>
      </c>
      <c r="K134" s="172">
        <f>IF(RES_hhdet_in_tes!K134=0,"",RES_hhdet_in_tes!K134/RES_hhdet_in_fec!K134)</f>
        <v>1.01231256571283</v>
      </c>
      <c r="L134" s="172">
        <f>IF(RES_hhdet_in_tes!L134=0,"",RES_hhdet_in_tes!L134/RES_hhdet_in_fec!L134)</f>
        <v>1.0121857840042543</v>
      </c>
      <c r="M134" s="172" t="str">
        <f>IF(RES_hhdet_in_tes!M134=0,"",RES_hhdet_in_tes!M134/RES_hhdet_in_fec!M134)</f>
        <v/>
      </c>
      <c r="N134" s="172">
        <f>IF(RES_hhdet_in_tes!N134=0,"",RES_hhdet_in_tes!N134/RES_hhdet_in_fec!N134)</f>
        <v>1.0137761863137003</v>
      </c>
      <c r="O134" s="172">
        <f>IF(RES_hhdet_in_tes!O134=0,"",RES_hhdet_in_tes!O134/RES_hhdet_in_fec!O134)</f>
        <v>1.0137755970667832</v>
      </c>
      <c r="P134" s="172">
        <f>IF(RES_hhdet_in_tes!P134=0,"",RES_hhdet_in_tes!P134/RES_hhdet_in_fec!P134)</f>
        <v>1.0140744375895658</v>
      </c>
      <c r="Q134" s="172">
        <f>IF(RES_hhdet_in_tes!Q134=0,"",RES_hhdet_in_tes!Q134/RES_hhdet_in_fec!Q134)</f>
        <v>1.0142627682095304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0.72317928293329503</v>
      </c>
      <c r="D135" s="171">
        <f>IF(RES_hhdet_in_tes!D135=0,"",RES_hhdet_in_tes!D135/RES_hhdet_in_fec!D135)</f>
        <v>0.72370157560214776</v>
      </c>
      <c r="E135" s="171">
        <f>IF(RES_hhdet_in_tes!E135=0,"",RES_hhdet_in_tes!E135/RES_hhdet_in_fec!E135)</f>
        <v>0.72458965177599877</v>
      </c>
      <c r="F135" s="171">
        <f>IF(RES_hhdet_in_tes!F135=0,"",RES_hhdet_in_tes!F135/RES_hhdet_in_fec!F135)</f>
        <v>0.72683555814645584</v>
      </c>
      <c r="G135" s="171">
        <f>IF(RES_hhdet_in_tes!G135=0,"",RES_hhdet_in_tes!G135/RES_hhdet_in_fec!G135)</f>
        <v>0.74215629814520823</v>
      </c>
      <c r="H135" s="171">
        <f>IF(RES_hhdet_in_tes!H135=0,"",RES_hhdet_in_tes!H135/RES_hhdet_in_fec!H135)</f>
        <v>0.74572223171542051</v>
      </c>
      <c r="I135" s="171">
        <f>IF(RES_hhdet_in_tes!I135=0,"",RES_hhdet_in_tes!I135/RES_hhdet_in_fec!I135)</f>
        <v>0.74964979554007327</v>
      </c>
      <c r="J135" s="171">
        <f>IF(RES_hhdet_in_tes!J135=0,"",RES_hhdet_in_tes!J135/RES_hhdet_in_fec!J135)</f>
        <v>0.75297014775017401</v>
      </c>
      <c r="K135" s="171">
        <f>IF(RES_hhdet_in_tes!K135=0,"",RES_hhdet_in_tes!K135/RES_hhdet_in_fec!K135)</f>
        <v>0.76125390236364077</v>
      </c>
      <c r="L135" s="171">
        <f>IF(RES_hhdet_in_tes!L135=0,"",RES_hhdet_in_tes!L135/RES_hhdet_in_fec!L135)</f>
        <v>0.76466693729779545</v>
      </c>
      <c r="M135" s="171" t="str">
        <f>IF(RES_hhdet_in_tes!M135=0,"",RES_hhdet_in_tes!M135/RES_hhdet_in_fec!M135)</f>
        <v/>
      </c>
      <c r="N135" s="171">
        <f>IF(RES_hhdet_in_tes!N135=0,"",RES_hhdet_in_tes!N135/RES_hhdet_in_fec!N135)</f>
        <v>0.77056961267446888</v>
      </c>
      <c r="O135" s="171">
        <f>IF(RES_hhdet_in_tes!O135=0,"",RES_hhdet_in_tes!O135/RES_hhdet_in_fec!O135)</f>
        <v>0.77309338319223975</v>
      </c>
      <c r="P135" s="171">
        <f>IF(RES_hhdet_in_tes!P135=0,"",RES_hhdet_in_tes!P135/RES_hhdet_in_fec!P135)</f>
        <v>0.77537788417367837</v>
      </c>
      <c r="Q135" s="171">
        <f>IF(RES_hhdet_in_tes!Q135=0,"",RES_hhdet_in_tes!Q135/RES_hhdet_in_fec!Q135)</f>
        <v>0.77676425478422906</v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0.76393705995455341</v>
      </c>
      <c r="D136" s="170">
        <f>IF(RES_hhdet_in_tes!D136=0,"",RES_hhdet_in_tes!D136/RES_hhdet_in_fec!D136)</f>
        <v>0.76346887184216805</v>
      </c>
      <c r="E136" s="170">
        <f>IF(RES_hhdet_in_tes!E136=0,"",RES_hhdet_in_tes!E136/RES_hhdet_in_fec!E136)</f>
        <v>0.76231211955349276</v>
      </c>
      <c r="F136" s="170">
        <f>IF(RES_hhdet_in_tes!F136=0,"",RES_hhdet_in_tes!F136/RES_hhdet_in_fec!F136)</f>
        <v>0.76188992323843163</v>
      </c>
      <c r="G136" s="170">
        <f>IF(RES_hhdet_in_tes!G136=0,"",RES_hhdet_in_tes!G136/RES_hhdet_in_fec!G136)</f>
        <v>0.76660468312610253</v>
      </c>
      <c r="H136" s="170">
        <f>IF(RES_hhdet_in_tes!H136=0,"",RES_hhdet_in_tes!H136/RES_hhdet_in_fec!H136)</f>
        <v>0.77526055932350801</v>
      </c>
      <c r="I136" s="170">
        <f>IF(RES_hhdet_in_tes!I136=0,"",RES_hhdet_in_tes!I136/RES_hhdet_in_fec!I136)</f>
        <v>0.78200706355470428</v>
      </c>
      <c r="J136" s="170">
        <f>IF(RES_hhdet_in_tes!J136=0,"",RES_hhdet_in_tes!J136/RES_hhdet_in_fec!J136)</f>
        <v>0.78518571748167887</v>
      </c>
      <c r="K136" s="170">
        <f>IF(RES_hhdet_in_tes!K136=0,"",RES_hhdet_in_tes!K136/RES_hhdet_in_fec!K136)</f>
        <v>0.79133850255353633</v>
      </c>
      <c r="L136" s="170">
        <f>IF(RES_hhdet_in_tes!L136=0,"",RES_hhdet_in_tes!L136/RES_hhdet_in_fec!L136)</f>
        <v>0.79169166826380777</v>
      </c>
      <c r="M136" s="170" t="str">
        <f>IF(RES_hhdet_in_tes!M136=0,"",RES_hhdet_in_tes!M136/RES_hhdet_in_fec!M136)</f>
        <v/>
      </c>
      <c r="N136" s="170">
        <f>IF(RES_hhdet_in_tes!N136=0,"",RES_hhdet_in_tes!N136/RES_hhdet_in_fec!N136)</f>
        <v>0.79691225426429568</v>
      </c>
      <c r="O136" s="170">
        <f>IF(RES_hhdet_in_tes!O136=0,"",RES_hhdet_in_tes!O136/RES_hhdet_in_fec!O136)</f>
        <v>0.79737354890498358</v>
      </c>
      <c r="P136" s="170">
        <f>IF(RES_hhdet_in_tes!P136=0,"",RES_hhdet_in_tes!P136/RES_hhdet_in_fec!P136)</f>
        <v>0.79990592720459652</v>
      </c>
      <c r="Q136" s="170">
        <f>IF(RES_hhdet_in_tes!Q136=0,"",RES_hhdet_in_tes!Q136/RES_hhdet_in_fec!Q136)</f>
        <v>0.79901130520196262</v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0.71277628110068003</v>
      </c>
      <c r="D137" s="73">
        <f>IF(RES_hhdet_in_tes!D137=0,"",RES_hhdet_in_tes!D137/RES_hhdet_in_fec!D137)</f>
        <v>0.71681040344523173</v>
      </c>
      <c r="E137" s="73">
        <f>IF(RES_hhdet_in_tes!E137=0,"",RES_hhdet_in_tes!E137/RES_hhdet_in_fec!E137)</f>
        <v>0.72038908997630058</v>
      </c>
      <c r="F137" s="73">
        <f>IF(RES_hhdet_in_tes!F137=0,"",RES_hhdet_in_tes!F137/RES_hhdet_in_fec!F137)</f>
        <v>0.72461297107215517</v>
      </c>
      <c r="G137" s="73">
        <f>IF(RES_hhdet_in_tes!G137=0,"",RES_hhdet_in_tes!G137/RES_hhdet_in_fec!G137)</f>
        <v>0.73208946470836966</v>
      </c>
      <c r="H137" s="73">
        <f>IF(RES_hhdet_in_tes!H137=0,"",RES_hhdet_in_tes!H137/RES_hhdet_in_fec!H137)</f>
        <v>0.74218959673032314</v>
      </c>
      <c r="I137" s="73">
        <f>IF(RES_hhdet_in_tes!I137=0,"",RES_hhdet_in_tes!I137/RES_hhdet_in_fec!I137)</f>
        <v>0.74940235470600425</v>
      </c>
      <c r="J137" s="73">
        <f>IF(RES_hhdet_in_tes!J137=0,"",RES_hhdet_in_tes!J137/RES_hhdet_in_fec!J137)</f>
        <v>0.75285875856084095</v>
      </c>
      <c r="K137" s="73">
        <f>IF(RES_hhdet_in_tes!K137=0,"",RES_hhdet_in_tes!K137/RES_hhdet_in_fec!K137)</f>
        <v>0.76123415227038371</v>
      </c>
      <c r="L137" s="73">
        <f>IF(RES_hhdet_in_tes!L137=0,"",RES_hhdet_in_tes!L137/RES_hhdet_in_fec!L137)</f>
        <v>0.76390032349442738</v>
      </c>
      <c r="M137" s="73" t="str">
        <f>IF(RES_hhdet_in_tes!M137=0,"",RES_hhdet_in_tes!M137/RES_hhdet_in_fec!M137)</f>
        <v/>
      </c>
      <c r="N137" s="73">
        <f>IF(RES_hhdet_in_tes!N137=0,"",RES_hhdet_in_tes!N137/RES_hhdet_in_fec!N137)</f>
        <v>0.77056373423100921</v>
      </c>
      <c r="O137" s="73">
        <f>IF(RES_hhdet_in_tes!O137=0,"",RES_hhdet_in_tes!O137/RES_hhdet_in_fec!O137)</f>
        <v>0.77309288451846259</v>
      </c>
      <c r="P137" s="73">
        <f>IF(RES_hhdet_in_tes!P137=0,"",RES_hhdet_in_tes!P137/RES_hhdet_in_fec!P137)</f>
        <v>0.77539725258315162</v>
      </c>
      <c r="Q137" s="73">
        <f>IF(RES_hhdet_in_tes!Q137=0,"",RES_hhdet_in_tes!Q137/RES_hhdet_in_fec!Q137)</f>
        <v>0.77655807310457192</v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1.0868635626081644</v>
      </c>
      <c r="D138" s="73">
        <f>IF(RES_hhdet_in_tes!D138=0,"",RES_hhdet_in_tes!D138/RES_hhdet_in_fec!D138)</f>
        <v>1.057464460923526</v>
      </c>
      <c r="E138" s="73">
        <f>IF(RES_hhdet_in_tes!E138=0,"",RES_hhdet_in_tes!E138/RES_hhdet_in_fec!E138)</f>
        <v>1.0334654646214334</v>
      </c>
      <c r="F138" s="73">
        <f>IF(RES_hhdet_in_tes!F138=0,"",RES_hhdet_in_tes!F138/RES_hhdet_in_fec!F138)</f>
        <v>1.0099199864432178</v>
      </c>
      <c r="G138" s="73">
        <f>IF(RES_hhdet_in_tes!G138=0,"",RES_hhdet_in_tes!G138/RES_hhdet_in_fec!G138)</f>
        <v>1.004863808863766</v>
      </c>
      <c r="H138" s="73">
        <f>IF(RES_hhdet_in_tes!H138=0,"",RES_hhdet_in_tes!H138/RES_hhdet_in_fec!H138)</f>
        <v>1.0053160930887859</v>
      </c>
      <c r="I138" s="73">
        <f>IF(RES_hhdet_in_tes!I138=0,"",RES_hhdet_in_tes!I138/RES_hhdet_in_fec!I138)</f>
        <v>1.003290538587065</v>
      </c>
      <c r="J138" s="73">
        <f>IF(RES_hhdet_in_tes!J138=0,"",RES_hhdet_in_tes!J138/RES_hhdet_in_fec!J138)</f>
        <v>1.0018080262410445</v>
      </c>
      <c r="K138" s="73">
        <f>IF(RES_hhdet_in_tes!K138=0,"",RES_hhdet_in_tes!K138/RES_hhdet_in_fec!K138)</f>
        <v>0.99999999999999978</v>
      </c>
      <c r="L138" s="73">
        <f>IF(RES_hhdet_in_tes!L138=0,"",RES_hhdet_in_tes!L138/RES_hhdet_in_fec!L138)</f>
        <v>1.0003990355036481</v>
      </c>
      <c r="M138" s="73" t="str">
        <f>IF(RES_hhdet_in_tes!M138=0,"",RES_hhdet_in_tes!M138/RES_hhdet_in_fec!M138)</f>
        <v/>
      </c>
      <c r="N138" s="73">
        <f>IF(RES_hhdet_in_tes!N138=0,"",RES_hhdet_in_tes!N138/RES_hhdet_in_fec!N138)</f>
        <v>0.99999999999999967</v>
      </c>
      <c r="O138" s="73">
        <f>IF(RES_hhdet_in_tes!O138=0,"",RES_hhdet_in_tes!O138/RES_hhdet_in_fec!O138)</f>
        <v>0.99999999999999989</v>
      </c>
      <c r="P138" s="73">
        <f>IF(RES_hhdet_in_tes!P138=0,"",RES_hhdet_in_tes!P138/RES_hhdet_in_fec!P138)</f>
        <v>1.0006002845543898</v>
      </c>
      <c r="Q138" s="73">
        <f>IF(RES_hhdet_in_tes!Q138=0,"",RES_hhdet_in_tes!Q138/RES_hhdet_in_fec!Q138)</f>
        <v>1.0000892472161129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0.84181664281389001</v>
      </c>
      <c r="D139" s="169">
        <f>IF(RES_hhdet_in_tes!D139=0,"",RES_hhdet_in_tes!D139/RES_hhdet_in_fec!D139)</f>
        <v>0.84484883918689346</v>
      </c>
      <c r="E139" s="169">
        <f>IF(RES_hhdet_in_tes!E139=0,"",RES_hhdet_in_tes!E139/RES_hhdet_in_fec!E139)</f>
        <v>0.84800965390204397</v>
      </c>
      <c r="F139" s="169">
        <f>IF(RES_hhdet_in_tes!F139=0,"",RES_hhdet_in_tes!F139/RES_hhdet_in_fec!F139)</f>
        <v>0.85115603562133213</v>
      </c>
      <c r="G139" s="169">
        <f>IF(RES_hhdet_in_tes!G139=0,"",RES_hhdet_in_tes!G139/RES_hhdet_in_fec!G139)</f>
        <v>0.85427726039091711</v>
      </c>
      <c r="H139" s="169">
        <f>IF(RES_hhdet_in_tes!H139=0,"",RES_hhdet_in_tes!H139/RES_hhdet_in_fec!H139)</f>
        <v>0.85732363205103712</v>
      </c>
      <c r="I139" s="169">
        <f>IF(RES_hhdet_in_tes!I139=0,"",RES_hhdet_in_tes!I139/RES_hhdet_in_fec!I139)</f>
        <v>0.86071339866649621</v>
      </c>
      <c r="J139" s="169">
        <f>IF(RES_hhdet_in_tes!J139=0,"",RES_hhdet_in_tes!J139/RES_hhdet_in_fec!J139)</f>
        <v>0.86439637836908167</v>
      </c>
      <c r="K139" s="169">
        <f>IF(RES_hhdet_in_tes!K139=0,"",RES_hhdet_in_tes!K139/RES_hhdet_in_fec!K139)</f>
        <v>0.86732162400110691</v>
      </c>
      <c r="L139" s="169">
        <f>IF(RES_hhdet_in_tes!L139=0,"",RES_hhdet_in_tes!L139/RES_hhdet_in_fec!L139)</f>
        <v>0.86742735806566207</v>
      </c>
      <c r="M139" s="169" t="str">
        <f>IF(RES_hhdet_in_tes!M139=0,"",RES_hhdet_in_tes!M139/RES_hhdet_in_fec!M139)</f>
        <v/>
      </c>
      <c r="N139" s="169">
        <f>IF(RES_hhdet_in_tes!N139=0,"",RES_hhdet_in_tes!N139/RES_hhdet_in_fec!N139)</f>
        <v>0.86589446757051336</v>
      </c>
      <c r="O139" s="169">
        <f>IF(RES_hhdet_in_tes!O139=0,"",RES_hhdet_in_tes!O139/RES_hhdet_in_fec!O139)</f>
        <v>0.86600041759000657</v>
      </c>
      <c r="P139" s="169">
        <f>IF(RES_hhdet_in_tes!P139=0,"",RES_hhdet_in_tes!P139/RES_hhdet_in_fec!P139)</f>
        <v>0.86694708833556522</v>
      </c>
      <c r="Q139" s="169">
        <f>IF(RES_hhdet_in_tes!Q139=0,"",RES_hhdet_in_tes!Q139/RES_hhdet_in_fec!Q139)</f>
        <v>0.86856840866256113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0.84181664281389001</v>
      </c>
      <c r="D141" s="65">
        <f>IF(RES_hhdet_in_tes!D141=0,"",RES_hhdet_in_tes!D141/RES_hhdet_in_fec!D141)</f>
        <v>0.84484883918689346</v>
      </c>
      <c r="E141" s="65">
        <f>IF(RES_hhdet_in_tes!E141=0,"",RES_hhdet_in_tes!E141/RES_hhdet_in_fec!E141)</f>
        <v>0.84800965390204397</v>
      </c>
      <c r="F141" s="65">
        <f>IF(RES_hhdet_in_tes!F141=0,"",RES_hhdet_in_tes!F141/RES_hhdet_in_fec!F141)</f>
        <v>0.85115603562133213</v>
      </c>
      <c r="G141" s="65">
        <f>IF(RES_hhdet_in_tes!G141=0,"",RES_hhdet_in_tes!G141/RES_hhdet_in_fec!G141)</f>
        <v>0.85427726039091711</v>
      </c>
      <c r="H141" s="65">
        <f>IF(RES_hhdet_in_tes!H141=0,"",RES_hhdet_in_tes!H141/RES_hhdet_in_fec!H141)</f>
        <v>0.85732363205103712</v>
      </c>
      <c r="I141" s="65">
        <f>IF(RES_hhdet_in_tes!I141=0,"",RES_hhdet_in_tes!I141/RES_hhdet_in_fec!I141)</f>
        <v>0.86071339866649621</v>
      </c>
      <c r="J141" s="65">
        <f>IF(RES_hhdet_in_tes!J141=0,"",RES_hhdet_in_tes!J141/RES_hhdet_in_fec!J141)</f>
        <v>0.86439637836908167</v>
      </c>
      <c r="K141" s="65">
        <f>IF(RES_hhdet_in_tes!K141=0,"",RES_hhdet_in_tes!K141/RES_hhdet_in_fec!K141)</f>
        <v>0.86732162400110691</v>
      </c>
      <c r="L141" s="65">
        <f>IF(RES_hhdet_in_tes!L141=0,"",RES_hhdet_in_tes!L141/RES_hhdet_in_fec!L141)</f>
        <v>0.86742735806566207</v>
      </c>
      <c r="M141" s="65" t="str">
        <f>IF(RES_hhdet_in_tes!M141=0,"",RES_hhdet_in_tes!M141/RES_hhdet_in_fec!M141)</f>
        <v/>
      </c>
      <c r="N141" s="65">
        <f>IF(RES_hhdet_in_tes!N141=0,"",RES_hhdet_in_tes!N141/RES_hhdet_in_fec!N141)</f>
        <v>0.86589446757051336</v>
      </c>
      <c r="O141" s="65">
        <f>IF(RES_hhdet_in_tes!O141=0,"",RES_hhdet_in_tes!O141/RES_hhdet_in_fec!O141)</f>
        <v>0.86600041759000657</v>
      </c>
      <c r="P141" s="65">
        <f>IF(RES_hhdet_in_tes!P141=0,"",RES_hhdet_in_tes!P141/RES_hhdet_in_fec!P141)</f>
        <v>0.86694708833556522</v>
      </c>
      <c r="Q141" s="65">
        <f>IF(RES_hhdet_in_tes!Q141=0,"",RES_hhdet_in_tes!Q141/RES_hhdet_in_fec!Q141)</f>
        <v>0.86856840866256113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1.0896857561256243</v>
      </c>
      <c r="D143" s="175">
        <f>IF(RES_hhdet_in_tes!D143=0,"",RES_hhdet_in_tes!D143/RES_hhdet_in_fec!D143)</f>
        <v>1.1283259770499063</v>
      </c>
      <c r="E143" s="175">
        <f>IF(RES_hhdet_in_tes!E143=0,"",RES_hhdet_in_tes!E143/RES_hhdet_in_fec!E143)</f>
        <v>1.1700823148542616</v>
      </c>
      <c r="F143" s="175">
        <f>IF(RES_hhdet_in_tes!F143=0,"",RES_hhdet_in_tes!F143/RES_hhdet_in_fec!F143)</f>
        <v>1.2139220095429302</v>
      </c>
      <c r="G143" s="175">
        <f>IF(RES_hhdet_in_tes!G143=0,"",RES_hhdet_in_tes!G143/RES_hhdet_in_fec!G143)</f>
        <v>1.2662454054035825</v>
      </c>
      <c r="H143" s="175">
        <f>IF(RES_hhdet_in_tes!H143=0,"",RES_hhdet_in_tes!H143/RES_hhdet_in_fec!H143)</f>
        <v>1.3430505800986685</v>
      </c>
      <c r="I143" s="175">
        <f>IF(RES_hhdet_in_tes!I143=0,"",RES_hhdet_in_tes!I143/RES_hhdet_in_fec!I143)</f>
        <v>1.3253787390877538</v>
      </c>
      <c r="J143" s="175">
        <f>IF(RES_hhdet_in_tes!J143=0,"",RES_hhdet_in_tes!J143/RES_hhdet_in_fec!J143)</f>
        <v>1.473499568998881</v>
      </c>
      <c r="K143" s="175">
        <f>IF(RES_hhdet_in_tes!K143=0,"",RES_hhdet_in_tes!K143/RES_hhdet_in_fec!K143)</f>
        <v>1.6111499404615126</v>
      </c>
      <c r="L143" s="175">
        <f>IF(RES_hhdet_in_tes!L143=0,"",RES_hhdet_in_tes!L143/RES_hhdet_in_fec!L143)</f>
        <v>1.7498762464827367</v>
      </c>
      <c r="M143" s="175">
        <f>IF(RES_hhdet_in_tes!M143=0,"",RES_hhdet_in_tes!M143/RES_hhdet_in_fec!M143)</f>
        <v>1.7938539371454942</v>
      </c>
      <c r="N143" s="175">
        <f>IF(RES_hhdet_in_tes!N143=0,"",RES_hhdet_in_tes!N143/RES_hhdet_in_fec!N143)</f>
        <v>1.9649962397936682</v>
      </c>
      <c r="O143" s="175">
        <f>IF(RES_hhdet_in_tes!O143=0,"",RES_hhdet_in_tes!O143/RES_hhdet_in_fec!O143)</f>
        <v>1.9632025176383301</v>
      </c>
      <c r="P143" s="175">
        <f>IF(RES_hhdet_in_tes!P143=0,"",RES_hhdet_in_tes!P143/RES_hhdet_in_fec!P143)</f>
        <v>1.9857223385350316</v>
      </c>
      <c r="Q143" s="175">
        <f>IF(RES_hhdet_in_tes!Q143=0,"",RES_hhdet_in_tes!Q143/RES_hhdet_in_fec!Q143)</f>
        <v>1.9991506020128993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1.204864459974182</v>
      </c>
      <c r="D144" s="169">
        <f>IF(RES_hhdet_in_tes!D144=0,"",RES_hhdet_in_tes!D144/RES_hhdet_in_fec!D144)</f>
        <v>1.2609314511258654</v>
      </c>
      <c r="E144" s="169">
        <f>IF(RES_hhdet_in_tes!E144=0,"",RES_hhdet_in_tes!E144/RES_hhdet_in_fec!E144)</f>
        <v>1.3300122192307053</v>
      </c>
      <c r="F144" s="169">
        <f>IF(RES_hhdet_in_tes!F144=0,"",RES_hhdet_in_tes!F144/RES_hhdet_in_fec!F144)</f>
        <v>1.4188541378045378</v>
      </c>
      <c r="G144" s="169">
        <f>IF(RES_hhdet_in_tes!G144=0,"",RES_hhdet_in_tes!G144/RES_hhdet_in_fec!G144)</f>
        <v>1.5022388311866104</v>
      </c>
      <c r="H144" s="169">
        <f>IF(RES_hhdet_in_tes!H144=0,"",RES_hhdet_in_tes!H144/RES_hhdet_in_fec!H144)</f>
        <v>1.6495959559480096</v>
      </c>
      <c r="I144" s="169">
        <f>IF(RES_hhdet_in_tes!I144=0,"",RES_hhdet_in_tes!I144/RES_hhdet_in_fec!I144)</f>
        <v>1.6203056575973609</v>
      </c>
      <c r="J144" s="169">
        <f>IF(RES_hhdet_in_tes!J144=0,"",RES_hhdet_in_tes!J144/RES_hhdet_in_fec!J144)</f>
        <v>1.8939050950243155</v>
      </c>
      <c r="K144" s="169">
        <f>IF(RES_hhdet_in_tes!K144=0,"",RES_hhdet_in_tes!K144/RES_hhdet_in_fec!K144)</f>
        <v>2.2245170392467148</v>
      </c>
      <c r="L144" s="169">
        <f>IF(RES_hhdet_in_tes!L144=0,"",RES_hhdet_in_tes!L144/RES_hhdet_in_fec!L144)</f>
        <v>2.4135127196211394</v>
      </c>
      <c r="M144" s="169">
        <f>IF(RES_hhdet_in_tes!M144=0,"",RES_hhdet_in_tes!M144/RES_hhdet_in_fec!M144)</f>
        <v>2.6549148163653813</v>
      </c>
      <c r="N144" s="169">
        <f>IF(RES_hhdet_in_tes!N144=0,"",RES_hhdet_in_tes!N144/RES_hhdet_in_fec!N144)</f>
        <v>3.0297733319802722</v>
      </c>
      <c r="O144" s="169">
        <f>IF(RES_hhdet_in_tes!O144=0,"",RES_hhdet_in_tes!O144/RES_hhdet_in_fec!O144)</f>
        <v>3.3479196521039483</v>
      </c>
      <c r="P144" s="169">
        <f>IF(RES_hhdet_in_tes!P144=0,"",RES_hhdet_in_tes!P144/RES_hhdet_in_fec!P144)</f>
        <v>3.5838590255107357</v>
      </c>
      <c r="Q144" s="169">
        <f>IF(RES_hhdet_in_tes!Q144=0,"",RES_hhdet_in_tes!Q144/RES_hhdet_in_fec!Q144)</f>
        <v>3.7495550175301857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1.204864459974182</v>
      </c>
      <c r="D145" s="73">
        <f>IF(RES_hhdet_in_tes!D145=0,"",RES_hhdet_in_tes!D145/RES_hhdet_in_fec!D145)</f>
        <v>1.2609314511258654</v>
      </c>
      <c r="E145" s="73">
        <f>IF(RES_hhdet_in_tes!E145=0,"",RES_hhdet_in_tes!E145/RES_hhdet_in_fec!E145)</f>
        <v>1.3300122192307053</v>
      </c>
      <c r="F145" s="73">
        <f>IF(RES_hhdet_in_tes!F145=0,"",RES_hhdet_in_tes!F145/RES_hhdet_in_fec!F145)</f>
        <v>1.4188541378045378</v>
      </c>
      <c r="G145" s="73">
        <f>IF(RES_hhdet_in_tes!G145=0,"",RES_hhdet_in_tes!G145/RES_hhdet_in_fec!G145)</f>
        <v>1.5022388311866104</v>
      </c>
      <c r="H145" s="73">
        <f>IF(RES_hhdet_in_tes!H145=0,"",RES_hhdet_in_tes!H145/RES_hhdet_in_fec!H145)</f>
        <v>1.6495959559480096</v>
      </c>
      <c r="I145" s="73">
        <f>IF(RES_hhdet_in_tes!I145=0,"",RES_hhdet_in_tes!I145/RES_hhdet_in_fec!I145)</f>
        <v>1.6203056575973609</v>
      </c>
      <c r="J145" s="73">
        <f>IF(RES_hhdet_in_tes!J145=0,"",RES_hhdet_in_tes!J145/RES_hhdet_in_fec!J145)</f>
        <v>1.8939050950243155</v>
      </c>
      <c r="K145" s="73">
        <f>IF(RES_hhdet_in_tes!K145=0,"",RES_hhdet_in_tes!K145/RES_hhdet_in_fec!K145)</f>
        <v>2.2245170392467148</v>
      </c>
      <c r="L145" s="73">
        <f>IF(RES_hhdet_in_tes!L145=0,"",RES_hhdet_in_tes!L145/RES_hhdet_in_fec!L145)</f>
        <v>2.4135127196211394</v>
      </c>
      <c r="M145" s="73">
        <f>IF(RES_hhdet_in_tes!M145=0,"",RES_hhdet_in_tes!M145/RES_hhdet_in_fec!M145)</f>
        <v>2.6549148163653813</v>
      </c>
      <c r="N145" s="73">
        <f>IF(RES_hhdet_in_tes!N145=0,"",RES_hhdet_in_tes!N145/RES_hhdet_in_fec!N145)</f>
        <v>3.0297733319802722</v>
      </c>
      <c r="O145" s="73">
        <f>IF(RES_hhdet_in_tes!O145=0,"",RES_hhdet_in_tes!O145/RES_hhdet_in_fec!O145)</f>
        <v>3.3479196521039483</v>
      </c>
      <c r="P145" s="73">
        <f>IF(RES_hhdet_in_tes!P145=0,"",RES_hhdet_in_tes!P145/RES_hhdet_in_fec!P145)</f>
        <v>3.5838590255107357</v>
      </c>
      <c r="Q145" s="73">
        <f>IF(RES_hhdet_in_tes!Q145=0,"",RES_hhdet_in_tes!Q145/RES_hhdet_in_fec!Q145)</f>
        <v>3.7495550175301857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1.8517056425429599</v>
      </c>
      <c r="D146" s="169">
        <f>IF(RES_hhdet_in_tes!D146=0,"",RES_hhdet_in_tes!D146/RES_hhdet_in_fec!D146)</f>
        <v>1.9329158781690023</v>
      </c>
      <c r="E146" s="169">
        <f>IF(RES_hhdet_in_tes!E146=0,"",RES_hhdet_in_tes!E146/RES_hhdet_in_fec!E146)</f>
        <v>2.0291369619299831</v>
      </c>
      <c r="F146" s="169">
        <f>IF(RES_hhdet_in_tes!F146=0,"",RES_hhdet_in_tes!F146/RES_hhdet_in_fec!F146)</f>
        <v>2.1408834640252277</v>
      </c>
      <c r="G146" s="169">
        <f>IF(RES_hhdet_in_tes!G146=0,"",RES_hhdet_in_tes!G146/RES_hhdet_in_fec!G146)</f>
        <v>2.1327780643393481</v>
      </c>
      <c r="H146" s="169">
        <f>IF(RES_hhdet_in_tes!H146=0,"",RES_hhdet_in_tes!H146/RES_hhdet_in_fec!H146)</f>
        <v>2.2457582562275098</v>
      </c>
      <c r="I146" s="169">
        <f>IF(RES_hhdet_in_tes!I146=0,"",RES_hhdet_in_tes!I146/RES_hhdet_in_fec!I146)</f>
        <v>2.3851180278697957</v>
      </c>
      <c r="J146" s="169">
        <f>IF(RES_hhdet_in_tes!J146=0,"",RES_hhdet_in_tes!J146/RES_hhdet_in_fec!J146)</f>
        <v>2.570251295446309</v>
      </c>
      <c r="K146" s="169">
        <f>IF(RES_hhdet_in_tes!K146=0,"",RES_hhdet_in_tes!K146/RES_hhdet_in_fec!K146)</f>
        <v>2.7480618568910185</v>
      </c>
      <c r="L146" s="169">
        <f>IF(RES_hhdet_in_tes!L146=0,"",RES_hhdet_in_tes!L146/RES_hhdet_in_fec!L146)</f>
        <v>3.0174259334085161</v>
      </c>
      <c r="M146" s="169">
        <f>IF(RES_hhdet_in_tes!M146=0,"",RES_hhdet_in_tes!M146/RES_hhdet_in_fec!M146)</f>
        <v>3.2489502134656618</v>
      </c>
      <c r="N146" s="169">
        <f>IF(RES_hhdet_in_tes!N146=0,"",RES_hhdet_in_tes!N146/RES_hhdet_in_fec!N146)</f>
        <v>3.4305278351005608</v>
      </c>
      <c r="O146" s="169">
        <f>IF(RES_hhdet_in_tes!O146=0,"",RES_hhdet_in_tes!O146/RES_hhdet_in_fec!O146)</f>
        <v>3.5921354740384981</v>
      </c>
      <c r="P146" s="169">
        <f>IF(RES_hhdet_in_tes!P146=0,"",RES_hhdet_in_tes!P146/RES_hhdet_in_fec!P146)</f>
        <v>3.7331837736692992</v>
      </c>
      <c r="Q146" s="169">
        <f>IF(RES_hhdet_in_tes!Q146=0,"",RES_hhdet_in_tes!Q146/RES_hhdet_in_fec!Q146)</f>
        <v>3.791541219844428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1.8517056425429599</v>
      </c>
      <c r="D147" s="73">
        <f>IF(RES_hhdet_in_tes!D147=0,"",RES_hhdet_in_tes!D147/RES_hhdet_in_fec!D147)</f>
        <v>1.9329158781690023</v>
      </c>
      <c r="E147" s="73">
        <f>IF(RES_hhdet_in_tes!E147=0,"",RES_hhdet_in_tes!E147/RES_hhdet_in_fec!E147)</f>
        <v>2.0291369619299831</v>
      </c>
      <c r="F147" s="73">
        <f>IF(RES_hhdet_in_tes!F147=0,"",RES_hhdet_in_tes!F147/RES_hhdet_in_fec!F147)</f>
        <v>2.1408834640252277</v>
      </c>
      <c r="G147" s="73">
        <f>IF(RES_hhdet_in_tes!G147=0,"",RES_hhdet_in_tes!G147/RES_hhdet_in_fec!G147)</f>
        <v>2.1327780643393481</v>
      </c>
      <c r="H147" s="73">
        <f>IF(RES_hhdet_in_tes!H147=0,"",RES_hhdet_in_tes!H147/RES_hhdet_in_fec!H147)</f>
        <v>2.2457582562275098</v>
      </c>
      <c r="I147" s="73">
        <f>IF(RES_hhdet_in_tes!I147=0,"",RES_hhdet_in_tes!I147/RES_hhdet_in_fec!I147)</f>
        <v>2.3851180278697957</v>
      </c>
      <c r="J147" s="73">
        <f>IF(RES_hhdet_in_tes!J147=0,"",RES_hhdet_in_tes!J147/RES_hhdet_in_fec!J147)</f>
        <v>2.570251295446309</v>
      </c>
      <c r="K147" s="73">
        <f>IF(RES_hhdet_in_tes!K147=0,"",RES_hhdet_in_tes!K147/RES_hhdet_in_fec!K147)</f>
        <v>2.7480618568910185</v>
      </c>
      <c r="L147" s="73">
        <f>IF(RES_hhdet_in_tes!L147=0,"",RES_hhdet_in_tes!L147/RES_hhdet_in_fec!L147)</f>
        <v>3.0174259334085161</v>
      </c>
      <c r="M147" s="73">
        <f>IF(RES_hhdet_in_tes!M147=0,"",RES_hhdet_in_tes!M147/RES_hhdet_in_fec!M147)</f>
        <v>3.2489502134656618</v>
      </c>
      <c r="N147" s="73">
        <f>IF(RES_hhdet_in_tes!N147=0,"",RES_hhdet_in_tes!N147/RES_hhdet_in_fec!N147)</f>
        <v>3.4305278351005608</v>
      </c>
      <c r="O147" s="73">
        <f>IF(RES_hhdet_in_tes!O147=0,"",RES_hhdet_in_tes!O147/RES_hhdet_in_fec!O147)</f>
        <v>3.5921354740384981</v>
      </c>
      <c r="P147" s="73">
        <f>IF(RES_hhdet_in_tes!P147=0,"",RES_hhdet_in_tes!P147/RES_hhdet_in_fec!P147)</f>
        <v>3.7331837736692992</v>
      </c>
      <c r="Q147" s="73">
        <f>IF(RES_hhdet_in_tes!Q147=0,"",RES_hhdet_in_tes!Q147/RES_hhdet_in_fec!Q147)</f>
        <v>3.791541219844428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0.73317582465003739</v>
      </c>
      <c r="D148" s="169">
        <f>IF(RES_hhdet_in_tes!D148=0,"",RES_hhdet_in_tes!D148/RES_hhdet_in_fec!D148)</f>
        <v>0.74420200293535632</v>
      </c>
      <c r="E148" s="169">
        <f>IF(RES_hhdet_in_tes!E148=0,"",RES_hhdet_in_tes!E148/RES_hhdet_in_fec!E148)</f>
        <v>0.74954895352467577</v>
      </c>
      <c r="F148" s="169">
        <f>IF(RES_hhdet_in_tes!F148=0,"",RES_hhdet_in_tes!F148/RES_hhdet_in_fec!F148)</f>
        <v>0.75183872222630532</v>
      </c>
      <c r="G148" s="169">
        <f>IF(RES_hhdet_in_tes!G148=0,"",RES_hhdet_in_tes!G148/RES_hhdet_in_fec!G148)</f>
        <v>0.75867904131774233</v>
      </c>
      <c r="H148" s="169">
        <f>IF(RES_hhdet_in_tes!H148=0,"",RES_hhdet_in_tes!H148/RES_hhdet_in_fec!H148)</f>
        <v>0.75901721018027046</v>
      </c>
      <c r="I148" s="169">
        <f>IF(RES_hhdet_in_tes!I148=0,"",RES_hhdet_in_tes!I148/RES_hhdet_in_fec!I148)</f>
        <v>0.78103220877572621</v>
      </c>
      <c r="J148" s="169">
        <f>IF(RES_hhdet_in_tes!J148=0,"",RES_hhdet_in_tes!J148/RES_hhdet_in_fec!J148)</f>
        <v>0.77531888766946033</v>
      </c>
      <c r="K148" s="169">
        <f>IF(RES_hhdet_in_tes!K148=0,"",RES_hhdet_in_tes!K148/RES_hhdet_in_fec!K148)</f>
        <v>0.77585533135325091</v>
      </c>
      <c r="L148" s="169">
        <f>IF(RES_hhdet_in_tes!L148=0,"",RES_hhdet_in_tes!L148/RES_hhdet_in_fec!L148)</f>
        <v>0.78079480561627501</v>
      </c>
      <c r="M148" s="169">
        <f>IF(RES_hhdet_in_tes!M148=0,"",RES_hhdet_in_tes!M148/RES_hhdet_in_fec!M148)</f>
        <v>0.78469200346817214</v>
      </c>
      <c r="N148" s="169">
        <f>IF(RES_hhdet_in_tes!N148=0,"",RES_hhdet_in_tes!N148/RES_hhdet_in_fec!N148)</f>
        <v>0.78049236036966063</v>
      </c>
      <c r="O148" s="169">
        <f>IF(RES_hhdet_in_tes!O148=0,"",RES_hhdet_in_tes!O148/RES_hhdet_in_fec!O148)</f>
        <v>0.77908837423765975</v>
      </c>
      <c r="P148" s="169">
        <f>IF(RES_hhdet_in_tes!P148=0,"",RES_hhdet_in_tes!P148/RES_hhdet_in_fec!P148)</f>
        <v>0.78039673453663339</v>
      </c>
      <c r="Q148" s="169">
        <f>IF(RES_hhdet_in_tes!Q148=0,"",RES_hhdet_in_tes!Q148/RES_hhdet_in_fec!Q148)</f>
        <v>0.78136313178033157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0.73200203168557554</v>
      </c>
      <c r="D153" s="171">
        <f>IF(RES_hhdet_in_tes!D153=0,"",RES_hhdet_in_tes!D153/RES_hhdet_in_fec!D153)</f>
        <v>0.73832279003987333</v>
      </c>
      <c r="E153" s="171">
        <f>IF(RES_hhdet_in_tes!E153=0,"",RES_hhdet_in_tes!E153/RES_hhdet_in_fec!E153)</f>
        <v>0.74340126179922761</v>
      </c>
      <c r="F153" s="171">
        <f>IF(RES_hhdet_in_tes!F153=0,"",RES_hhdet_in_tes!F153/RES_hhdet_in_fec!F153)</f>
        <v>0.74801787587606783</v>
      </c>
      <c r="G153" s="171">
        <f>IF(RES_hhdet_in_tes!G153=0,"",RES_hhdet_in_tes!G153/RES_hhdet_in_fec!G153)</f>
        <v>0.75184230528717066</v>
      </c>
      <c r="H153" s="171">
        <f>IF(RES_hhdet_in_tes!H153=0,"",RES_hhdet_in_tes!H153/RES_hhdet_in_fec!H153)</f>
        <v>0.75588610553117697</v>
      </c>
      <c r="I153" s="171">
        <f>IF(RES_hhdet_in_tes!I153=0,"",RES_hhdet_in_tes!I153/RES_hhdet_in_fec!I153)</f>
        <v>0.7609963174930432</v>
      </c>
      <c r="J153" s="171">
        <f>IF(RES_hhdet_in_tes!J153=0,"",RES_hhdet_in_tes!J153/RES_hhdet_in_fec!J153)</f>
        <v>0.76550744304429652</v>
      </c>
      <c r="K153" s="171">
        <f>IF(RES_hhdet_in_tes!K153=0,"",RES_hhdet_in_tes!K153/RES_hhdet_in_fec!K153)</f>
        <v>0.77269031360729779</v>
      </c>
      <c r="L153" s="171">
        <f>IF(RES_hhdet_in_tes!L153=0,"",RES_hhdet_in_tes!L153/RES_hhdet_in_fec!L153)</f>
        <v>0.77354056955091477</v>
      </c>
      <c r="M153" s="171">
        <f>IF(RES_hhdet_in_tes!M153=0,"",RES_hhdet_in_tes!M153/RES_hhdet_in_fec!M153)</f>
        <v>0.77365689803204796</v>
      </c>
      <c r="N153" s="171">
        <f>IF(RES_hhdet_in_tes!N153=0,"",RES_hhdet_in_tes!N153/RES_hhdet_in_fec!N153)</f>
        <v>0.77415515530350454</v>
      </c>
      <c r="O153" s="171">
        <f>IF(RES_hhdet_in_tes!O153=0,"",RES_hhdet_in_tes!O153/RES_hhdet_in_fec!O153)</f>
        <v>0.77460054840958092</v>
      </c>
      <c r="P153" s="171">
        <f>IF(RES_hhdet_in_tes!P153=0,"",RES_hhdet_in_tes!P153/RES_hhdet_in_fec!P153)</f>
        <v>0.77542572647142938</v>
      </c>
      <c r="Q153" s="171">
        <f>IF(RES_hhdet_in_tes!Q153=0,"",RES_hhdet_in_tes!Q153/RES_hhdet_in_fec!Q153)</f>
        <v>0.77680848891528942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0.7744127634268051</v>
      </c>
      <c r="D154" s="170">
        <f>IF(RES_hhdet_in_tes!D154=0,"",RES_hhdet_in_tes!D154/RES_hhdet_in_fec!D154)</f>
        <v>0.78210632487517651</v>
      </c>
      <c r="E154" s="170">
        <f>IF(RES_hhdet_in_tes!E154=0,"",RES_hhdet_in_tes!E154/RES_hhdet_in_fec!E154)</f>
        <v>0.78749316802226288</v>
      </c>
      <c r="F154" s="170">
        <f>IF(RES_hhdet_in_tes!F154=0,"",RES_hhdet_in_tes!F154/RES_hhdet_in_fec!F154)</f>
        <v>0.78102167349788609</v>
      </c>
      <c r="G154" s="170">
        <f>IF(RES_hhdet_in_tes!G154=0,"",RES_hhdet_in_tes!G154/RES_hhdet_in_fec!G154)</f>
        <v>0.77694864858697765</v>
      </c>
      <c r="H154" s="170">
        <f>IF(RES_hhdet_in_tes!H154=0,"",RES_hhdet_in_tes!H154/RES_hhdet_in_fec!H154)</f>
        <v>0.77901939864787773</v>
      </c>
      <c r="I154" s="170">
        <f>IF(RES_hhdet_in_tes!I154=0,"",RES_hhdet_in_tes!I154/RES_hhdet_in_fec!I154)</f>
        <v>0.78391952105014195</v>
      </c>
      <c r="J154" s="170">
        <f>IF(RES_hhdet_in_tes!J154=0,"",RES_hhdet_in_tes!J154/RES_hhdet_in_fec!J154)</f>
        <v>0.78798740669175515</v>
      </c>
      <c r="K154" s="170">
        <f>IF(RES_hhdet_in_tes!K154=0,"",RES_hhdet_in_tes!K154/RES_hhdet_in_fec!K154)</f>
        <v>0.79525341339452238</v>
      </c>
      <c r="L154" s="170">
        <f>IF(RES_hhdet_in_tes!L154=0,"",RES_hhdet_in_tes!L154/RES_hhdet_in_fec!L154)</f>
        <v>0.79545375193273948</v>
      </c>
      <c r="M154" s="170">
        <f>IF(RES_hhdet_in_tes!M154=0,"",RES_hhdet_in_tes!M154/RES_hhdet_in_fec!M154)</f>
        <v>0.79933160551416838</v>
      </c>
      <c r="N154" s="170">
        <f>IF(RES_hhdet_in_tes!N154=0,"",RES_hhdet_in_tes!N154/RES_hhdet_in_fec!N154)</f>
        <v>0.80160348277440963</v>
      </c>
      <c r="O154" s="170">
        <f>IF(RES_hhdet_in_tes!O154=0,"",RES_hhdet_in_tes!O154/RES_hhdet_in_fec!O154)</f>
        <v>0.80036508823024055</v>
      </c>
      <c r="P154" s="170">
        <f>IF(RES_hhdet_in_tes!P154=0,"",RES_hhdet_in_tes!P154/RES_hhdet_in_fec!P154)</f>
        <v>0.80368547201396989</v>
      </c>
      <c r="Q154" s="170">
        <f>IF(RES_hhdet_in_tes!Q154=0,"",RES_hhdet_in_tes!Q154/RES_hhdet_in_fec!Q154)</f>
        <v>0.80029417972479888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0.72373860808756896</v>
      </c>
      <c r="D155" s="73">
        <f>IF(RES_hhdet_in_tes!D155=0,"",RES_hhdet_in_tes!D155/RES_hhdet_in_fec!D155)</f>
        <v>0.73950522853431877</v>
      </c>
      <c r="E155" s="73">
        <f>IF(RES_hhdet_in_tes!E155=0,"",RES_hhdet_in_tes!E155/RES_hhdet_in_fec!E155)</f>
        <v>0.75086841395240878</v>
      </c>
      <c r="F155" s="73">
        <f>IF(RES_hhdet_in_tes!F155=0,"",RES_hhdet_in_tes!F155/RES_hhdet_in_fec!F155)</f>
        <v>0.74603264126203428</v>
      </c>
      <c r="G155" s="73">
        <f>IF(RES_hhdet_in_tes!G155=0,"",RES_hhdet_in_tes!G155/RES_hhdet_in_fec!G155)</f>
        <v>0.74382135711353625</v>
      </c>
      <c r="H155" s="73">
        <f>IF(RES_hhdet_in_tes!H155=0,"",RES_hhdet_in_tes!H155/RES_hhdet_in_fec!H155)</f>
        <v>0.74632915253944809</v>
      </c>
      <c r="I155" s="73">
        <f>IF(RES_hhdet_in_tes!I155=0,"",RES_hhdet_in_tes!I155/RES_hhdet_in_fec!I155)</f>
        <v>0.75099452541187128</v>
      </c>
      <c r="J155" s="73">
        <f>IF(RES_hhdet_in_tes!J155=0,"",RES_hhdet_in_tes!J155/RES_hhdet_in_fec!J155)</f>
        <v>0.75491565334391253</v>
      </c>
      <c r="K155" s="73">
        <f>IF(RES_hhdet_in_tes!K155=0,"",RES_hhdet_in_tes!K155/RES_hhdet_in_fec!K155)</f>
        <v>0.76353403910048967</v>
      </c>
      <c r="L155" s="73">
        <f>IF(RES_hhdet_in_tes!L155=0,"",RES_hhdet_in_tes!L155/RES_hhdet_in_fec!L155)</f>
        <v>0.76644036343930966</v>
      </c>
      <c r="M155" s="73">
        <f>IF(RES_hhdet_in_tes!M155=0,"",RES_hhdet_in_tes!M155/RES_hhdet_in_fec!M155)</f>
        <v>0.77084184652655963</v>
      </c>
      <c r="N155" s="73">
        <f>IF(RES_hhdet_in_tes!N155=0,"",RES_hhdet_in_tes!N155/RES_hhdet_in_fec!N155)</f>
        <v>0.77436533991558953</v>
      </c>
      <c r="O155" s="73">
        <f>IF(RES_hhdet_in_tes!O155=0,"",RES_hhdet_in_tes!O155/RES_hhdet_in_fec!O155)</f>
        <v>0.77551355661017329</v>
      </c>
      <c r="P155" s="73">
        <f>IF(RES_hhdet_in_tes!P155=0,"",RES_hhdet_in_tes!P155/RES_hhdet_in_fec!P155)</f>
        <v>0.7786138599931709</v>
      </c>
      <c r="Q155" s="73">
        <f>IF(RES_hhdet_in_tes!Q155=0,"",RES_hhdet_in_tes!Q155/RES_hhdet_in_fec!Q155)</f>
        <v>0.77750530188707245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1.0942677016278961</v>
      </c>
      <c r="D156" s="73">
        <f>IF(RES_hhdet_in_tes!D156=0,"",RES_hhdet_in_tes!D156/RES_hhdet_in_fec!D156)</f>
        <v>1.0505363622200048</v>
      </c>
      <c r="E156" s="73">
        <f>IF(RES_hhdet_in_tes!E156=0,"",RES_hhdet_in_tes!E156/RES_hhdet_in_fec!E156)</f>
        <v>1.0243778750314734</v>
      </c>
      <c r="F156" s="73">
        <f>IF(RES_hhdet_in_tes!F156=0,"",RES_hhdet_in_tes!F156/RES_hhdet_in_fec!F156)</f>
        <v>1.0138285789074879</v>
      </c>
      <c r="G156" s="73">
        <f>IF(RES_hhdet_in_tes!G156=0,"",RES_hhdet_in_tes!G156/RES_hhdet_in_fec!G156)</f>
        <v>1.005626891586703</v>
      </c>
      <c r="H156" s="73">
        <f>IF(RES_hhdet_in_tes!H156=0,"",RES_hhdet_in_tes!H156/RES_hhdet_in_fec!H156)</f>
        <v>1.006426508320061</v>
      </c>
      <c r="I156" s="73">
        <f>IF(RES_hhdet_in_tes!I156=0,"",RES_hhdet_in_tes!I156/RES_hhdet_in_fec!I156)</f>
        <v>1.0073767365115938</v>
      </c>
      <c r="J156" s="73">
        <f>IF(RES_hhdet_in_tes!J156=0,"",RES_hhdet_in_tes!J156/RES_hhdet_in_fec!J156)</f>
        <v>1.0096005680928428</v>
      </c>
      <c r="K156" s="73">
        <f>IF(RES_hhdet_in_tes!K156=0,"",RES_hhdet_in_tes!K156/RES_hhdet_in_fec!K156)</f>
        <v>1.0151090846182824</v>
      </c>
      <c r="L156" s="73">
        <f>IF(RES_hhdet_in_tes!L156=0,"",RES_hhdet_in_tes!L156/RES_hhdet_in_fec!L156)</f>
        <v>1.0133384198902968</v>
      </c>
      <c r="M156" s="73">
        <f>IF(RES_hhdet_in_tes!M156=0,"",RES_hhdet_in_tes!M156/RES_hhdet_in_fec!M156)</f>
        <v>1.0119420401355095</v>
      </c>
      <c r="N156" s="73">
        <f>IF(RES_hhdet_in_tes!N156=0,"",RES_hhdet_in_tes!N156/RES_hhdet_in_fec!N156)</f>
        <v>1.0115482168329648</v>
      </c>
      <c r="O156" s="73">
        <f>IF(RES_hhdet_in_tes!O156=0,"",RES_hhdet_in_tes!O156/RES_hhdet_in_fec!O156)</f>
        <v>1.0077555276469314</v>
      </c>
      <c r="P156" s="73">
        <f>IF(RES_hhdet_in_tes!P156=0,"",RES_hhdet_in_tes!P156/RES_hhdet_in_fec!P156)</f>
        <v>1.0089895588304352</v>
      </c>
      <c r="Q156" s="73">
        <f>IF(RES_hhdet_in_tes!Q156=0,"",RES_hhdet_in_tes!Q156/RES_hhdet_in_fec!Q156)</f>
        <v>1.004377967597567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0.84178161099069837</v>
      </c>
      <c r="D157" s="169">
        <f>IF(RES_hhdet_in_tes!D157=0,"",RES_hhdet_in_tes!D157/RES_hhdet_in_fec!D157)</f>
        <v>0.84453898070082001</v>
      </c>
      <c r="E157" s="169">
        <f>IF(RES_hhdet_in_tes!E157=0,"",RES_hhdet_in_tes!E157/RES_hhdet_in_fec!E157)</f>
        <v>0.84717232259981079</v>
      </c>
      <c r="F157" s="169">
        <f>IF(RES_hhdet_in_tes!F157=0,"",RES_hhdet_in_tes!F157/RES_hhdet_in_fec!F157)</f>
        <v>0.84976073479165937</v>
      </c>
      <c r="G157" s="169">
        <f>IF(RES_hhdet_in_tes!G157=0,"",RES_hhdet_in_tes!G157/RES_hhdet_in_fec!G157)</f>
        <v>0.85198566094110206</v>
      </c>
      <c r="H157" s="169">
        <f>IF(RES_hhdet_in_tes!H157=0,"",RES_hhdet_in_tes!H157/RES_hhdet_in_fec!H157)</f>
        <v>0.85426564709213038</v>
      </c>
      <c r="I157" s="169">
        <f>IF(RES_hhdet_in_tes!I157=0,"",RES_hhdet_in_tes!I157/RES_hhdet_in_fec!I157)</f>
        <v>0.85690425732488273</v>
      </c>
      <c r="J157" s="169">
        <f>IF(RES_hhdet_in_tes!J157=0,"",RES_hhdet_in_tes!J157/RES_hhdet_in_fec!J157)</f>
        <v>0.85934491789005418</v>
      </c>
      <c r="K157" s="169">
        <f>IF(RES_hhdet_in_tes!K157=0,"",RES_hhdet_in_tes!K157/RES_hhdet_in_fec!K157)</f>
        <v>0.86307895373420296</v>
      </c>
      <c r="L157" s="169">
        <f>IF(RES_hhdet_in_tes!L157=0,"",RES_hhdet_in_tes!L157/RES_hhdet_in_fec!L157)</f>
        <v>0.86427411891252315</v>
      </c>
      <c r="M157" s="169">
        <f>IF(RES_hhdet_in_tes!M157=0,"",RES_hhdet_in_tes!M157/RES_hhdet_in_fec!M157)</f>
        <v>0.86526634012874237</v>
      </c>
      <c r="N157" s="169">
        <f>IF(RES_hhdet_in_tes!N157=0,"",RES_hhdet_in_tes!N157/RES_hhdet_in_fec!N157)</f>
        <v>0.8662665798034932</v>
      </c>
      <c r="O157" s="169">
        <f>IF(RES_hhdet_in_tes!O157=0,"",RES_hhdet_in_tes!O157/RES_hhdet_in_fec!O157)</f>
        <v>0.86718117880561119</v>
      </c>
      <c r="P157" s="169">
        <f>IF(RES_hhdet_in_tes!P157=0,"",RES_hhdet_in_tes!P157/RES_hhdet_in_fec!P157)</f>
        <v>0.86813984437215175</v>
      </c>
      <c r="Q157" s="169">
        <f>IF(RES_hhdet_in_tes!Q157=0,"",RES_hhdet_in_tes!Q157/RES_hhdet_in_fec!Q157)</f>
        <v>0.86909716290693517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0.84178161099069837</v>
      </c>
      <c r="D159" s="65">
        <f>IF(RES_hhdet_in_tes!D159=0,"",RES_hhdet_in_tes!D159/RES_hhdet_in_fec!D159)</f>
        <v>0.84453898070082001</v>
      </c>
      <c r="E159" s="65">
        <f>IF(RES_hhdet_in_tes!E159=0,"",RES_hhdet_in_tes!E159/RES_hhdet_in_fec!E159)</f>
        <v>0.84717232259981079</v>
      </c>
      <c r="F159" s="65">
        <f>IF(RES_hhdet_in_tes!F159=0,"",RES_hhdet_in_tes!F159/RES_hhdet_in_fec!F159)</f>
        <v>0.84976073479165937</v>
      </c>
      <c r="G159" s="65">
        <f>IF(RES_hhdet_in_tes!G159=0,"",RES_hhdet_in_tes!G159/RES_hhdet_in_fec!G159)</f>
        <v>0.85198566094110206</v>
      </c>
      <c r="H159" s="65">
        <f>IF(RES_hhdet_in_tes!H159=0,"",RES_hhdet_in_tes!H159/RES_hhdet_in_fec!H159)</f>
        <v>0.85426564709213038</v>
      </c>
      <c r="I159" s="65">
        <f>IF(RES_hhdet_in_tes!I159=0,"",RES_hhdet_in_tes!I159/RES_hhdet_in_fec!I159)</f>
        <v>0.85690425732488273</v>
      </c>
      <c r="J159" s="65">
        <f>IF(RES_hhdet_in_tes!J159=0,"",RES_hhdet_in_tes!J159/RES_hhdet_in_fec!J159)</f>
        <v>0.85934491789005418</v>
      </c>
      <c r="K159" s="65">
        <f>IF(RES_hhdet_in_tes!K159=0,"",RES_hhdet_in_tes!K159/RES_hhdet_in_fec!K159)</f>
        <v>0.86307895373420296</v>
      </c>
      <c r="L159" s="65">
        <f>IF(RES_hhdet_in_tes!L159=0,"",RES_hhdet_in_tes!L159/RES_hhdet_in_fec!L159)</f>
        <v>0.86427411891252315</v>
      </c>
      <c r="M159" s="65">
        <f>IF(RES_hhdet_in_tes!M159=0,"",RES_hhdet_in_tes!M159/RES_hhdet_in_fec!M159)</f>
        <v>0.86526634012874237</v>
      </c>
      <c r="N159" s="65">
        <f>IF(RES_hhdet_in_tes!N159=0,"",RES_hhdet_in_tes!N159/RES_hhdet_in_fec!N159)</f>
        <v>0.8662665798034932</v>
      </c>
      <c r="O159" s="65">
        <f>IF(RES_hhdet_in_tes!O159=0,"",RES_hhdet_in_tes!O159/RES_hhdet_in_fec!O159)</f>
        <v>0.86718117880561119</v>
      </c>
      <c r="P159" s="65">
        <f>IF(RES_hhdet_in_tes!P159=0,"",RES_hhdet_in_tes!P159/RES_hhdet_in_fec!P159)</f>
        <v>0.86813984437215175</v>
      </c>
      <c r="Q159" s="65">
        <f>IF(RES_hhdet_in_tes!Q159=0,"",RES_hhdet_in_tes!Q159/RES_hhdet_in_fec!Q159)</f>
        <v>0.86909716290693517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0.75782738099061586</v>
      </c>
      <c r="D161" s="175">
        <f>IF(RES_hhdet_in_tes!D161=0,"",RES_hhdet_in_tes!D161/RES_hhdet_in_fec!D161)</f>
        <v>0.76045096880429119</v>
      </c>
      <c r="E161" s="175">
        <f>IF(RES_hhdet_in_tes!E161=0,"",RES_hhdet_in_tes!E161/RES_hhdet_in_fec!E161)</f>
        <v>0.76338447501745332</v>
      </c>
      <c r="F161" s="175">
        <f>IF(RES_hhdet_in_tes!F161=0,"",RES_hhdet_in_tes!F161/RES_hhdet_in_fec!F161)</f>
        <v>0.76849759399807638</v>
      </c>
      <c r="G161" s="175">
        <f>IF(RES_hhdet_in_tes!G161=0,"",RES_hhdet_in_tes!G161/RES_hhdet_in_fec!G161)</f>
        <v>0.76808669722108813</v>
      </c>
      <c r="H161" s="175">
        <f>IF(RES_hhdet_in_tes!H161=0,"",RES_hhdet_in_tes!H161/RES_hhdet_in_fec!H161)</f>
        <v>0.78053442128800488</v>
      </c>
      <c r="I161" s="175">
        <f>IF(RES_hhdet_in_tes!I161=0,"",RES_hhdet_in_tes!I161/RES_hhdet_in_fec!I161)</f>
        <v>0.7651294855225147</v>
      </c>
      <c r="J161" s="175">
        <f>IF(RES_hhdet_in_tes!J161=0,"",RES_hhdet_in_tes!J161/RES_hhdet_in_fec!J161)</f>
        <v>0.79467774791736656</v>
      </c>
      <c r="K161" s="175">
        <f>IF(RES_hhdet_in_tes!K161=0,"",RES_hhdet_in_tes!K161/RES_hhdet_in_fec!K161)</f>
        <v>0.80183846883355503</v>
      </c>
      <c r="L161" s="175">
        <f>IF(RES_hhdet_in_tes!L161=0,"",RES_hhdet_in_tes!L161/RES_hhdet_in_fec!L161)</f>
        <v>0.80329385864685021</v>
      </c>
      <c r="M161" s="175">
        <f>IF(RES_hhdet_in_tes!M161=0,"",RES_hhdet_in_tes!M161/RES_hhdet_in_fec!M161)</f>
        <v>0.8008316141070998</v>
      </c>
      <c r="N161" s="175">
        <f>IF(RES_hhdet_in_tes!N161=0,"",RES_hhdet_in_tes!N161/RES_hhdet_in_fec!N161)</f>
        <v>0.80854549791996444</v>
      </c>
      <c r="O161" s="175">
        <f>IF(RES_hhdet_in_tes!O161=0,"",RES_hhdet_in_tes!O161/RES_hhdet_in_fec!O161)</f>
        <v>0.85266146584973068</v>
      </c>
      <c r="P161" s="175">
        <f>IF(RES_hhdet_in_tes!P161=0,"",RES_hhdet_in_tes!P161/RES_hhdet_in_fec!P161)</f>
        <v>0.82559190018894757</v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0.75290905669668495</v>
      </c>
      <c r="D162" s="169">
        <f>IF(RES_hhdet_in_tes!D162=0,"",RES_hhdet_in_tes!D162/RES_hhdet_in_fec!D162)</f>
        <v>0.75562435199440825</v>
      </c>
      <c r="E162" s="169">
        <f>IF(RES_hhdet_in_tes!E162=0,"",RES_hhdet_in_tes!E162/RES_hhdet_in_fec!E162)</f>
        <v>0.75928926962848742</v>
      </c>
      <c r="F162" s="169">
        <f>IF(RES_hhdet_in_tes!F162=0,"",RES_hhdet_in_tes!F162/RES_hhdet_in_fec!F162)</f>
        <v>0.76489694682155585</v>
      </c>
      <c r="G162" s="169">
        <f>IF(RES_hhdet_in_tes!G162=0,"",RES_hhdet_in_tes!G162/RES_hhdet_in_fec!G162)</f>
        <v>0.75900581926614075</v>
      </c>
      <c r="H162" s="169">
        <f>IF(RES_hhdet_in_tes!H162=0,"",RES_hhdet_in_tes!H162/RES_hhdet_in_fec!H162)</f>
        <v>0.77198136239323445</v>
      </c>
      <c r="I162" s="169">
        <f>IF(RES_hhdet_in_tes!I162=0,"",RES_hhdet_in_tes!I162/RES_hhdet_in_fec!I162)</f>
        <v>0.74726155323270482</v>
      </c>
      <c r="J162" s="169">
        <f>IF(RES_hhdet_in_tes!J162=0,"",RES_hhdet_in_tes!J162/RES_hhdet_in_fec!J162)</f>
        <v>0.77248485848199366</v>
      </c>
      <c r="K162" s="169">
        <f>IF(RES_hhdet_in_tes!K162=0,"",RES_hhdet_in_tes!K162/RES_hhdet_in_fec!K162)</f>
        <v>0.78828238507385195</v>
      </c>
      <c r="L162" s="169">
        <f>IF(RES_hhdet_in_tes!L162=0,"",RES_hhdet_in_tes!L162/RES_hhdet_in_fec!L162)</f>
        <v>0.78943757688786609</v>
      </c>
      <c r="M162" s="169">
        <f>IF(RES_hhdet_in_tes!M162=0,"",RES_hhdet_in_tes!M162/RES_hhdet_in_fec!M162)</f>
        <v>0.79621938775318823</v>
      </c>
      <c r="N162" s="169">
        <f>IF(RES_hhdet_in_tes!N162=0,"",RES_hhdet_in_tes!N162/RES_hhdet_in_fec!N162)</f>
        <v>0.80133569239286573</v>
      </c>
      <c r="O162" s="169">
        <f>IF(RES_hhdet_in_tes!O162=0,"",RES_hhdet_in_tes!O162/RES_hhdet_in_fec!O162)</f>
        <v>0.80746058452689984</v>
      </c>
      <c r="P162" s="169">
        <f>IF(RES_hhdet_in_tes!P162=0,"",RES_hhdet_in_tes!P162/RES_hhdet_in_fec!P162)</f>
        <v>0.81477345153025493</v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0.75290905669668495</v>
      </c>
      <c r="D163" s="65">
        <f>IF(RES_hhdet_in_tes!D163=0,"",RES_hhdet_in_tes!D163/RES_hhdet_in_fec!D163)</f>
        <v>0.75562435199440825</v>
      </c>
      <c r="E163" s="65">
        <f>IF(RES_hhdet_in_tes!E163=0,"",RES_hhdet_in_tes!E163/RES_hhdet_in_fec!E163)</f>
        <v>0.75928926962848742</v>
      </c>
      <c r="F163" s="65">
        <f>IF(RES_hhdet_in_tes!F163=0,"",RES_hhdet_in_tes!F163/RES_hhdet_in_fec!F163)</f>
        <v>0.76489694682155585</v>
      </c>
      <c r="G163" s="65">
        <f>IF(RES_hhdet_in_tes!G163=0,"",RES_hhdet_in_tes!G163/RES_hhdet_in_fec!G163)</f>
        <v>0.75900581926614075</v>
      </c>
      <c r="H163" s="65">
        <f>IF(RES_hhdet_in_tes!H163=0,"",RES_hhdet_in_tes!H163/RES_hhdet_in_fec!H163)</f>
        <v>0.77198136239323445</v>
      </c>
      <c r="I163" s="65">
        <f>IF(RES_hhdet_in_tes!I163=0,"",RES_hhdet_in_tes!I163/RES_hhdet_in_fec!I163)</f>
        <v>0.74726155323270482</v>
      </c>
      <c r="J163" s="65">
        <f>IF(RES_hhdet_in_tes!J163=0,"",RES_hhdet_in_tes!J163/RES_hhdet_in_fec!J163)</f>
        <v>0.77248485848199366</v>
      </c>
      <c r="K163" s="65">
        <f>IF(RES_hhdet_in_tes!K163=0,"",RES_hhdet_in_tes!K163/RES_hhdet_in_fec!K163)</f>
        <v>0.78828238507385195</v>
      </c>
      <c r="L163" s="65">
        <f>IF(RES_hhdet_in_tes!L163=0,"",RES_hhdet_in_tes!L163/RES_hhdet_in_fec!L163)</f>
        <v>0.78943757688786609</v>
      </c>
      <c r="M163" s="65">
        <f>IF(RES_hhdet_in_tes!M163=0,"",RES_hhdet_in_tes!M163/RES_hhdet_in_fec!M163)</f>
        <v>0.79621938775318823</v>
      </c>
      <c r="N163" s="65">
        <f>IF(RES_hhdet_in_tes!N163=0,"",RES_hhdet_in_tes!N163/RES_hhdet_in_fec!N163)</f>
        <v>0.80133569239286573</v>
      </c>
      <c r="O163" s="65">
        <f>IF(RES_hhdet_in_tes!O163=0,"",RES_hhdet_in_tes!O163/RES_hhdet_in_fec!O163)</f>
        <v>0.80746058452689984</v>
      </c>
      <c r="P163" s="65">
        <f>IF(RES_hhdet_in_tes!P163=0,"",RES_hhdet_in_tes!P163/RES_hhdet_in_fec!P163)</f>
        <v>0.81477345153025493</v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1.8360541819564531</v>
      </c>
      <c r="D164" s="169">
        <f>IF(RES_hhdet_in_tes!D164=0,"",RES_hhdet_in_tes!D164/RES_hhdet_in_fec!D164)</f>
        <v>1.8934104352748558</v>
      </c>
      <c r="E164" s="169">
        <f>IF(RES_hhdet_in_tes!E164=0,"",RES_hhdet_in_tes!E164/RES_hhdet_in_fec!E164)</f>
        <v>1.9629881580821502</v>
      </c>
      <c r="F164" s="169">
        <f>IF(RES_hhdet_in_tes!F164=0,"",RES_hhdet_in_tes!F164/RES_hhdet_in_fec!F164)</f>
        <v>2.0297957423241484</v>
      </c>
      <c r="G164" s="169">
        <f>IF(RES_hhdet_in_tes!G164=0,"",RES_hhdet_in_tes!G164/RES_hhdet_in_fec!G164)</f>
        <v>2.0937290965486794</v>
      </c>
      <c r="H164" s="169">
        <f>IF(RES_hhdet_in_tes!H164=0,"",RES_hhdet_in_tes!H164/RES_hhdet_in_fec!H164)</f>
        <v>2.1530292318116473</v>
      </c>
      <c r="I164" s="169">
        <f>IF(RES_hhdet_in_tes!I164=0,"",RES_hhdet_in_tes!I164/RES_hhdet_in_fec!I164)</f>
        <v>2.248228104250924</v>
      </c>
      <c r="J164" s="169">
        <f>IF(RES_hhdet_in_tes!J164=0,"",RES_hhdet_in_tes!J164/RES_hhdet_in_fec!J164)</f>
        <v>2.5427165727736569</v>
      </c>
      <c r="K164" s="169">
        <f>IF(RES_hhdet_in_tes!K164=0,"",RES_hhdet_in_tes!K164/RES_hhdet_in_fec!K164)</f>
        <v>2.7339235834333779</v>
      </c>
      <c r="L164" s="169">
        <f>IF(RES_hhdet_in_tes!L164=0,"",RES_hhdet_in_tes!L164/RES_hhdet_in_fec!L164)</f>
        <v>2.9813843699486116</v>
      </c>
      <c r="M164" s="169" t="str">
        <f>IF(RES_hhdet_in_tes!M164=0,"",RES_hhdet_in_tes!M164/RES_hhdet_in_fec!M164)</f>
        <v/>
      </c>
      <c r="N164" s="169">
        <f>IF(RES_hhdet_in_tes!N164=0,"",RES_hhdet_in_tes!N164/RES_hhdet_in_fec!N164)</f>
        <v>3.3663262460148706</v>
      </c>
      <c r="O164" s="169">
        <f>IF(RES_hhdet_in_tes!O164=0,"",RES_hhdet_in_tes!O164/RES_hhdet_in_fec!O164)</f>
        <v>3.6006936863910823</v>
      </c>
      <c r="P164" s="169">
        <f>IF(RES_hhdet_in_tes!P164=0,"",RES_hhdet_in_tes!P164/RES_hhdet_in_fec!P164)</f>
        <v>3.6967822133141754</v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1.8360541819564531</v>
      </c>
      <c r="D165" s="73">
        <f>IF(RES_hhdet_in_tes!D165=0,"",RES_hhdet_in_tes!D165/RES_hhdet_in_fec!D165)</f>
        <v>1.8934104352748558</v>
      </c>
      <c r="E165" s="73">
        <f>IF(RES_hhdet_in_tes!E165=0,"",RES_hhdet_in_tes!E165/RES_hhdet_in_fec!E165)</f>
        <v>1.9629881580821502</v>
      </c>
      <c r="F165" s="73">
        <f>IF(RES_hhdet_in_tes!F165=0,"",RES_hhdet_in_tes!F165/RES_hhdet_in_fec!F165)</f>
        <v>2.0297957423241484</v>
      </c>
      <c r="G165" s="73">
        <f>IF(RES_hhdet_in_tes!G165=0,"",RES_hhdet_in_tes!G165/RES_hhdet_in_fec!G165)</f>
        <v>2.0937290965486794</v>
      </c>
      <c r="H165" s="73">
        <f>IF(RES_hhdet_in_tes!H165=0,"",RES_hhdet_in_tes!H165/RES_hhdet_in_fec!H165)</f>
        <v>2.1530292318116473</v>
      </c>
      <c r="I165" s="73">
        <f>IF(RES_hhdet_in_tes!I165=0,"",RES_hhdet_in_tes!I165/RES_hhdet_in_fec!I165)</f>
        <v>2.248228104250924</v>
      </c>
      <c r="J165" s="73">
        <f>IF(RES_hhdet_in_tes!J165=0,"",RES_hhdet_in_tes!J165/RES_hhdet_in_fec!J165)</f>
        <v>2.5427165727736569</v>
      </c>
      <c r="K165" s="73">
        <f>IF(RES_hhdet_in_tes!K165=0,"",RES_hhdet_in_tes!K165/RES_hhdet_in_fec!K165)</f>
        <v>2.7339235834333779</v>
      </c>
      <c r="L165" s="73">
        <f>IF(RES_hhdet_in_tes!L165=0,"",RES_hhdet_in_tes!L165/RES_hhdet_in_fec!L165)</f>
        <v>2.9813843699486116</v>
      </c>
      <c r="M165" s="73" t="str">
        <f>IF(RES_hhdet_in_tes!M165=0,"",RES_hhdet_in_tes!M165/RES_hhdet_in_fec!M165)</f>
        <v/>
      </c>
      <c r="N165" s="73">
        <f>IF(RES_hhdet_in_tes!N165=0,"",RES_hhdet_in_tes!N165/RES_hhdet_in_fec!N165)</f>
        <v>3.3663262460148706</v>
      </c>
      <c r="O165" s="73">
        <f>IF(RES_hhdet_in_tes!O165=0,"",RES_hhdet_in_tes!O165/RES_hhdet_in_fec!O165)</f>
        <v>3.6006936863910823</v>
      </c>
      <c r="P165" s="73">
        <f>IF(RES_hhdet_in_tes!P165=0,"",RES_hhdet_in_tes!P165/RES_hhdet_in_fec!P165)</f>
        <v>3.6967822133141754</v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0.73072496282764821</v>
      </c>
      <c r="D166" s="169">
        <f>IF(RES_hhdet_in_tes!D166=0,"",RES_hhdet_in_tes!D166/RES_hhdet_in_fec!D166)</f>
        <v>0.74861438742112696</v>
      </c>
      <c r="E166" s="169">
        <f>IF(RES_hhdet_in_tes!E166=0,"",RES_hhdet_in_tes!E166/RES_hhdet_in_fec!E166)</f>
        <v>0.75136937768156742</v>
      </c>
      <c r="F166" s="169">
        <f>IF(RES_hhdet_in_tes!F166=0,"",RES_hhdet_in_tes!F166/RES_hhdet_in_fec!F166)</f>
        <v>0.75396332479279327</v>
      </c>
      <c r="G166" s="169">
        <f>IF(RES_hhdet_in_tes!G166=0,"",RES_hhdet_in_tes!G166/RES_hhdet_in_fec!G166)</f>
        <v>0.77333017108096314</v>
      </c>
      <c r="H166" s="169">
        <f>IF(RES_hhdet_in_tes!H166=0,"",RES_hhdet_in_tes!H166/RES_hhdet_in_fec!H166)</f>
        <v>0.77741584691488663</v>
      </c>
      <c r="I166" s="169">
        <f>IF(RES_hhdet_in_tes!I166=0,"",RES_hhdet_in_tes!I166/RES_hhdet_in_fec!I166)</f>
        <v>0.79849664931517139</v>
      </c>
      <c r="J166" s="169">
        <f>IF(RES_hhdet_in_tes!J166=0,"",RES_hhdet_in_tes!J166/RES_hhdet_in_fec!J166)</f>
        <v>0.80612070124409085</v>
      </c>
      <c r="K166" s="169">
        <f>IF(RES_hhdet_in_tes!K166=0,"",RES_hhdet_in_tes!K166/RES_hhdet_in_fec!K166)</f>
        <v>0.80949703737440359</v>
      </c>
      <c r="L166" s="169">
        <f>IF(RES_hhdet_in_tes!L166=0,"",RES_hhdet_in_tes!L166/RES_hhdet_in_fec!L166)</f>
        <v>0.80349923405343238</v>
      </c>
      <c r="M166" s="169">
        <f>IF(RES_hhdet_in_tes!M166=0,"",RES_hhdet_in_tes!M166/RES_hhdet_in_fec!M166)</f>
        <v>0.79965756000184152</v>
      </c>
      <c r="N166" s="169">
        <f>IF(RES_hhdet_in_tes!N166=0,"",RES_hhdet_in_tes!N166/RES_hhdet_in_fec!N166)</f>
        <v>0.79394907721484731</v>
      </c>
      <c r="O166" s="169">
        <f>IF(RES_hhdet_in_tes!O166=0,"",RES_hhdet_in_tes!O166/RES_hhdet_in_fec!O166)</f>
        <v>0.78889576593365507</v>
      </c>
      <c r="P166" s="169">
        <f>IF(RES_hhdet_in_tes!P166=0,"",RES_hhdet_in_tes!P166/RES_hhdet_in_fec!P166)</f>
        <v>0.78343925223173916</v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0.72956819240222381</v>
      </c>
      <c r="D171" s="171">
        <f>IF(RES_hhdet_in_tes!D171=0,"",RES_hhdet_in_tes!D171/RES_hhdet_in_fec!D171)</f>
        <v>0.7362953772575217</v>
      </c>
      <c r="E171" s="171">
        <f>IF(RES_hhdet_in_tes!E171=0,"",RES_hhdet_in_tes!E171/RES_hhdet_in_fec!E171)</f>
        <v>0.74406922143969645</v>
      </c>
      <c r="F171" s="171">
        <f>IF(RES_hhdet_in_tes!F171=0,"",RES_hhdet_in_tes!F171/RES_hhdet_in_fec!F171)</f>
        <v>0.75316982826534129</v>
      </c>
      <c r="G171" s="171">
        <f>IF(RES_hhdet_in_tes!G171=0,"",RES_hhdet_in_tes!G171/RES_hhdet_in_fec!G171)</f>
        <v>0.76401068892359458</v>
      </c>
      <c r="H171" s="171">
        <f>IF(RES_hhdet_in_tes!H171=0,"",RES_hhdet_in_tes!H171/RES_hhdet_in_fec!H171)</f>
        <v>0.77684426961596742</v>
      </c>
      <c r="I171" s="171">
        <f>IF(RES_hhdet_in_tes!I171=0,"",RES_hhdet_in_tes!I171/RES_hhdet_in_fec!I171)</f>
        <v>0.79218494745648227</v>
      </c>
      <c r="J171" s="171">
        <f>IF(RES_hhdet_in_tes!J171=0,"",RES_hhdet_in_tes!J171/RES_hhdet_in_fec!J171)</f>
        <v>0.80838874103620395</v>
      </c>
      <c r="K171" s="171">
        <f>IF(RES_hhdet_in_tes!K171=0,"",RES_hhdet_in_tes!K171/RES_hhdet_in_fec!K171)</f>
        <v>0.80986131103878622</v>
      </c>
      <c r="L171" s="171">
        <f>IF(RES_hhdet_in_tes!L171=0,"",RES_hhdet_in_tes!L171/RES_hhdet_in_fec!L171)</f>
        <v>0.80421821810280247</v>
      </c>
      <c r="M171" s="171">
        <f>IF(RES_hhdet_in_tes!M171=0,"",RES_hhdet_in_tes!M171/RES_hhdet_in_fec!M171)</f>
        <v>0.79967065441864138</v>
      </c>
      <c r="N171" s="171">
        <f>IF(RES_hhdet_in_tes!N171=0,"",RES_hhdet_in_tes!N171/RES_hhdet_in_fec!N171)</f>
        <v>0.79347265857619653</v>
      </c>
      <c r="O171" s="171">
        <f>IF(RES_hhdet_in_tes!O171=0,"",RES_hhdet_in_tes!O171/RES_hhdet_in_fec!O171)</f>
        <v>0.7883284381592317</v>
      </c>
      <c r="P171" s="171">
        <f>IF(RES_hhdet_in_tes!P171=0,"",RES_hhdet_in_tes!P171/RES_hhdet_in_fec!P171)</f>
        <v>0.7821931507886889</v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0.77111355700263218</v>
      </c>
      <c r="D172" s="170">
        <f>IF(RES_hhdet_in_tes!D172=0,"",RES_hhdet_in_tes!D172/RES_hhdet_in_fec!D172)</f>
        <v>0.77055364986514119</v>
      </c>
      <c r="E172" s="170">
        <f>IF(RES_hhdet_in_tes!E172=0,"",RES_hhdet_in_tes!E172/RES_hhdet_in_fec!E172)</f>
        <v>0.77011387410249743</v>
      </c>
      <c r="F172" s="170">
        <f>IF(RES_hhdet_in_tes!F172=0,"",RES_hhdet_in_tes!F172/RES_hhdet_in_fec!F172)</f>
        <v>0.77608021621349232</v>
      </c>
      <c r="G172" s="170">
        <f>IF(RES_hhdet_in_tes!G172=0,"",RES_hhdet_in_tes!G172/RES_hhdet_in_fec!G172)</f>
        <v>0.7789918022316199</v>
      </c>
      <c r="H172" s="170">
        <f>IF(RES_hhdet_in_tes!H172=0,"",RES_hhdet_in_tes!H172/RES_hhdet_in_fec!H172)</f>
        <v>0.79028599845745096</v>
      </c>
      <c r="I172" s="170">
        <f>IF(RES_hhdet_in_tes!I172=0,"",RES_hhdet_in_tes!I172/RES_hhdet_in_fec!I172)</f>
        <v>0.79884218033328813</v>
      </c>
      <c r="J172" s="170">
        <f>IF(RES_hhdet_in_tes!J172=0,"",RES_hhdet_in_tes!J172/RES_hhdet_in_fec!J172)</f>
        <v>0.80051404275602855</v>
      </c>
      <c r="K172" s="170">
        <f>IF(RES_hhdet_in_tes!K172=0,"",RES_hhdet_in_tes!K172/RES_hhdet_in_fec!K172)</f>
        <v>0.8045097478839488</v>
      </c>
      <c r="L172" s="170">
        <f>IF(RES_hhdet_in_tes!L172=0,"",RES_hhdet_in_tes!L172/RES_hhdet_in_fec!L172)</f>
        <v>0.79940897777652731</v>
      </c>
      <c r="M172" s="170">
        <f>IF(RES_hhdet_in_tes!M172=0,"",RES_hhdet_in_tes!M172/RES_hhdet_in_fec!M172)</f>
        <v>0.79949501799686407</v>
      </c>
      <c r="N172" s="170">
        <f>IF(RES_hhdet_in_tes!N172=0,"",RES_hhdet_in_tes!N172/RES_hhdet_in_fec!N172)</f>
        <v>0.79988286120151797</v>
      </c>
      <c r="O172" s="170">
        <f>IF(RES_hhdet_in_tes!O172=0,"",RES_hhdet_in_tes!O172/RES_hhdet_in_fec!O172)</f>
        <v>0.79621658567865672</v>
      </c>
      <c r="P172" s="170">
        <f>IF(RES_hhdet_in_tes!P172=0,"",RES_hhdet_in_tes!P172/RES_hhdet_in_fec!P172)</f>
        <v>0.7998027069476118</v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0.71690555414864832</v>
      </c>
      <c r="D173" s="73">
        <f>IF(RES_hhdet_in_tes!D173=0,"",RES_hhdet_in_tes!D173/RES_hhdet_in_fec!D173)</f>
        <v>0.71910182772017495</v>
      </c>
      <c r="E173" s="73">
        <f>IF(RES_hhdet_in_tes!E173=0,"",RES_hhdet_in_tes!E173/RES_hhdet_in_fec!E173)</f>
        <v>0.72220502742500337</v>
      </c>
      <c r="F173" s="73">
        <f>IF(RES_hhdet_in_tes!F173=0,"",RES_hhdet_in_tes!F173/RES_hhdet_in_fec!F173)</f>
        <v>0.73124806568273715</v>
      </c>
      <c r="G173" s="73">
        <f>IF(RES_hhdet_in_tes!G173=0,"",RES_hhdet_in_tes!G173/RES_hhdet_in_fec!G173)</f>
        <v>0.73915015457987565</v>
      </c>
      <c r="H173" s="73">
        <f>IF(RES_hhdet_in_tes!H173=0,"",RES_hhdet_in_tes!H173/RES_hhdet_in_fec!H173)</f>
        <v>0.75325390293001659</v>
      </c>
      <c r="I173" s="73">
        <f>IF(RES_hhdet_in_tes!I173=0,"",RES_hhdet_in_tes!I173/RES_hhdet_in_fec!I173)</f>
        <v>0.76477354447001789</v>
      </c>
      <c r="J173" s="73">
        <f>IF(RES_hhdet_in_tes!J173=0,"",RES_hhdet_in_tes!J173/RES_hhdet_in_fec!J173)</f>
        <v>0.76682980804196765</v>
      </c>
      <c r="K173" s="73">
        <f>IF(RES_hhdet_in_tes!K173=0,"",RES_hhdet_in_tes!K173/RES_hhdet_in_fec!K173)</f>
        <v>0.7719766501135561</v>
      </c>
      <c r="L173" s="73">
        <f>IF(RES_hhdet_in_tes!L173=0,"",RES_hhdet_in_tes!L173/RES_hhdet_in_fec!L173)</f>
        <v>0.76962651686399952</v>
      </c>
      <c r="M173" s="73">
        <f>IF(RES_hhdet_in_tes!M173=0,"",RES_hhdet_in_tes!M173/RES_hhdet_in_fec!M173)</f>
        <v>0.76979442504582274</v>
      </c>
      <c r="N173" s="73">
        <f>IF(RES_hhdet_in_tes!N173=0,"",RES_hhdet_in_tes!N173/RES_hhdet_in_fec!N173)</f>
        <v>0.7713278121573488</v>
      </c>
      <c r="O173" s="73">
        <f>IF(RES_hhdet_in_tes!O173=0,"",RES_hhdet_in_tes!O173/RES_hhdet_in_fec!O173)</f>
        <v>0.76996642025929363</v>
      </c>
      <c r="P173" s="73">
        <f>IF(RES_hhdet_in_tes!P173=0,"",RES_hhdet_in_tes!P173/RES_hhdet_in_fec!P173)</f>
        <v>0.77347568253317911</v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1.1132741176827716</v>
      </c>
      <c r="D174" s="65">
        <f>IF(RES_hhdet_in_tes!D174=0,"",RES_hhdet_in_tes!D174/RES_hhdet_in_fec!D174)</f>
        <v>1.094752220468282</v>
      </c>
      <c r="E174" s="65">
        <f>IF(RES_hhdet_in_tes!E174=0,"",RES_hhdet_in_tes!E174/RES_hhdet_in_fec!E174)</f>
        <v>1.0799827973641185</v>
      </c>
      <c r="F174" s="65">
        <f>IF(RES_hhdet_in_tes!F174=0,"",RES_hhdet_in_tes!F174/RES_hhdet_in_fec!F174)</f>
        <v>1.074380385179811</v>
      </c>
      <c r="G174" s="65">
        <f>IF(RES_hhdet_in_tes!G174=0,"",RES_hhdet_in_tes!G174/RES_hhdet_in_fec!G174)</f>
        <v>1.0540193573977079</v>
      </c>
      <c r="H174" s="65">
        <f>IF(RES_hhdet_in_tes!H174=0,"",RES_hhdet_in_tes!H174/RES_hhdet_in_fec!H174)</f>
        <v>1.0478968399624486</v>
      </c>
      <c r="I174" s="65">
        <f>IF(RES_hhdet_in_tes!I174=0,"",RES_hhdet_in_tes!I174/RES_hhdet_in_fec!I174)</f>
        <v>1.0300611177088657</v>
      </c>
      <c r="J174" s="65">
        <f>IF(RES_hhdet_in_tes!J174=0,"",RES_hhdet_in_tes!J174/RES_hhdet_in_fec!J174)</f>
        <v>1.0262314296101565</v>
      </c>
      <c r="K174" s="65">
        <f>IF(RES_hhdet_in_tes!K174=0,"",RES_hhdet_in_tes!K174/RES_hhdet_in_fec!K174)</f>
        <v>1.0300055594026376</v>
      </c>
      <c r="L174" s="65">
        <f>IF(RES_hhdet_in_tes!L174=0,"",RES_hhdet_in_tes!L174/RES_hhdet_in_fec!L174)</f>
        <v>1.0230692237472621</v>
      </c>
      <c r="M174" s="65">
        <f>IF(RES_hhdet_in_tes!M174=0,"",RES_hhdet_in_tes!M174/RES_hhdet_in_fec!M174)</f>
        <v>1.0211415394215946</v>
      </c>
      <c r="N174" s="65">
        <f>IF(RES_hhdet_in_tes!N174=0,"",RES_hhdet_in_tes!N174/RES_hhdet_in_fec!N174)</f>
        <v>1.0199779759338299</v>
      </c>
      <c r="O174" s="65">
        <f>IF(RES_hhdet_in_tes!O174=0,"",RES_hhdet_in_tes!O174/RES_hhdet_in_fec!O174)</f>
        <v>1.0152788722335255</v>
      </c>
      <c r="P174" s="65">
        <f>IF(RES_hhdet_in_tes!P174=0,"",RES_hhdet_in_tes!P174/RES_hhdet_in_fec!P174)</f>
        <v>1.0153869981178791</v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0.84123668033810828</v>
      </c>
      <c r="D175" s="169">
        <f>IF(RES_hhdet_in_tes!D175=0,"",RES_hhdet_in_tes!D175/RES_hhdet_in_fec!D175)</f>
        <v>0.84406113446033992</v>
      </c>
      <c r="E175" s="169">
        <f>IF(RES_hhdet_in_tes!E175=0,"",RES_hhdet_in_tes!E175/RES_hhdet_in_fec!E175)</f>
        <v>0.84718103297279446</v>
      </c>
      <c r="F175" s="169">
        <f>IF(RES_hhdet_in_tes!F175=0,"",RES_hhdet_in_tes!F175/RES_hhdet_in_fec!F175)</f>
        <v>0.8506814340654546</v>
      </c>
      <c r="G175" s="169">
        <f>IF(RES_hhdet_in_tes!G175=0,"",RES_hhdet_in_tes!G175/RES_hhdet_in_fec!G175)</f>
        <v>0.85469819741683895</v>
      </c>
      <c r="H175" s="169">
        <f>IF(RES_hhdet_in_tes!H175=0,"",RES_hhdet_in_tes!H175/RES_hhdet_in_fec!H175)</f>
        <v>0.85922181901632833</v>
      </c>
      <c r="I175" s="169">
        <f>IF(RES_hhdet_in_tes!I175=0,"",RES_hhdet_in_tes!I175/RES_hhdet_in_fec!I175)</f>
        <v>0.86464226916741027</v>
      </c>
      <c r="J175" s="169">
        <f>IF(RES_hhdet_in_tes!J175=0,"",RES_hhdet_in_tes!J175/RES_hhdet_in_fec!J175)</f>
        <v>0.87033728129442112</v>
      </c>
      <c r="K175" s="169">
        <f>IF(RES_hhdet_in_tes!K175=0,"",RES_hhdet_in_tes!K175/RES_hhdet_in_fec!K175)</f>
        <v>0.8729833787054857</v>
      </c>
      <c r="L175" s="169">
        <f>IF(RES_hhdet_in_tes!L175=0,"",RES_hhdet_in_tes!L175/RES_hhdet_in_fec!L175)</f>
        <v>0.87229763066495636</v>
      </c>
      <c r="M175" s="169">
        <f>IF(RES_hhdet_in_tes!M175=0,"",RES_hhdet_in_tes!M175/RES_hhdet_in_fec!M175)</f>
        <v>0.8718422683474194</v>
      </c>
      <c r="N175" s="169">
        <f>IF(RES_hhdet_in_tes!N175=0,"",RES_hhdet_in_tes!N175/RES_hhdet_in_fec!N175)</f>
        <v>0.87093323716738147</v>
      </c>
      <c r="O175" s="169">
        <f>IF(RES_hhdet_in_tes!O175=0,"",RES_hhdet_in_tes!O175/RES_hhdet_in_fec!O175)</f>
        <v>0.87015700661324991</v>
      </c>
      <c r="P175" s="169">
        <f>IF(RES_hhdet_in_tes!P175=0,"",RES_hhdet_in_tes!P175/RES_hhdet_in_fec!P175)</f>
        <v>0.86920927883252475</v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0.84123668033810828</v>
      </c>
      <c r="D177" s="65">
        <f>IF(RES_hhdet_in_tes!D177=0,"",RES_hhdet_in_tes!D177/RES_hhdet_in_fec!D177)</f>
        <v>0.84406113446033992</v>
      </c>
      <c r="E177" s="65">
        <f>IF(RES_hhdet_in_tes!E177=0,"",RES_hhdet_in_tes!E177/RES_hhdet_in_fec!E177)</f>
        <v>0.84718103297279446</v>
      </c>
      <c r="F177" s="65">
        <f>IF(RES_hhdet_in_tes!F177=0,"",RES_hhdet_in_tes!F177/RES_hhdet_in_fec!F177)</f>
        <v>0.8506814340654546</v>
      </c>
      <c r="G177" s="65">
        <f>IF(RES_hhdet_in_tes!G177=0,"",RES_hhdet_in_tes!G177/RES_hhdet_in_fec!G177)</f>
        <v>0.85469819741683895</v>
      </c>
      <c r="H177" s="65">
        <f>IF(RES_hhdet_in_tes!H177=0,"",RES_hhdet_in_tes!H177/RES_hhdet_in_fec!H177)</f>
        <v>0.85922181901632833</v>
      </c>
      <c r="I177" s="65">
        <f>IF(RES_hhdet_in_tes!I177=0,"",RES_hhdet_in_tes!I177/RES_hhdet_in_fec!I177)</f>
        <v>0.86464226916741027</v>
      </c>
      <c r="J177" s="65">
        <f>IF(RES_hhdet_in_tes!J177=0,"",RES_hhdet_in_tes!J177/RES_hhdet_in_fec!J177)</f>
        <v>0.87033728129442112</v>
      </c>
      <c r="K177" s="65">
        <f>IF(RES_hhdet_in_tes!K177=0,"",RES_hhdet_in_tes!K177/RES_hhdet_in_fec!K177)</f>
        <v>0.8729833787054857</v>
      </c>
      <c r="L177" s="65">
        <f>IF(RES_hhdet_in_tes!L177=0,"",RES_hhdet_in_tes!L177/RES_hhdet_in_fec!L177)</f>
        <v>0.87229763066495636</v>
      </c>
      <c r="M177" s="65">
        <f>IF(RES_hhdet_in_tes!M177=0,"",RES_hhdet_in_tes!M177/RES_hhdet_in_fec!M177)</f>
        <v>0.8718422683474194</v>
      </c>
      <c r="N177" s="65">
        <f>IF(RES_hhdet_in_tes!N177=0,"",RES_hhdet_in_tes!N177/RES_hhdet_in_fec!N177)</f>
        <v>0.87093323716738147</v>
      </c>
      <c r="O177" s="65">
        <f>IF(RES_hhdet_in_tes!O177=0,"",RES_hhdet_in_tes!O177/RES_hhdet_in_fec!O177)</f>
        <v>0.87015700661324991</v>
      </c>
      <c r="P177" s="65">
        <f>IF(RES_hhdet_in_tes!P177=0,"",RES_hhdet_in_tes!P177/RES_hhdet_in_fec!P177)</f>
        <v>0.86920927883252475</v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22.724125681315705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2.162673030067245</v>
      </c>
      <c r="K43" s="168">
        <f t="shared" ref="K43" si="162">SUM(K44,K47,K49,K58)</f>
        <v>52.197635004448493</v>
      </c>
      <c r="L43" s="168">
        <f t="shared" ref="L43" si="163">SUM(L44,L47,L49,L58)</f>
        <v>35.520159913240633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20.862821191508317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2.162673030067245</v>
      </c>
      <c r="K44" s="157">
        <f t="shared" si="169"/>
        <v>49.583688609259802</v>
      </c>
      <c r="L44" s="157">
        <f t="shared" si="169"/>
        <v>30.711472703719839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20.862821191508317</v>
      </c>
      <c r="F45" s="156">
        <v>0</v>
      </c>
      <c r="G45" s="156">
        <v>0</v>
      </c>
      <c r="H45" s="156">
        <v>0</v>
      </c>
      <c r="I45" s="156">
        <v>0</v>
      </c>
      <c r="J45" s="156">
        <v>2.162673030067245</v>
      </c>
      <c r="K45" s="156">
        <v>49.583688609259802</v>
      </c>
      <c r="L45" s="156">
        <v>30.711472703719839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1.8613044898073894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2.6139463951886936</v>
      </c>
      <c r="L49" s="157">
        <f t="shared" ref="L49" si="180">SUM(L50:L51,L54:L55)</f>
        <v>4.8086872095207953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1.4240376123131029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2.4600843954863052</v>
      </c>
      <c r="L50" s="132">
        <v>4.5191808458442591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0.43726687749428655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0.15386199970238859</v>
      </c>
      <c r="L51" s="132">
        <f t="shared" ref="L51" si="195">SUM(L52:L53)</f>
        <v>0.28950636367653587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0.43726687749428655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0.15386199970238859</v>
      </c>
      <c r="L52" s="165">
        <v>0.28950636367653587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13.035526833991158</v>
      </c>
      <c r="D62" s="168">
        <f t="shared" ref="D62" si="232">SUM(D63,D66,D68,D77)</f>
        <v>0</v>
      </c>
      <c r="E62" s="168">
        <f t="shared" ref="E62" si="233">SUM(E63,E66,E68,E77)</f>
        <v>1.5694319631809859</v>
      </c>
      <c r="F62" s="168">
        <f t="shared" ref="F62" si="234">SUM(F63,F66,F68,F77)</f>
        <v>4.1017244160769</v>
      </c>
      <c r="G62" s="168">
        <f t="shared" ref="G62" si="235">SUM(G63,G66,G68,G77)</f>
        <v>4.5607884489409951</v>
      </c>
      <c r="H62" s="168">
        <f t="shared" ref="H62" si="236">SUM(H63,H66,H68,H77)</f>
        <v>0</v>
      </c>
      <c r="I62" s="168">
        <f t="shared" ref="I62" si="237">SUM(I63,I66,I68,I77)</f>
        <v>4.5854817172152673</v>
      </c>
      <c r="J62" s="168">
        <f t="shared" ref="J62" si="238">SUM(J63,J66,J68,J77)</f>
        <v>22.863176891233461</v>
      </c>
      <c r="K62" s="168">
        <f t="shared" ref="K62" si="239">SUM(K63,K66,K68,K77)</f>
        <v>22.226906348814811</v>
      </c>
      <c r="L62" s="168">
        <f t="shared" ref="L62" si="240">SUM(L63,L66,L68,L77)</f>
        <v>0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2.8021258890475962</v>
      </c>
      <c r="Q62" s="168">
        <f t="shared" ref="Q62" si="245">SUM(Q63,Q66,Q68,Q77)</f>
        <v>1.8661132070405206E-2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10.920009761996857</v>
      </c>
      <c r="D63" s="157">
        <f t="shared" si="246"/>
        <v>0</v>
      </c>
      <c r="E63" s="157">
        <f t="shared" si="246"/>
        <v>1.4305167483727828</v>
      </c>
      <c r="F63" s="157">
        <f t="shared" si="246"/>
        <v>3.2099883457269804</v>
      </c>
      <c r="G63" s="157">
        <f t="shared" si="246"/>
        <v>3.8702109869781407</v>
      </c>
      <c r="H63" s="157">
        <f t="shared" si="246"/>
        <v>0</v>
      </c>
      <c r="I63" s="157">
        <f t="shared" si="246"/>
        <v>3.79576814454829</v>
      </c>
      <c r="J63" s="157">
        <f t="shared" si="246"/>
        <v>19.77883339920286</v>
      </c>
      <c r="K63" s="157">
        <f t="shared" si="246"/>
        <v>17.857605471598998</v>
      </c>
      <c r="L63" s="157">
        <f t="shared" si="246"/>
        <v>0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2.2643162398905754</v>
      </c>
      <c r="Q63" s="157">
        <f t="shared" si="246"/>
        <v>1.5001402843851722E-2</v>
      </c>
    </row>
    <row r="64" spans="1:17" ht="12" customHeight="1" x14ac:dyDescent="0.25">
      <c r="A64" s="23" t="s">
        <v>161</v>
      </c>
      <c r="B64" s="156"/>
      <c r="C64" s="156">
        <v>10.920009761996857</v>
      </c>
      <c r="D64" s="156">
        <v>0</v>
      </c>
      <c r="E64" s="156">
        <v>1.4305167483727828</v>
      </c>
      <c r="F64" s="156">
        <v>3.2099883457269804</v>
      </c>
      <c r="G64" s="156">
        <v>3.8702109869781407</v>
      </c>
      <c r="H64" s="156">
        <v>0</v>
      </c>
      <c r="I64" s="156">
        <v>3.79576814454829</v>
      </c>
      <c r="J64" s="156">
        <v>19.77883339920286</v>
      </c>
      <c r="K64" s="156">
        <v>17.857605471598998</v>
      </c>
      <c r="L64" s="156">
        <v>0</v>
      </c>
      <c r="M64" s="156">
        <v>0</v>
      </c>
      <c r="N64" s="156">
        <v>0</v>
      </c>
      <c r="O64" s="156">
        <v>0</v>
      </c>
      <c r="P64" s="156">
        <v>2.2643162398905754</v>
      </c>
      <c r="Q64" s="156">
        <v>1.5001402843851722E-2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1.4490969869692978</v>
      </c>
      <c r="D68" s="157">
        <f t="shared" ref="D68" si="249">SUM(D69:D70,D73:D74)</f>
        <v>0</v>
      </c>
      <c r="E68" s="157">
        <f t="shared" ref="E68" si="250">SUM(E69:E70,E73:E74)</f>
        <v>9.3361760471951088E-3</v>
      </c>
      <c r="F68" s="157">
        <f t="shared" ref="F68" si="251">SUM(F69:F70,F73:F74)</f>
        <v>0.60296326478938966</v>
      </c>
      <c r="G68" s="157">
        <f t="shared" ref="G68" si="252">SUM(G69:G70,G73:G74)</f>
        <v>0.39244583426719548</v>
      </c>
      <c r="H68" s="157">
        <f t="shared" ref="H68" si="253">SUM(H69:H70,H73:H74)</f>
        <v>0</v>
      </c>
      <c r="I68" s="157">
        <f t="shared" ref="I68" si="254">SUM(I69:I70,I73:I74)</f>
        <v>0.44137176014461665</v>
      </c>
      <c r="J68" s="157">
        <f t="shared" ref="J68" si="255">SUM(J69:J70,J73:J74)</f>
        <v>2.2297604913219287</v>
      </c>
      <c r="K68" s="157">
        <f t="shared" ref="K68" si="256">SUM(K69:K70,K73:K74)</f>
        <v>3.3935588954092344</v>
      </c>
      <c r="L68" s="157">
        <f t="shared" ref="L68" si="257">SUM(L69:L70,L73:L74)</f>
        <v>0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0.41225623326505051</v>
      </c>
      <c r="Q68" s="157">
        <f t="shared" ref="Q68" si="262">SUM(Q69:Q70,Q73:Q74)</f>
        <v>2.326771839514752E-3</v>
      </c>
    </row>
    <row r="69" spans="1:17" ht="12" customHeight="1" x14ac:dyDescent="0.25">
      <c r="A69" s="167" t="s">
        <v>160</v>
      </c>
      <c r="B69" s="132"/>
      <c r="C69" s="132">
        <v>1.4143364732940122</v>
      </c>
      <c r="D69" s="132">
        <v>0</v>
      </c>
      <c r="E69" s="132">
        <v>8.3162585830371804E-4</v>
      </c>
      <c r="F69" s="132">
        <v>0.5605161251764833</v>
      </c>
      <c r="G69" s="132">
        <v>0.23647798420190619</v>
      </c>
      <c r="H69" s="132">
        <v>0</v>
      </c>
      <c r="I69" s="132">
        <v>0.1147434207233852</v>
      </c>
      <c r="J69" s="132">
        <v>1.5333255836031308</v>
      </c>
      <c r="K69" s="132">
        <v>2.8062057770271345</v>
      </c>
      <c r="L69" s="132">
        <v>0</v>
      </c>
      <c r="M69" s="132">
        <v>0</v>
      </c>
      <c r="N69" s="132">
        <v>0</v>
      </c>
      <c r="O69" s="132">
        <v>0</v>
      </c>
      <c r="P69" s="132">
        <v>0.35482362029517817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3.4760513675285577E-2</v>
      </c>
      <c r="D70" s="132">
        <f t="shared" ref="D70" si="264">SUM(D71:D72)</f>
        <v>0</v>
      </c>
      <c r="E70" s="132">
        <f t="shared" ref="E70" si="265">SUM(E71:E72)</f>
        <v>8.50455018889139E-3</v>
      </c>
      <c r="F70" s="132">
        <f t="shared" ref="F70" si="266">SUM(F71:F72)</f>
        <v>4.2447139612906318E-2</v>
      </c>
      <c r="G70" s="132">
        <f t="shared" ref="G70" si="267">SUM(G71:G72)</f>
        <v>0.15596785006528929</v>
      </c>
      <c r="H70" s="132">
        <f t="shared" ref="H70" si="268">SUM(H71:H72)</f>
        <v>0</v>
      </c>
      <c r="I70" s="132">
        <f t="shared" ref="I70" si="269">SUM(I71:I72)</f>
        <v>0.32662833942123143</v>
      </c>
      <c r="J70" s="132">
        <f t="shared" ref="J70" si="270">SUM(J71:J72)</f>
        <v>0.69643490771879768</v>
      </c>
      <c r="K70" s="132">
        <f t="shared" ref="K70" si="271">SUM(K71:K72)</f>
        <v>0.58735311838210014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5.7432612969872336E-2</v>
      </c>
      <c r="Q70" s="132">
        <f t="shared" ref="Q70" si="277">SUM(Q71:Q72)</f>
        <v>2.326771839514752E-3</v>
      </c>
    </row>
    <row r="71" spans="1:17" ht="12" customHeight="1" x14ac:dyDescent="0.25">
      <c r="A71" s="166" t="s">
        <v>109</v>
      </c>
      <c r="B71" s="165"/>
      <c r="C71" s="165">
        <v>3.4760513675285577E-2</v>
      </c>
      <c r="D71" s="165">
        <v>0</v>
      </c>
      <c r="E71" s="165">
        <v>8.50455018889139E-3</v>
      </c>
      <c r="F71" s="165">
        <v>4.2447139612906318E-2</v>
      </c>
      <c r="G71" s="165">
        <v>0.15596785006528929</v>
      </c>
      <c r="H71" s="165">
        <v>0</v>
      </c>
      <c r="I71" s="165">
        <v>0.32662833942123143</v>
      </c>
      <c r="J71" s="165">
        <v>0.69643490771879768</v>
      </c>
      <c r="K71" s="165">
        <v>0.58735311838210014</v>
      </c>
      <c r="L71" s="165">
        <v>0</v>
      </c>
      <c r="M71" s="165">
        <v>0</v>
      </c>
      <c r="N71" s="165">
        <v>0</v>
      </c>
      <c r="O71" s="165">
        <v>0</v>
      </c>
      <c r="P71" s="165">
        <v>5.7432612969872336E-2</v>
      </c>
      <c r="Q71" s="165">
        <v>2.326771839514752E-3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0.66642008502500238</v>
      </c>
      <c r="D77" s="157">
        <f t="shared" ref="D77" si="294">SUM(D78:D79)</f>
        <v>0</v>
      </c>
      <c r="E77" s="157">
        <f t="shared" ref="E77" si="295">SUM(E78:E79)</f>
        <v>0.12957903876100815</v>
      </c>
      <c r="F77" s="157">
        <f t="shared" ref="F77" si="296">SUM(F78:F79)</f>
        <v>0.2887728055605302</v>
      </c>
      <c r="G77" s="157">
        <f t="shared" ref="G77" si="297">SUM(G78:G79)</f>
        <v>0.29813162769565871</v>
      </c>
      <c r="H77" s="157">
        <f t="shared" ref="H77" si="298">SUM(H78:H79)</f>
        <v>0</v>
      </c>
      <c r="I77" s="157">
        <f t="shared" ref="I77" si="299">SUM(I78:I79)</f>
        <v>0.34834181252236079</v>
      </c>
      <c r="J77" s="157">
        <f t="shared" ref="J77" si="300">SUM(J78:J79)</f>
        <v>0.85458300070867166</v>
      </c>
      <c r="K77" s="157">
        <f t="shared" ref="K77" si="301">SUM(K78:K79)</f>
        <v>0.97574198180657845</v>
      </c>
      <c r="L77" s="157">
        <f t="shared" ref="L77" si="302">SUM(L78:L79)</f>
        <v>0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0.12555341589197022</v>
      </c>
      <c r="Q77" s="157">
        <f t="shared" ref="Q77" si="307">SUM(Q78:Q79)</f>
        <v>1.3329573870387338E-3</v>
      </c>
    </row>
    <row r="78" spans="1:17" ht="12" customHeight="1" x14ac:dyDescent="0.25">
      <c r="A78" s="23" t="s">
        <v>109</v>
      </c>
      <c r="B78" s="156"/>
      <c r="C78" s="156">
        <v>0.66642008502500238</v>
      </c>
      <c r="D78" s="156">
        <v>0</v>
      </c>
      <c r="E78" s="156">
        <v>0.12957903876100815</v>
      </c>
      <c r="F78" s="156">
        <v>0.2887728055605302</v>
      </c>
      <c r="G78" s="156">
        <v>0.29813162769565871</v>
      </c>
      <c r="H78" s="156">
        <v>0</v>
      </c>
      <c r="I78" s="156">
        <v>0.34834181252236079</v>
      </c>
      <c r="J78" s="156">
        <v>0.85458300070867166</v>
      </c>
      <c r="K78" s="156">
        <v>0.97574198180657845</v>
      </c>
      <c r="L78" s="156">
        <v>0</v>
      </c>
      <c r="M78" s="156">
        <v>0</v>
      </c>
      <c r="N78" s="156">
        <v>0</v>
      </c>
      <c r="O78" s="156">
        <v>0</v>
      </c>
      <c r="P78" s="156">
        <v>0.12555341589197022</v>
      </c>
      <c r="Q78" s="156">
        <v>1.3329573870387338E-3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21013.918070272935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20785.43443662802</v>
      </c>
      <c r="K43" s="168">
        <f t="shared" ref="K43" si="42">SUM(K44,K47,K49,K58)</f>
        <v>20298.359358406036</v>
      </c>
      <c r="L43" s="168">
        <f t="shared" ref="L43" si="43">SUM(L44,L47,L49,L58)</f>
        <v>27626.884261299499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16816.148486716524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16900.961940507077</v>
      </c>
      <c r="K44" s="157">
        <f t="shared" si="49"/>
        <v>14992.650889201142</v>
      </c>
      <c r="L44" s="157">
        <f t="shared" si="49"/>
        <v>22188.446975560735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16582.295746904852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16745.165425284187</v>
      </c>
      <c r="K45" s="156">
        <f>IF(RES_hhdet_in_fec!K45=0,0,RES_hhdet_in_fec!K45/0.086*1000000/RES_hhdet_in_new!K45)</f>
        <v>14709.794087244953</v>
      </c>
      <c r="L45" s="156">
        <f>IF(RES_hhdet_in_fec!L45=0,0,RES_hhdet_in_fec!L45/0.086*1000000/RES_hhdet_in_new!L45)</f>
        <v>21772.472871432568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233.85273981167074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155.79651522289024</v>
      </c>
      <c r="K46" s="156">
        <f>IF(RES_hhdet_in_fec!K46=0,0,RES_hhdet_in_fec!K46/0.086*1000000/RES_hhdet_in_new!K45)</f>
        <v>282.85680195618971</v>
      </c>
      <c r="L46" s="156">
        <f>IF(RES_hhdet_in_fec!L46=0,0,RES_hhdet_in_fec!L46/0.086*1000000/RES_hhdet_in_new!L45)</f>
        <v>415.97410412816652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550.24767242639075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921.66282371730654</v>
      </c>
      <c r="L47" s="157">
        <f t="shared" si="50"/>
        <v>874.9669908135769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550.24767242639075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921.66282371730654</v>
      </c>
      <c r="L48" s="156">
        <f>IF(RES_hhdet_in_fec!L48=0,0,RES_hhdet_in_fec!L48/0.086*1000000/RES_hhdet_in_new!L48)</f>
        <v>874.9669908135769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2764.8216122274257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2929.2830543446985</v>
      </c>
      <c r="K49" s="157">
        <f>IF(SUM(RES_hhdet_in_fec!K50:K51,RES_hhdet_in_fec!K54:K55)=0,0,SUM(RES_hhdet_in_fec!K50:K51,RES_hhdet_in_fec!K54:K55)/0.086*1000000/SUM(RES_hhdet_in_new!K50:K51,RES_hhdet_in_new!K54:K55))</f>
        <v>3304.4666232897162</v>
      </c>
      <c r="L49" s="157">
        <f>IF(SUM(RES_hhdet_in_fec!L50:L51,RES_hhdet_in_fec!L54:L55)=0,0,SUM(RES_hhdet_in_fec!L50:L51,RES_hhdet_in_fec!L54:L55)/0.086*1000000/SUM(RES_hhdet_in_new!L50:L51,RES_hhdet_in_new!L54:L55))</f>
        <v>3435.9365966642245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3086.2966297446833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3706.715032816554</v>
      </c>
      <c r="L50" s="132">
        <f>IF(RES_hhdet_in_fec!L50=0,0,RES_hhdet_in_fec!L50/0.086*1000000/RES_hhdet_in_new!L50)</f>
        <v>3460.669034016254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2884.3062789266182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3425.811004929601</v>
      </c>
      <c r="L51" s="132">
        <f>IF(RES_hhdet_in_fec!L51=0,0,RES_hhdet_in_fec!L51/0.086*1000000/RES_hhdet_in_new!L51)</f>
        <v>3127.4474029137655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2566.3219536776651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3070.0273378905868</v>
      </c>
      <c r="L52" s="165">
        <f>IF(RES_hhdet_in_fec!L52=0,0,RES_hhdet_in_fec!L52/0.086*1000000/RES_hhdet_in_new!L51)</f>
        <v>2765.2315170378129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317.98432524895355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355.78366703901531</v>
      </c>
      <c r="L53" s="164">
        <f>IF(RES_hhdet_in_fec!L53=0,0,RES_hhdet_in_fec!L53/0.086*1000000/RES_hhdet_in_new!L51)</f>
        <v>362.21588587595272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2505.7577320722912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2944.9099502432696</v>
      </c>
      <c r="K54" s="162">
        <f>IF(RES_hhdet_in_fec!K54=0,0,RES_hhdet_in_fec!K54/0.086*1000000/RES_hhdet_in_new!K54)</f>
        <v>3221.9586542931265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2417.0847380941332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2727.7407455271223</v>
      </c>
      <c r="K55" s="160">
        <f>IF(RES_hhdet_in_fec!K55=0,0,RES_hhdet_in_fec!K55/0.086*1000000/RES_hhdet_in_new!K55)</f>
        <v>2954.4090004125669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2093.4208555014025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2373.5337866192326</v>
      </c>
      <c r="K56" s="156">
        <f>IF(RES_hhdet_in_fec!K56=0,0,RES_hhdet_in_fec!K56/0.086*1000000/RES_hhdet_in_new!K55)</f>
        <v>2581.9078061511618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323.66388259273066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354.20695890788943</v>
      </c>
      <c r="K57" s="156">
        <f>IF(RES_hhdet_in_fec!K57=0,0,RES_hhdet_in_fec!K57/0.086*1000000/RES_hhdet_in_new!K55)</f>
        <v>372.50119426140469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882.7002989025973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955.18944177624428</v>
      </c>
      <c r="K58" s="157">
        <f>IF(SUM(RES_hhdet_in_fec!K59:K60)=0,0,SUM(RES_hhdet_in_fec!K59:K60)/0.086*1000000/SUM(RES_hhdet_in_new!K59:K60))</f>
        <v>1079.5790221978718</v>
      </c>
      <c r="L58" s="157">
        <f>IF(SUM(RES_hhdet_in_fec!L59:L60)=0,0,SUM(RES_hhdet_in_fec!L59:L60)/0.086*1000000/SUM(RES_hhdet_in_new!L59:L60))</f>
        <v>1127.5336982609613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882.7002989025973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955.18944177624428</v>
      </c>
      <c r="K60" s="57">
        <f>IF(RES_hhdet_in_fec!K60=0,0,RES_hhdet_in_fec!K60/0.086*1000000/RES_hhdet_in_new!K60)</f>
        <v>1079.5790221978718</v>
      </c>
      <c r="L60" s="57">
        <f>IF(RES_hhdet_in_fec!L60=0,0,RES_hhdet_in_fec!L60/0.086*1000000/RES_hhdet_in_new!L60)</f>
        <v>1127.5336982609613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21098.158591125368</v>
      </c>
      <c r="D62" s="168">
        <f t="shared" ref="D62" si="52">SUM(D63,D66,D68,D77)</f>
        <v>0</v>
      </c>
      <c r="E62" s="168">
        <f t="shared" ref="E62" si="53">SUM(E63,E66,E68,E77)</f>
        <v>20353.430725450427</v>
      </c>
      <c r="F62" s="168">
        <f t="shared" ref="F62" si="54">SUM(F63,F66,F68,F77)</f>
        <v>21096.883582884126</v>
      </c>
      <c r="G62" s="168">
        <f t="shared" ref="G62" si="55">SUM(G63,G66,G68,G77)</f>
        <v>21836.347239317129</v>
      </c>
      <c r="H62" s="168">
        <f t="shared" ref="H62" si="56">SUM(H63,H66,H68,H77)</f>
        <v>0</v>
      </c>
      <c r="I62" s="168">
        <f t="shared" ref="I62" si="57">SUM(I63,I66,I68,I77)</f>
        <v>20864.587490395803</v>
      </c>
      <c r="J62" s="168">
        <f t="shared" ref="J62" si="58">SUM(J63,J66,J68,J77)</f>
        <v>20597.959167716122</v>
      </c>
      <c r="K62" s="168">
        <f t="shared" ref="K62" si="59">SUM(K63,K66,K68,K77)</f>
        <v>21901.420264072076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22095.714935803338</v>
      </c>
      <c r="Q62" s="168">
        <f t="shared" ref="Q62" si="65">SUM(Q63,Q66,Q68,Q77)</f>
        <v>21560.819579157222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16431.738739961231</v>
      </c>
      <c r="D63" s="157">
        <f t="shared" si="66"/>
        <v>0</v>
      </c>
      <c r="E63" s="157">
        <f t="shared" si="66"/>
        <v>15776.0724113326</v>
      </c>
      <c r="F63" s="157">
        <f t="shared" si="66"/>
        <v>16117.361753299438</v>
      </c>
      <c r="G63" s="157">
        <f t="shared" si="66"/>
        <v>16931.104636230033</v>
      </c>
      <c r="H63" s="157">
        <f t="shared" si="66"/>
        <v>0</v>
      </c>
      <c r="I63" s="157">
        <f t="shared" si="66"/>
        <v>15836.092841929667</v>
      </c>
      <c r="J63" s="157">
        <f t="shared" si="66"/>
        <v>15694.918264087362</v>
      </c>
      <c r="K63" s="157">
        <f t="shared" si="66"/>
        <v>16873.369030903232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17160.714144503992</v>
      </c>
      <c r="Q63" s="157">
        <f t="shared" si="66"/>
        <v>16746.612012410838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16333.77262816688</v>
      </c>
      <c r="D64" s="156">
        <f>IF(RES_hhdet_in_fec!D64=0,0,RES_hhdet_in_fec!D64/0.086*1000000/RES_hhdet_in_new!D64)</f>
        <v>0</v>
      </c>
      <c r="E64" s="156">
        <f>IF(RES_hhdet_in_fec!E64=0,0,RES_hhdet_in_fec!E64/0.086*1000000/RES_hhdet_in_new!E64)</f>
        <v>15537.429646035953</v>
      </c>
      <c r="F64" s="156">
        <f>IF(RES_hhdet_in_fec!F64=0,0,RES_hhdet_in_fec!F64/0.086*1000000/RES_hhdet_in_new!F64)</f>
        <v>15752.667821001063</v>
      </c>
      <c r="G64" s="156">
        <f>IF(RES_hhdet_in_fec!G64=0,0,RES_hhdet_in_fec!G64/0.086*1000000/RES_hhdet_in_new!G64)</f>
        <v>16475.39175415297</v>
      </c>
      <c r="H64" s="156">
        <f>IF(RES_hhdet_in_fec!H64=0,0,RES_hhdet_in_fec!H64/0.086*1000000/RES_hhdet_in_new!H64)</f>
        <v>0</v>
      </c>
      <c r="I64" s="156">
        <f>IF(RES_hhdet_in_fec!I64=0,0,RES_hhdet_in_fec!I64/0.086*1000000/RES_hhdet_in_new!I64)</f>
        <v>15532.356688559335</v>
      </c>
      <c r="J64" s="156">
        <f>IF(RES_hhdet_in_fec!J64=0,0,RES_hhdet_in_fec!J64/0.086*1000000/RES_hhdet_in_new!J64)</f>
        <v>15529.676666522966</v>
      </c>
      <c r="K64" s="156">
        <f>IF(RES_hhdet_in_fec!K64=0,0,RES_hhdet_in_fec!K64/0.086*1000000/RES_hhdet_in_new!K64)</f>
        <v>16533.118760797086</v>
      </c>
      <c r="L64" s="156">
        <f>IF(RES_hhdet_in_fec!L64=0,0,RES_hhdet_in_fec!L64/0.086*1000000/RES_hhdet_in_new!L64)</f>
        <v>0</v>
      </c>
      <c r="M64" s="156">
        <f>IF(RES_hhdet_in_fec!M64=0,0,RES_hhdet_in_fec!M64/0.086*1000000/RES_hhdet_in_new!M64)</f>
        <v>0</v>
      </c>
      <c r="N64" s="156">
        <f>IF(RES_hhdet_in_fec!N64=0,0,RES_hhdet_in_fec!N64/0.086*1000000/RES_hhdet_in_new!N64)</f>
        <v>0</v>
      </c>
      <c r="O64" s="156">
        <f>IF(RES_hhdet_in_fec!O64=0,0,RES_hhdet_in_fec!O64/0.086*1000000/RES_hhdet_in_new!O64)</f>
        <v>0</v>
      </c>
      <c r="P64" s="156">
        <f>IF(RES_hhdet_in_fec!P64=0,0,RES_hhdet_in_fec!P64/0.086*1000000/RES_hhdet_in_new!P64)</f>
        <v>16690.561600906007</v>
      </c>
      <c r="Q64" s="156">
        <f>IF(RES_hhdet_in_fec!Q64=0,0,RES_hhdet_in_fec!Q64/0.086*1000000/RES_hhdet_in_new!Q64)</f>
        <v>16103.151876599604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97.966111794349629</v>
      </c>
      <c r="D65" s="156">
        <f>IF(RES_hhdet_in_fec!D65=0,0,RES_hhdet_in_fec!D65/0.086*1000000/RES_hhdet_in_new!D64)</f>
        <v>0</v>
      </c>
      <c r="E65" s="156">
        <f>IF(RES_hhdet_in_fec!E65=0,0,RES_hhdet_in_fec!E65/0.086*1000000/RES_hhdet_in_new!E64)</f>
        <v>238.64276529664718</v>
      </c>
      <c r="F65" s="156">
        <f>IF(RES_hhdet_in_fec!F65=0,0,RES_hhdet_in_fec!F65/0.086*1000000/RES_hhdet_in_new!F64)</f>
        <v>364.69393229837527</v>
      </c>
      <c r="G65" s="156">
        <f>IF(RES_hhdet_in_fec!G65=0,0,RES_hhdet_in_fec!G65/0.086*1000000/RES_hhdet_in_new!G64)</f>
        <v>455.7128820770622</v>
      </c>
      <c r="H65" s="156">
        <f>IF(RES_hhdet_in_fec!H65=0,0,RES_hhdet_in_fec!H65/0.086*1000000/RES_hhdet_in_new!H64)</f>
        <v>0</v>
      </c>
      <c r="I65" s="156">
        <f>IF(RES_hhdet_in_fec!I65=0,0,RES_hhdet_in_fec!I65/0.086*1000000/RES_hhdet_in_new!I64)</f>
        <v>303.73615337033237</v>
      </c>
      <c r="J65" s="156">
        <f>IF(RES_hhdet_in_fec!J65=0,0,RES_hhdet_in_fec!J65/0.086*1000000/RES_hhdet_in_new!J64)</f>
        <v>165.24159756439633</v>
      </c>
      <c r="K65" s="156">
        <f>IF(RES_hhdet_in_fec!K65=0,0,RES_hhdet_in_fec!K65/0.086*1000000/RES_hhdet_in_new!K64)</f>
        <v>340.2502701061465</v>
      </c>
      <c r="L65" s="156">
        <f>IF(RES_hhdet_in_fec!L65=0,0,RES_hhdet_in_fec!L65/0.086*1000000/RES_hhdet_in_new!L64)</f>
        <v>0</v>
      </c>
      <c r="M65" s="156">
        <f>IF(RES_hhdet_in_fec!M65=0,0,RES_hhdet_in_fec!M65/0.086*1000000/RES_hhdet_in_new!M64)</f>
        <v>0</v>
      </c>
      <c r="N65" s="156">
        <f>IF(RES_hhdet_in_fec!N65=0,0,RES_hhdet_in_fec!N65/0.086*1000000/RES_hhdet_in_new!N64)</f>
        <v>0</v>
      </c>
      <c r="O65" s="156">
        <f>IF(RES_hhdet_in_fec!O65=0,0,RES_hhdet_in_fec!O65/0.086*1000000/RES_hhdet_in_new!O64)</f>
        <v>0</v>
      </c>
      <c r="P65" s="156">
        <f>IF(RES_hhdet_in_fec!P65=0,0,RES_hhdet_in_fec!P65/0.086*1000000/RES_hhdet_in_new!P64)</f>
        <v>470.15254359798558</v>
      </c>
      <c r="Q65" s="156">
        <f>IF(RES_hhdet_in_fec!Q65=0,0,RES_hhdet_in_fec!Q65/0.086*1000000/RES_hhdet_in_new!Q64)</f>
        <v>643.46013581123361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565.41582647396706</v>
      </c>
      <c r="D66" s="157">
        <f t="shared" si="67"/>
        <v>0</v>
      </c>
      <c r="E66" s="157">
        <f t="shared" si="67"/>
        <v>533.58423292296652</v>
      </c>
      <c r="F66" s="157">
        <f t="shared" si="67"/>
        <v>575.56266520844531</v>
      </c>
      <c r="G66" s="157">
        <f t="shared" si="67"/>
        <v>595.3079037369148</v>
      </c>
      <c r="H66" s="157">
        <f t="shared" si="67"/>
        <v>0</v>
      </c>
      <c r="I66" s="157">
        <f t="shared" si="67"/>
        <v>651.93729361696137</v>
      </c>
      <c r="J66" s="157">
        <f t="shared" si="67"/>
        <v>494.67611436406077</v>
      </c>
      <c r="K66" s="157">
        <f t="shared" si="67"/>
        <v>461.0013652828668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451.45908285609579</v>
      </c>
      <c r="Q66" s="157">
        <f t="shared" si="67"/>
        <v>528.50547763470399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565.41582647396706</v>
      </c>
      <c r="D67" s="156">
        <f>IF(RES_hhdet_in_fec!D67=0,0,RES_hhdet_in_fec!D67/0.086*1000000/RES_hhdet_in_new!D67)</f>
        <v>0</v>
      </c>
      <c r="E67" s="156">
        <f>IF(RES_hhdet_in_fec!E67=0,0,RES_hhdet_in_fec!E67/0.086*1000000/RES_hhdet_in_new!E67)</f>
        <v>533.58423292296652</v>
      </c>
      <c r="F67" s="156">
        <f>IF(RES_hhdet_in_fec!F67=0,0,RES_hhdet_in_fec!F67/0.086*1000000/RES_hhdet_in_new!F67)</f>
        <v>575.56266520844531</v>
      </c>
      <c r="G67" s="156">
        <f>IF(RES_hhdet_in_fec!G67=0,0,RES_hhdet_in_fec!G67/0.086*1000000/RES_hhdet_in_new!G67)</f>
        <v>595.3079037369148</v>
      </c>
      <c r="H67" s="156">
        <f>IF(RES_hhdet_in_fec!H67=0,0,RES_hhdet_in_fec!H67/0.086*1000000/RES_hhdet_in_new!H67)</f>
        <v>0</v>
      </c>
      <c r="I67" s="156">
        <f>IF(RES_hhdet_in_fec!I67=0,0,RES_hhdet_in_fec!I67/0.086*1000000/RES_hhdet_in_new!I67)</f>
        <v>651.93729361696137</v>
      </c>
      <c r="J67" s="156">
        <f>IF(RES_hhdet_in_fec!J67=0,0,RES_hhdet_in_fec!J67/0.086*1000000/RES_hhdet_in_new!J67)</f>
        <v>494.67611436406077</v>
      </c>
      <c r="K67" s="156">
        <f>IF(RES_hhdet_in_fec!K67=0,0,RES_hhdet_in_fec!K67/0.086*1000000/RES_hhdet_in_new!K67)</f>
        <v>461.0013652828668</v>
      </c>
      <c r="L67" s="156">
        <f>IF(RES_hhdet_in_fec!L67=0,0,RES_hhdet_in_fec!L67/0.086*1000000/RES_hhdet_in_new!L67)</f>
        <v>0</v>
      </c>
      <c r="M67" s="156">
        <f>IF(RES_hhdet_in_fec!M67=0,0,RES_hhdet_in_fec!M67/0.086*1000000/RES_hhdet_in_new!M67)</f>
        <v>0</v>
      </c>
      <c r="N67" s="156">
        <f>IF(RES_hhdet_in_fec!N67=0,0,RES_hhdet_in_fec!N67/0.086*1000000/RES_hhdet_in_new!N67)</f>
        <v>0</v>
      </c>
      <c r="O67" s="156">
        <f>IF(RES_hhdet_in_fec!O67=0,0,RES_hhdet_in_fec!O67/0.086*1000000/RES_hhdet_in_new!O67)</f>
        <v>0</v>
      </c>
      <c r="P67" s="156">
        <f>IF(RES_hhdet_in_fec!P67=0,0,RES_hhdet_in_fec!P67/0.086*1000000/RES_hhdet_in_new!P67)</f>
        <v>451.45908285609579</v>
      </c>
      <c r="Q67" s="156">
        <f>IF(RES_hhdet_in_fec!Q67=0,0,RES_hhdet_in_fec!Q67/0.086*1000000/RES_hhdet_in_new!Q67)</f>
        <v>528.50547763470399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2855.8246480644534</v>
      </c>
      <c r="D68" s="157">
        <f>IF(SUM(RES_hhdet_in_fec!D69:D70,RES_hhdet_in_fec!D73:D74)=0,0,SUM(RES_hhdet_in_fec!D69:D70,RES_hhdet_in_fec!D73:D74)/0.086*1000000/SUM(RES_hhdet_in_new!D69:D70,RES_hhdet_in_new!D73:D74))</f>
        <v>0</v>
      </c>
      <c r="E68" s="157">
        <f>IF(SUM(RES_hhdet_in_fec!E69:E70,RES_hhdet_in_fec!E73:E74)=0,0,SUM(RES_hhdet_in_fec!E69:E70,RES_hhdet_in_fec!E73:E74)/0.086*1000000/SUM(RES_hhdet_in_new!E69:E70,RES_hhdet_in_new!E73:E74))</f>
        <v>2636.3629476724536</v>
      </c>
      <c r="F68" s="157">
        <f>IF(SUM(RES_hhdet_in_fec!F69:F70,RES_hhdet_in_fec!F73:F74)=0,0,SUM(RES_hhdet_in_fec!F69:F70,RES_hhdet_in_fec!F73:F74)/0.086*1000000/SUM(RES_hhdet_in_new!F69:F70,RES_hhdet_in_new!F73:F74))</f>
        <v>2986.8381060431334</v>
      </c>
      <c r="G68" s="157">
        <f>IF(SUM(RES_hhdet_in_fec!G69:G70,RES_hhdet_in_fec!G73:G74)=0,0,SUM(RES_hhdet_in_fec!G69:G70,RES_hhdet_in_fec!G73:G74)/0.086*1000000/SUM(RES_hhdet_in_new!G69:G70,RES_hhdet_in_new!G73:G74))</f>
        <v>2939.2348996137739</v>
      </c>
      <c r="H68" s="157">
        <f>IF(SUM(RES_hhdet_in_fec!H69:H70,RES_hhdet_in_fec!H73:H74)=0,0,SUM(RES_hhdet_in_fec!H69:H70,RES_hhdet_in_fec!H73:H74)/0.086*1000000/SUM(RES_hhdet_in_new!H69:H70,RES_hhdet_in_new!H73:H74))</f>
        <v>0</v>
      </c>
      <c r="I68" s="157">
        <f>IF(SUM(RES_hhdet_in_fec!I69:I70,RES_hhdet_in_fec!I73:I74)=0,0,SUM(RES_hhdet_in_fec!I69:I70,RES_hhdet_in_fec!I73:I74)/0.086*1000000/SUM(RES_hhdet_in_new!I69:I70,RES_hhdet_in_new!I73:I74))</f>
        <v>2951.135918240208</v>
      </c>
      <c r="J68" s="157">
        <f>IF(SUM(RES_hhdet_in_fec!J69:J70,RES_hhdet_in_fec!J73:J74)=0,0,SUM(RES_hhdet_in_fec!J69:J70,RES_hhdet_in_fec!J73:J74)/0.086*1000000/SUM(RES_hhdet_in_new!J69:J70,RES_hhdet_in_new!J73:J74))</f>
        <v>3175.331030752609</v>
      </c>
      <c r="K68" s="157">
        <f>IF(SUM(RES_hhdet_in_fec!K69:K70,RES_hhdet_in_fec!K73:K74)=0,0,SUM(RES_hhdet_in_fec!K69:K70,RES_hhdet_in_fec!K73:K74)/0.086*1000000/SUM(RES_hhdet_in_new!K69:K70,RES_hhdet_in_new!K73:K74))</f>
        <v>3217.6901567074456</v>
      </c>
      <c r="L68" s="157">
        <f>IF(SUM(RES_hhdet_in_fec!L69:L70,RES_hhdet_in_fec!L73:L74)=0,0,SUM(RES_hhdet_in_fec!L69:L70,RES_hhdet_in_fec!L73:L74)/0.086*1000000/SUM(RES_hhdet_in_new!L69:L70,RES_hhdet_in_new!L73:L74))</f>
        <v>0</v>
      </c>
      <c r="M68" s="157">
        <f>IF(SUM(RES_hhdet_in_fec!M69:M70,RES_hhdet_in_fec!M73:M74)=0,0,SUM(RES_hhdet_in_fec!M69:M70,RES_hhdet_in_fec!M73:M74)/0.086*1000000/SUM(RES_hhdet_in_new!M69:M70,RES_hhdet_in_new!M73:M74))</f>
        <v>0</v>
      </c>
      <c r="N68" s="157">
        <f>IF(SUM(RES_hhdet_in_fec!N69:N70,RES_hhdet_in_fec!N73:N74)=0,0,SUM(RES_hhdet_in_fec!N69:N70,RES_hhdet_in_fec!N73:N74)/0.086*1000000/SUM(RES_hhdet_in_new!N69:N70,RES_hhdet_in_new!N73:N74))</f>
        <v>0</v>
      </c>
      <c r="O68" s="157">
        <f>IF(SUM(RES_hhdet_in_fec!O69:O70,RES_hhdet_in_fec!O73:O74)=0,0,SUM(RES_hhdet_in_fec!O69:O70,RES_hhdet_in_fec!O73:O74)/0.086*1000000/SUM(RES_hhdet_in_new!O69:O70,RES_hhdet_in_new!O73:O74))</f>
        <v>0</v>
      </c>
      <c r="P68" s="157">
        <f>IF(SUM(RES_hhdet_in_fec!P69:P70,RES_hhdet_in_fec!P73:P74)=0,0,SUM(RES_hhdet_in_fec!P69:P70,RES_hhdet_in_fec!P73:P74)/0.086*1000000/SUM(RES_hhdet_in_new!P69:P70,RES_hhdet_in_new!P73:P74))</f>
        <v>3099.0346819028523</v>
      </c>
      <c r="Q68" s="157">
        <f>IF(SUM(RES_hhdet_in_fec!Q69:Q70,RES_hhdet_in_fec!Q73:Q74)=0,0,SUM(RES_hhdet_in_fec!Q69:Q70,RES_hhdet_in_fec!Q73:Q74)/0.086*1000000/SUM(RES_hhdet_in_new!Q69:Q70,RES_hhdet_in_new!Q73:Q74))</f>
        <v>2854.8482235135461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3007.2838973030498</v>
      </c>
      <c r="D69" s="132">
        <f>IF(RES_hhdet_in_fec!D69=0,0,RES_hhdet_in_fec!D69/0.086*1000000/RES_hhdet_in_new!D69)</f>
        <v>0</v>
      </c>
      <c r="E69" s="132">
        <f>IF(RES_hhdet_in_fec!E69=0,0,RES_hhdet_in_fec!E69/0.086*1000000/RES_hhdet_in_new!E69)</f>
        <v>2993.678904099625</v>
      </c>
      <c r="F69" s="132">
        <f>IF(RES_hhdet_in_fec!F69=0,0,RES_hhdet_in_fec!F69/0.086*1000000/RES_hhdet_in_new!F69)</f>
        <v>3007.077639064687</v>
      </c>
      <c r="G69" s="132">
        <f>IF(RES_hhdet_in_fec!G69=0,0,RES_hhdet_in_fec!G69/0.086*1000000/RES_hhdet_in_new!G69)</f>
        <v>3018.6050209498294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3070.193570121327</v>
      </c>
      <c r="J69" s="132">
        <f>IF(RES_hhdet_in_fec!J69=0,0,RES_hhdet_in_fec!J69/0.086*1000000/RES_hhdet_in_new!J69)</f>
        <v>3430.3846975574943</v>
      </c>
      <c r="K69" s="132">
        <f>IF(RES_hhdet_in_fec!K69=0,0,RES_hhdet_in_fec!K69/0.086*1000000/RES_hhdet_in_new!K69)</f>
        <v>3270.2654254746813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3143.3652850347348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2752.9471440419916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2753.0537432016258</v>
      </c>
      <c r="F70" s="132">
        <f>IF(RES_hhdet_in_fec!F70=0,0,RES_hhdet_in_fec!F70/0.086*1000000/RES_hhdet_in_new!F70)</f>
        <v>2769.7123725736683</v>
      </c>
      <c r="G70" s="132">
        <f>IF(RES_hhdet_in_fec!G70=0,0,RES_hhdet_in_fec!G70/0.086*1000000/RES_hhdet_in_new!G70)</f>
        <v>2819.6211049641979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2907.7751356369158</v>
      </c>
      <c r="J70" s="132">
        <f>IF(RES_hhdet_in_fec!J70=0,0,RES_hhdet_in_fec!J70/0.086*1000000/RES_hhdet_in_new!J70)</f>
        <v>3178.4858692601852</v>
      </c>
      <c r="K70" s="132">
        <f>IF(RES_hhdet_in_fec!K70=0,0,RES_hhdet_in_fec!K70/0.086*1000000/RES_hhdet_in_new!K70)</f>
        <v>3014.4835119494514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2879.4077255256857</v>
      </c>
      <c r="Q70" s="132">
        <f>IF(RES_hhdet_in_fec!Q70=0,0,RES_hhdet_in_fec!Q70/0.086*1000000/RES_hhdet_in_new!Q70)</f>
        <v>2854.8482235135461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2434.4822274052026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2430.4039367183373</v>
      </c>
      <c r="F71" s="165">
        <f>IF(RES_hhdet_in_fec!F71=0,0,RES_hhdet_in_fec!F71/0.086*1000000/RES_hhdet_in_new!F70)</f>
        <v>2442.9567055776079</v>
      </c>
      <c r="G71" s="165">
        <f>IF(RES_hhdet_in_fec!G71=0,0,RES_hhdet_in_fec!G71/0.086*1000000/RES_hhdet_in_new!G70)</f>
        <v>2485.111104398009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2558.7091926316771</v>
      </c>
      <c r="J71" s="165">
        <f>IF(RES_hhdet_in_fec!J71=0,0,RES_hhdet_in_fec!J71/0.086*1000000/RES_hhdet_in_new!J70)</f>
        <v>2820.8140791438595</v>
      </c>
      <c r="K71" s="165">
        <f>IF(RES_hhdet_in_fec!K71=0,0,RES_hhdet_in_fec!K71/0.086*1000000/RES_hhdet_in_new!K70)</f>
        <v>2645.5694746447821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2520.7101398716459</v>
      </c>
      <c r="Q71" s="165">
        <f>IF(RES_hhdet_in_fec!Q71=0,0,RES_hhdet_in_fec!Q71/0.086*1000000/RES_hhdet_in_new!Q70)</f>
        <v>2497.6570993996993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318.4649166367887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322.64980648328878</v>
      </c>
      <c r="F72" s="164">
        <f>IF(RES_hhdet_in_fec!F72=0,0,RES_hhdet_in_fec!F72/0.086*1000000/RES_hhdet_in_new!F70)</f>
        <v>326.75566699605986</v>
      </c>
      <c r="G72" s="164">
        <f>IF(RES_hhdet_in_fec!G72=0,0,RES_hhdet_in_fec!G72/0.086*1000000/RES_hhdet_in_new!G70)</f>
        <v>334.51000056618875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349.06594300523864</v>
      </c>
      <c r="J72" s="164">
        <f>IF(RES_hhdet_in_fec!J72=0,0,RES_hhdet_in_fec!J72/0.086*1000000/RES_hhdet_in_new!J70)</f>
        <v>357.67179011632504</v>
      </c>
      <c r="K72" s="164">
        <f>IF(RES_hhdet_in_fec!K72=0,0,RES_hhdet_in_fec!K72/0.086*1000000/RES_hhdet_in_new!K70)</f>
        <v>368.91403730466874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358.69758565403947</v>
      </c>
      <c r="Q72" s="164">
        <f>IF(RES_hhdet_in_fec!Q72=0,0,RES_hhdet_in_fec!Q72/0.086*1000000/RES_hhdet_in_new!Q70)</f>
        <v>357.19112411384674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2480.9289951659266</v>
      </c>
      <c r="D73" s="162">
        <f>IF(RES_hhdet_in_fec!D73=0,0,RES_hhdet_in_fec!D73/0.086*1000000/RES_hhdet_in_new!D73)</f>
        <v>0</v>
      </c>
      <c r="E73" s="162">
        <f>IF(RES_hhdet_in_fec!E73=0,0,RES_hhdet_in_fec!E73/0.086*1000000/RES_hhdet_in_new!E73)</f>
        <v>2649.2149799516719</v>
      </c>
      <c r="F73" s="162">
        <f>IF(RES_hhdet_in_fec!F73=0,0,RES_hhdet_in_fec!F73/0.086*1000000/RES_hhdet_in_new!F73)</f>
        <v>0</v>
      </c>
      <c r="G73" s="162">
        <f>IF(RES_hhdet_in_fec!G73=0,0,RES_hhdet_in_fec!G73/0.086*1000000/RES_hhdet_in_new!G73)</f>
        <v>2970.7761011480638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2990.8464495409589</v>
      </c>
      <c r="J73" s="162">
        <f>IF(RES_hhdet_in_fec!J73=0,0,RES_hhdet_in_fec!J73/0.086*1000000/RES_hhdet_in_new!J73)</f>
        <v>2996.3120927183954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2334.5554583645476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2494.9454520894551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2792.4156203936291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2775.5446766844461</v>
      </c>
      <c r="J74" s="160">
        <f>IF(RES_hhdet_in_fec!J74=0,0,RES_hhdet_in_fec!J74/0.086*1000000/RES_hhdet_in_new!J74)</f>
        <v>2757.0471765184466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2015.277895528983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2160.8554968828867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2439.0802092155595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2419.1049846259525</v>
      </c>
      <c r="J75" s="156">
        <f>IF(RES_hhdet_in_fec!J75=0,0,RES_hhdet_in_fec!J75/0.086*1000000/RES_hhdet_in_new!J74)</f>
        <v>2399.0346720084303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319.27756283556488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334.08995520656828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353.33541117806925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356.43969205849442</v>
      </c>
      <c r="J76" s="156">
        <f>IF(RES_hhdet_in_fec!J76=0,0,RES_hhdet_in_fec!J76/0.086*1000000/RES_hhdet_in_new!J74)</f>
        <v>358.01250451001545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1245.1793766257194</v>
      </c>
      <c r="D77" s="157">
        <f>IF(SUM(RES_hhdet_in_fec!D78:D79)=0,0,SUM(RES_hhdet_in_fec!D78:D79)/0.086*1000000/SUM(RES_hhdet_in_new!D78:D79))</f>
        <v>0</v>
      </c>
      <c r="E77" s="157">
        <f>IF(SUM(RES_hhdet_in_fec!E78:E79)=0,0,SUM(RES_hhdet_in_fec!E78:E79)/0.086*1000000/SUM(RES_hhdet_in_new!E78:E79))</f>
        <v>1407.4111335224095</v>
      </c>
      <c r="F77" s="157">
        <f>IF(SUM(RES_hhdet_in_fec!F78:F79)=0,0,SUM(RES_hhdet_in_fec!F78:F79)/0.086*1000000/SUM(RES_hhdet_in_new!F78:F79))</f>
        <v>1417.1210583331076</v>
      </c>
      <c r="G77" s="157">
        <f>IF(SUM(RES_hhdet_in_fec!G78:G79)=0,0,SUM(RES_hhdet_in_fec!G78:G79)/0.086*1000000/SUM(RES_hhdet_in_new!G78:G79))</f>
        <v>1370.6997997364074</v>
      </c>
      <c r="H77" s="157">
        <f>IF(SUM(RES_hhdet_in_fec!H78:H79)=0,0,SUM(RES_hhdet_in_fec!H78:H79)/0.086*1000000/SUM(RES_hhdet_in_new!H78:H79))</f>
        <v>0</v>
      </c>
      <c r="I77" s="157">
        <f>IF(SUM(RES_hhdet_in_fec!I78:I79)=0,0,SUM(RES_hhdet_in_fec!I78:I79)/0.086*1000000/SUM(RES_hhdet_in_new!I78:I79))</f>
        <v>1425.4214366089659</v>
      </c>
      <c r="J77" s="157">
        <f>IF(SUM(RES_hhdet_in_fec!J78:J79)=0,0,SUM(RES_hhdet_in_fec!J78:J79)/0.086*1000000/SUM(RES_hhdet_in_new!J78:J79))</f>
        <v>1233.0337585120903</v>
      </c>
      <c r="K77" s="157">
        <f>IF(SUM(RES_hhdet_in_fec!K78:K79)=0,0,SUM(RES_hhdet_in_fec!K78:K79)/0.086*1000000/SUM(RES_hhdet_in_new!K78:K79))</f>
        <v>1349.35971117853</v>
      </c>
      <c r="L77" s="157">
        <f>IF(SUM(RES_hhdet_in_fec!L78:L79)=0,0,SUM(RES_hhdet_in_fec!L78:L79)/0.086*1000000/SUM(RES_hhdet_in_new!L78:L79))</f>
        <v>0</v>
      </c>
      <c r="M77" s="157">
        <f>IF(SUM(RES_hhdet_in_fec!M78:M79)=0,0,SUM(RES_hhdet_in_fec!M78:M79)/0.086*1000000/SUM(RES_hhdet_in_new!M78:M79))</f>
        <v>0</v>
      </c>
      <c r="N77" s="157">
        <f>IF(SUM(RES_hhdet_in_fec!N78:N79)=0,0,SUM(RES_hhdet_in_fec!N78:N79)/0.086*1000000/SUM(RES_hhdet_in_new!N78:N79))</f>
        <v>0</v>
      </c>
      <c r="O77" s="157">
        <f>IF(SUM(RES_hhdet_in_fec!O78:O79)=0,0,SUM(RES_hhdet_in_fec!O78:O79)/0.086*1000000/SUM(RES_hhdet_in_new!O78:O79))</f>
        <v>0</v>
      </c>
      <c r="P77" s="157">
        <f>IF(SUM(RES_hhdet_in_fec!P78:P79)=0,0,SUM(RES_hhdet_in_fec!P78:P79)/0.086*1000000/SUM(RES_hhdet_in_new!P78:P79))</f>
        <v>1384.5070265404008</v>
      </c>
      <c r="Q77" s="157">
        <f>IF(SUM(RES_hhdet_in_fec!Q78:Q79)=0,0,SUM(RES_hhdet_in_fec!Q78:Q79)/0.086*1000000/SUM(RES_hhdet_in_new!Q78:Q79))</f>
        <v>1430.8538655981349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1412.2145081962717</v>
      </c>
      <c r="D78" s="156">
        <f>IF(RES_hhdet_in_fec!D78=0,0,RES_hhdet_in_fec!D78/0.086*1000000/RES_hhdet_in_new!D78)</f>
        <v>0</v>
      </c>
      <c r="E78" s="156">
        <f>IF(RES_hhdet_in_fec!E78=0,0,RES_hhdet_in_fec!E78/0.086*1000000/RES_hhdet_in_new!E78)</f>
        <v>1407.4111335224095</v>
      </c>
      <c r="F78" s="156">
        <f>IF(RES_hhdet_in_fec!F78=0,0,RES_hhdet_in_fec!F78/0.086*1000000/RES_hhdet_in_new!F78)</f>
        <v>1417.1210583331076</v>
      </c>
      <c r="G78" s="156">
        <f>IF(RES_hhdet_in_fec!G78=0,0,RES_hhdet_in_fec!G78/0.086*1000000/RES_hhdet_in_new!G78)</f>
        <v>1418.4974889669618</v>
      </c>
      <c r="H78" s="156">
        <f>IF(RES_hhdet_in_fec!H78=0,0,RES_hhdet_in_fec!H78/0.086*1000000/RES_hhdet_in_new!H78)</f>
        <v>0</v>
      </c>
      <c r="I78" s="156">
        <f>IF(RES_hhdet_in_fec!I78=0,0,RES_hhdet_in_fec!I78/0.086*1000000/RES_hhdet_in_new!I78)</f>
        <v>1425.4214366089659</v>
      </c>
      <c r="J78" s="156">
        <f>IF(RES_hhdet_in_fec!J78=0,0,RES_hhdet_in_fec!J78/0.086*1000000/RES_hhdet_in_new!J78)</f>
        <v>1604.4131337774277</v>
      </c>
      <c r="K78" s="156">
        <f>IF(RES_hhdet_in_fec!K78=0,0,RES_hhdet_in_fec!K78/0.086*1000000/RES_hhdet_in_new!K78)</f>
        <v>1548.7960110956194</v>
      </c>
      <c r="L78" s="156">
        <f>IF(RES_hhdet_in_fec!L78=0,0,RES_hhdet_in_fec!L78/0.086*1000000/RES_hhdet_in_new!L78)</f>
        <v>0</v>
      </c>
      <c r="M78" s="156">
        <f>IF(RES_hhdet_in_fec!M78=0,0,RES_hhdet_in_fec!M78/0.086*1000000/RES_hhdet_in_new!M78)</f>
        <v>0</v>
      </c>
      <c r="N78" s="156">
        <f>IF(RES_hhdet_in_fec!N78=0,0,RES_hhdet_in_fec!N78/0.086*1000000/RES_hhdet_in_new!N78)</f>
        <v>0</v>
      </c>
      <c r="O78" s="156">
        <f>IF(RES_hhdet_in_fec!O78=0,0,RES_hhdet_in_fec!O78/0.086*1000000/RES_hhdet_in_new!O78)</f>
        <v>0</v>
      </c>
      <c r="P78" s="156">
        <f>IF(RES_hhdet_in_fec!P78=0,0,RES_hhdet_in_fec!P78/0.086*1000000/RES_hhdet_in_new!P78)</f>
        <v>1452.0532966156666</v>
      </c>
      <c r="Q78" s="156">
        <f>IF(RES_hhdet_in_fec!Q78=0,0,RES_hhdet_in_fec!Q78/0.086*1000000/RES_hhdet_in_new!Q78)</f>
        <v>1430.8538655981349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844.36232900517746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0</v>
      </c>
      <c r="F79" s="57">
        <f>IF(RES_hhdet_in_fec!F79=0,0,RES_hhdet_in_fec!F79/0.086*1000000/RES_hhdet_in_new!F79)</f>
        <v>0</v>
      </c>
      <c r="G79" s="57">
        <f>IF(RES_hhdet_in_fec!G79=0,0,RES_hhdet_in_fec!G79/0.086*1000000/RES_hhdet_in_new!G79)</f>
        <v>964.55032734847919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966.06823994119509</v>
      </c>
      <c r="K79" s="57">
        <f>IF(RES_hhdet_in_fec!K79=0,0,RES_hhdet_in_fec!K79/0.086*1000000/RES_hhdet_in_new!K79)</f>
        <v>1070.2174829090018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1265.7944328992321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24347.14618547319</v>
      </c>
      <c r="E81" s="168">
        <f t="shared" ref="E81" si="70">SUM(E82,E85,E87,E100)</f>
        <v>24653.940169468537</v>
      </c>
      <c r="F81" s="168">
        <f t="shared" ref="F81" si="71">SUM(F82,F85,F87,F100)</f>
        <v>24192.239470574652</v>
      </c>
      <c r="G81" s="168">
        <f t="shared" ref="G81" si="72">SUM(G82,G85,G87,G100)</f>
        <v>26021.16741237104</v>
      </c>
      <c r="H81" s="168">
        <f t="shared" ref="H81" si="73">SUM(H82,H85,H87,H100)</f>
        <v>25418.043840757335</v>
      </c>
      <c r="I81" s="168">
        <f t="shared" ref="I81" si="74">SUM(I82,I85,I87,I100)</f>
        <v>24862.4155157532</v>
      </c>
      <c r="J81" s="168">
        <f t="shared" ref="J81" si="75">SUM(J82,J85,J87,J100)</f>
        <v>25324.476834556473</v>
      </c>
      <c r="K81" s="168">
        <f t="shared" ref="K81" si="76">SUM(K82,K85,K87,K100)</f>
        <v>26740.227543175755</v>
      </c>
      <c r="L81" s="168">
        <f t="shared" ref="L81" si="77">SUM(L82,L85,L87,L100)</f>
        <v>0</v>
      </c>
      <c r="M81" s="168">
        <f t="shared" ref="M81" si="78">SUM(M82,M85,M87,M100)</f>
        <v>27670.047552479871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19655.815406080794</v>
      </c>
      <c r="E82" s="157">
        <f t="shared" si="83"/>
        <v>19954.344025062303</v>
      </c>
      <c r="F82" s="157">
        <f t="shared" si="83"/>
        <v>19257.092205146677</v>
      </c>
      <c r="G82" s="157">
        <f t="shared" si="83"/>
        <v>21031.206392438689</v>
      </c>
      <c r="H82" s="157">
        <f t="shared" si="83"/>
        <v>20362.119924131031</v>
      </c>
      <c r="I82" s="157">
        <f t="shared" si="83"/>
        <v>19821.206009249756</v>
      </c>
      <c r="J82" s="157">
        <f t="shared" si="83"/>
        <v>20585.762961403347</v>
      </c>
      <c r="K82" s="157">
        <f t="shared" si="83"/>
        <v>21385.664980398255</v>
      </c>
      <c r="L82" s="157">
        <f t="shared" si="83"/>
        <v>0</v>
      </c>
      <c r="M82" s="157">
        <f t="shared" si="83"/>
        <v>22449.310390510949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0</v>
      </c>
      <c r="D83" s="156">
        <f>IF(RES_hhdet_in_fec!D83=0,0,RES_hhdet_in_fec!D83/0.086*1000000/RES_hhdet_in_new!D83)</f>
        <v>19600.694091291109</v>
      </c>
      <c r="E83" s="156">
        <f>IF(RES_hhdet_in_fec!E83=0,0,RES_hhdet_in_fec!E83/0.086*1000000/RES_hhdet_in_new!E83)</f>
        <v>19859.213555072904</v>
      </c>
      <c r="F83" s="156">
        <f>IF(RES_hhdet_in_fec!F83=0,0,RES_hhdet_in_fec!F83/0.086*1000000/RES_hhdet_in_new!F83)</f>
        <v>19118.26680443572</v>
      </c>
      <c r="G83" s="156">
        <f>IF(RES_hhdet_in_fec!G83=0,0,RES_hhdet_in_fec!G83/0.086*1000000/RES_hhdet_in_new!G83)</f>
        <v>20849.457153709947</v>
      </c>
      <c r="H83" s="156">
        <f>IF(RES_hhdet_in_fec!H83=0,0,RES_hhdet_in_fec!H83/0.086*1000000/RES_hhdet_in_new!H83)</f>
        <v>20175.411157906019</v>
      </c>
      <c r="I83" s="156">
        <f>IF(RES_hhdet_in_fec!I83=0,0,RES_hhdet_in_fec!I83/0.086*1000000/RES_hhdet_in_new!I83)</f>
        <v>19699.633789146334</v>
      </c>
      <c r="J83" s="156">
        <f>IF(RES_hhdet_in_fec!J83=0,0,RES_hhdet_in_fec!J83/0.086*1000000/RES_hhdet_in_new!J83)</f>
        <v>20518.32310240241</v>
      </c>
      <c r="K83" s="156">
        <f>IF(RES_hhdet_in_fec!K83=0,0,RES_hhdet_in_fec!K83/0.086*1000000/RES_hhdet_in_new!K83)</f>
        <v>21250.923118336414</v>
      </c>
      <c r="L83" s="156">
        <f>IF(RES_hhdet_in_fec!L83=0,0,RES_hhdet_in_fec!L83/0.086*1000000/RES_hhdet_in_new!L83)</f>
        <v>0</v>
      </c>
      <c r="M83" s="156">
        <f>IF(RES_hhdet_in_fec!M83=0,0,RES_hhdet_in_fec!M83/0.086*1000000/RES_hhdet_in_new!M83)</f>
        <v>22339.381156198207</v>
      </c>
      <c r="N83" s="156">
        <f>IF(RES_hhdet_in_fec!N83=0,0,RES_hhdet_in_fec!N83/0.086*1000000/RES_hhdet_in_new!N83)</f>
        <v>0</v>
      </c>
      <c r="O83" s="156">
        <f>IF(RES_hhdet_in_fec!O83=0,0,RES_hhdet_in_fec!O83/0.086*1000000/RES_hhdet_in_new!O83)</f>
        <v>0</v>
      </c>
      <c r="P83" s="156">
        <f>IF(RES_hhdet_in_fec!P83=0,0,RES_hhdet_in_fec!P83/0.086*1000000/RES_hhdet_in_new!P83)</f>
        <v>0</v>
      </c>
      <c r="Q83" s="156">
        <f>IF(RES_hhdet_in_fec!Q83=0,0,RES_hhdet_in_fec!Q83/0.086*1000000/RES_hhdet_in_new!Q83)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0</v>
      </c>
      <c r="D84" s="156">
        <f>IF(RES_hhdet_in_fec!D84=0,0,RES_hhdet_in_fec!D84/0.086*1000000/RES_hhdet_in_new!D83)</f>
        <v>55.121314789685677</v>
      </c>
      <c r="E84" s="156">
        <f>IF(RES_hhdet_in_fec!E84=0,0,RES_hhdet_in_fec!E84/0.086*1000000/RES_hhdet_in_new!E83)</f>
        <v>95.13046998939943</v>
      </c>
      <c r="F84" s="156">
        <f>IF(RES_hhdet_in_fec!F84=0,0,RES_hhdet_in_fec!F84/0.086*1000000/RES_hhdet_in_new!F83)</f>
        <v>138.8254007109569</v>
      </c>
      <c r="G84" s="156">
        <f>IF(RES_hhdet_in_fec!G84=0,0,RES_hhdet_in_fec!G84/0.086*1000000/RES_hhdet_in_new!G83)</f>
        <v>181.74923872874345</v>
      </c>
      <c r="H84" s="156">
        <f>IF(RES_hhdet_in_fec!H84=0,0,RES_hhdet_in_fec!H84/0.086*1000000/RES_hhdet_in_new!H83)</f>
        <v>186.70876622501277</v>
      </c>
      <c r="I84" s="156">
        <f>IF(RES_hhdet_in_fec!I84=0,0,RES_hhdet_in_fec!I84/0.086*1000000/RES_hhdet_in_new!I83)</f>
        <v>121.57222010342392</v>
      </c>
      <c r="J84" s="156">
        <f>IF(RES_hhdet_in_fec!J84=0,0,RES_hhdet_in_fec!J84/0.086*1000000/RES_hhdet_in_new!J83)</f>
        <v>67.439859000936835</v>
      </c>
      <c r="K84" s="156">
        <f>IF(RES_hhdet_in_fec!K84=0,0,RES_hhdet_in_fec!K84/0.086*1000000/RES_hhdet_in_new!K83)</f>
        <v>134.74186206184098</v>
      </c>
      <c r="L84" s="156">
        <f>IF(RES_hhdet_in_fec!L84=0,0,RES_hhdet_in_fec!L84/0.086*1000000/RES_hhdet_in_new!L83)</f>
        <v>0</v>
      </c>
      <c r="M84" s="156">
        <f>IF(RES_hhdet_in_fec!M84=0,0,RES_hhdet_in_fec!M84/0.086*1000000/RES_hhdet_in_new!M83)</f>
        <v>109.92923431274284</v>
      </c>
      <c r="N84" s="156">
        <f>IF(RES_hhdet_in_fec!N84=0,0,RES_hhdet_in_fec!N84/0.086*1000000/RES_hhdet_in_new!N83)</f>
        <v>0</v>
      </c>
      <c r="O84" s="156">
        <f>IF(RES_hhdet_in_fec!O84=0,0,RES_hhdet_in_fec!O84/0.086*1000000/RES_hhdet_in_new!O83)</f>
        <v>0</v>
      </c>
      <c r="P84" s="156">
        <f>IF(RES_hhdet_in_fec!P84=0,0,RES_hhdet_in_fec!P84/0.086*1000000/RES_hhdet_in_new!P83)</f>
        <v>0</v>
      </c>
      <c r="Q84" s="156">
        <f>IF(RES_hhdet_in_fec!Q84=0,0,RES_hhdet_in_fec!Q84/0.086*1000000/RES_hhdet_in_new!Q83)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594.86815479151323</v>
      </c>
      <c r="E85" s="157">
        <f t="shared" si="84"/>
        <v>625.20461537686583</v>
      </c>
      <c r="F85" s="157">
        <f t="shared" si="84"/>
        <v>671.63946220336766</v>
      </c>
      <c r="G85" s="157">
        <f t="shared" si="84"/>
        <v>658.2493312702328</v>
      </c>
      <c r="H85" s="157">
        <f t="shared" si="84"/>
        <v>637.78926250112738</v>
      </c>
      <c r="I85" s="157">
        <f t="shared" si="84"/>
        <v>578.05199245085623</v>
      </c>
      <c r="J85" s="157">
        <f t="shared" si="84"/>
        <v>423.90056450243333</v>
      </c>
      <c r="K85" s="157">
        <f t="shared" si="84"/>
        <v>472.06930665367281</v>
      </c>
      <c r="L85" s="157">
        <f t="shared" si="84"/>
        <v>0</v>
      </c>
      <c r="M85" s="157">
        <f t="shared" si="84"/>
        <v>423.25376545944636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594.86815479151323</v>
      </c>
      <c r="E86" s="156">
        <f>IF(RES_hhdet_in_fec!E86=0,0,RES_hhdet_in_fec!E86/0.086*1000000/RES_hhdet_in_new!E86)</f>
        <v>625.20461537686583</v>
      </c>
      <c r="F86" s="156">
        <f>IF(RES_hhdet_in_fec!F86=0,0,RES_hhdet_in_fec!F86/0.086*1000000/RES_hhdet_in_new!F86)</f>
        <v>671.63946220336766</v>
      </c>
      <c r="G86" s="156">
        <f>IF(RES_hhdet_in_fec!G86=0,0,RES_hhdet_in_fec!G86/0.086*1000000/RES_hhdet_in_new!G86)</f>
        <v>658.2493312702328</v>
      </c>
      <c r="H86" s="156">
        <f>IF(RES_hhdet_in_fec!H86=0,0,RES_hhdet_in_fec!H86/0.086*1000000/RES_hhdet_in_new!H86)</f>
        <v>637.78926250112738</v>
      </c>
      <c r="I86" s="156">
        <f>IF(RES_hhdet_in_fec!I86=0,0,RES_hhdet_in_fec!I86/0.086*1000000/RES_hhdet_in_new!I86)</f>
        <v>578.05199245085623</v>
      </c>
      <c r="J86" s="156">
        <f>IF(RES_hhdet_in_fec!J86=0,0,RES_hhdet_in_fec!J86/0.086*1000000/RES_hhdet_in_new!J86)</f>
        <v>423.90056450243333</v>
      </c>
      <c r="K86" s="156">
        <f>IF(RES_hhdet_in_fec!K86=0,0,RES_hhdet_in_fec!K86/0.086*1000000/RES_hhdet_in_new!K86)</f>
        <v>472.06930665367281</v>
      </c>
      <c r="L86" s="156">
        <f>IF(RES_hhdet_in_fec!L86=0,0,RES_hhdet_in_fec!L86/0.086*1000000/RES_hhdet_in_new!L86)</f>
        <v>0</v>
      </c>
      <c r="M86" s="156">
        <f>IF(RES_hhdet_in_fec!M86=0,0,RES_hhdet_in_fec!M86/0.086*1000000/RES_hhdet_in_new!M86)</f>
        <v>423.25376545944636</v>
      </c>
      <c r="N86" s="156">
        <f>IF(RES_hhdet_in_fec!N86=0,0,RES_hhdet_in_fec!N86/0.086*1000000/RES_hhdet_in_new!N86)</f>
        <v>0</v>
      </c>
      <c r="O86" s="156">
        <f>IF(RES_hhdet_in_fec!O86=0,0,RES_hhdet_in_fec!O86/0.086*1000000/RES_hhdet_in_new!O86)</f>
        <v>0</v>
      </c>
      <c r="P86" s="156">
        <f>IF(RES_hhdet_in_fec!P86=0,0,RES_hhdet_in_fec!P86/0.086*1000000/RES_hhdet_in_new!P86)</f>
        <v>0</v>
      </c>
      <c r="Q86" s="156">
        <f>IF(RES_hhdet_in_fec!Q86=0,0,RES_hhdet_in_fec!Q86/0.086*1000000/RES_hhdet_in_new!Q86)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0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3242.9591864179274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3192.3991237289365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3344.6571831107231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3375.3051612099871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3443.5735799269446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3500.5295889726649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3359.1388107162375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3821.1975688243388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0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3681.9194957416089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0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0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0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3681.1670270508439</v>
      </c>
      <c r="E88" s="132">
        <f>IF(RES_hhdet_in_fec!E88=0,0,RES_hhdet_in_fec!E88/0.086*1000000/RES_hhdet_in_new!E88)</f>
        <v>3680.0044323566758</v>
      </c>
      <c r="F88" s="132">
        <f>IF(RES_hhdet_in_fec!F88=0,0,RES_hhdet_in_fec!F88/0.086*1000000/RES_hhdet_in_new!F88)</f>
        <v>3690.6208007382711</v>
      </c>
      <c r="G88" s="132">
        <f>IF(RES_hhdet_in_fec!G88=0,0,RES_hhdet_in_fec!G88/0.086*1000000/RES_hhdet_in_new!G88)</f>
        <v>3711.2072414788022</v>
      </c>
      <c r="H88" s="132">
        <f>IF(RES_hhdet_in_fec!H88=0,0,RES_hhdet_in_fec!H88/0.086*1000000/RES_hhdet_in_new!H88)</f>
        <v>3725.2764939767058</v>
      </c>
      <c r="I88" s="132">
        <f>IF(RES_hhdet_in_fec!I88=0,0,RES_hhdet_in_fec!I88/0.086*1000000/RES_hhdet_in_new!I88)</f>
        <v>3743.9884727441963</v>
      </c>
      <c r="J88" s="132">
        <f>IF(RES_hhdet_in_fec!J88=0,0,RES_hhdet_in_fec!J88/0.086*1000000/RES_hhdet_in_new!J88)</f>
        <v>3743.4165833669431</v>
      </c>
      <c r="K88" s="132">
        <f>IF(RES_hhdet_in_fec!K88=0,0,RES_hhdet_in_fec!K88/0.086*1000000/RES_hhdet_in_new!K88)</f>
        <v>3836.9759101960299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3943.5494564543201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3361.2102437805634</v>
      </c>
      <c r="E89" s="132">
        <f>IF(RES_hhdet_in_fec!E89=0,0,RES_hhdet_in_fec!E89/0.086*1000000/RES_hhdet_in_new!E89)</f>
        <v>3398.1562305652487</v>
      </c>
      <c r="F89" s="132">
        <f>IF(RES_hhdet_in_fec!F89=0,0,RES_hhdet_in_fec!F89/0.086*1000000/RES_hhdet_in_new!F89)</f>
        <v>3411.7339276143534</v>
      </c>
      <c r="G89" s="132">
        <f>IF(RES_hhdet_in_fec!G89=0,0,RES_hhdet_in_fec!G89/0.086*1000000/RES_hhdet_in_new!G89)</f>
        <v>3481.325851531547</v>
      </c>
      <c r="H89" s="132">
        <f>IF(RES_hhdet_in_fec!H89=0,0,RES_hhdet_in_fec!H89/0.086*1000000/RES_hhdet_in_new!H89)</f>
        <v>3487.3086784037482</v>
      </c>
      <c r="I89" s="132">
        <f>IF(RES_hhdet_in_fec!I89=0,0,RES_hhdet_in_fec!I89/0.086*1000000/RES_hhdet_in_new!I89)</f>
        <v>3548.2609772602232</v>
      </c>
      <c r="J89" s="132">
        <f>IF(RES_hhdet_in_fec!J89=0,0,RES_hhdet_in_fec!J89/0.086*1000000/RES_hhdet_in_new!J89)</f>
        <v>3538.0784883683655</v>
      </c>
      <c r="K89" s="132">
        <f>IF(RES_hhdet_in_fec!K89=0,0,RES_hhdet_in_fec!K89/0.086*1000000/RES_hhdet_in_new!K89)</f>
        <v>3612.2467093939958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3574.1441103458046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3040.6631163605507</v>
      </c>
      <c r="E90" s="165">
        <f>IF(RES_hhdet_in_fec!E90=0,0,RES_hhdet_in_fec!E90/0.086*1000000/RES_hhdet_in_new!E89)</f>
        <v>3071.9030258329994</v>
      </c>
      <c r="F90" s="165">
        <f>IF(RES_hhdet_in_fec!F90=0,0,RES_hhdet_in_fec!F90/0.086*1000000/RES_hhdet_in_new!F89)</f>
        <v>3081.9553469953971</v>
      </c>
      <c r="G90" s="165">
        <f>IF(RES_hhdet_in_fec!G90=0,0,RES_hhdet_in_fec!G90/0.086*1000000/RES_hhdet_in_new!G89)</f>
        <v>3142.8877287325777</v>
      </c>
      <c r="H90" s="165">
        <f>IF(RES_hhdet_in_fec!H90=0,0,RES_hhdet_in_fec!H90/0.086*1000000/RES_hhdet_in_new!H89)</f>
        <v>3146.3538698311286</v>
      </c>
      <c r="I90" s="165">
        <f>IF(RES_hhdet_in_fec!I90=0,0,RES_hhdet_in_fec!I90/0.086*1000000/RES_hhdet_in_new!I89)</f>
        <v>3199.1138404486146</v>
      </c>
      <c r="J90" s="165">
        <f>IF(RES_hhdet_in_fec!J90=0,0,RES_hhdet_in_fec!J90/0.086*1000000/RES_hhdet_in_new!J89)</f>
        <v>3187.9486413137852</v>
      </c>
      <c r="K90" s="165">
        <f>IF(RES_hhdet_in_fec!K90=0,0,RES_hhdet_in_fec!K90/0.086*1000000/RES_hhdet_in_new!K89)</f>
        <v>3249.7193331538356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3212.3221937761059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320.54712742001271</v>
      </c>
      <c r="E91" s="164">
        <f>IF(RES_hhdet_in_fec!E91=0,0,RES_hhdet_in_fec!E91/0.086*1000000/RES_hhdet_in_new!E89)</f>
        <v>326.25320473224969</v>
      </c>
      <c r="F91" s="164">
        <f>IF(RES_hhdet_in_fec!F91=0,0,RES_hhdet_in_fec!F91/0.086*1000000/RES_hhdet_in_new!F89)</f>
        <v>329.77858061895591</v>
      </c>
      <c r="G91" s="164">
        <f>IF(RES_hhdet_in_fec!G91=0,0,RES_hhdet_in_fec!G91/0.086*1000000/RES_hhdet_in_new!G89)</f>
        <v>338.43812279896935</v>
      </c>
      <c r="H91" s="164">
        <f>IF(RES_hhdet_in_fec!H91=0,0,RES_hhdet_in_fec!H91/0.086*1000000/RES_hhdet_in_new!H89)</f>
        <v>340.95480857261975</v>
      </c>
      <c r="I91" s="164">
        <f>IF(RES_hhdet_in_fec!I91=0,0,RES_hhdet_in_fec!I91/0.086*1000000/RES_hhdet_in_new!I89)</f>
        <v>349.14713681160839</v>
      </c>
      <c r="J91" s="164">
        <f>IF(RES_hhdet_in_fec!J91=0,0,RES_hhdet_in_fec!J91/0.086*1000000/RES_hhdet_in_new!J89)</f>
        <v>350.12984705457995</v>
      </c>
      <c r="K91" s="164">
        <f>IF(RES_hhdet_in_fec!K91=0,0,RES_hhdet_in_fec!K91/0.086*1000000/RES_hhdet_in_new!K89)</f>
        <v>362.52737624015987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361.82191656969894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2456.0840981827109</v>
      </c>
      <c r="E96" s="162">
        <f>IF(RES_hhdet_in_fec!E96=0,0,RES_hhdet_in_fec!E96/0.086*1000000/RES_hhdet_in_new!E96)</f>
        <v>2559.0060067784038</v>
      </c>
      <c r="F96" s="162">
        <f>IF(RES_hhdet_in_fec!F96=0,0,RES_hhdet_in_fec!F96/0.086*1000000/RES_hhdet_in_new!F96)</f>
        <v>2676.7813178307706</v>
      </c>
      <c r="G96" s="162">
        <f>IF(RES_hhdet_in_fec!G96=0,0,RES_hhdet_in_fec!G96/0.086*1000000/RES_hhdet_in_new!G96)</f>
        <v>2840.8110239572106</v>
      </c>
      <c r="H96" s="162">
        <f>IF(RES_hhdet_in_fec!H96=0,0,RES_hhdet_in_fec!H96/0.086*1000000/RES_hhdet_in_new!H96)</f>
        <v>2921.5393384444665</v>
      </c>
      <c r="I96" s="162">
        <f>IF(RES_hhdet_in_fec!I96=0,0,RES_hhdet_in_fec!I96/0.086*1000000/RES_hhdet_in_new!I96)</f>
        <v>2959.917616575583</v>
      </c>
      <c r="J96" s="162">
        <f>IF(RES_hhdet_in_fec!J96=0,0,RES_hhdet_in_fec!J96/0.086*1000000/RES_hhdet_in_new!J96)</f>
        <v>2953.0795401279174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3370.8264454231294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2337.8546407834674</v>
      </c>
      <c r="E97" s="160">
        <f>IF(RES_hhdet_in_fec!E97=0,0,RES_hhdet_in_fec!E97/0.086*1000000/RES_hhdet_in_new!E97)</f>
        <v>2451.9368251013802</v>
      </c>
      <c r="F97" s="160">
        <f>IF(RES_hhdet_in_fec!F97=0,0,RES_hhdet_in_fec!F97/0.086*1000000/RES_hhdet_in_new!F97)</f>
        <v>2556.5773958225413</v>
      </c>
      <c r="G97" s="160">
        <f>IF(RES_hhdet_in_fec!G97=0,0,RES_hhdet_in_fec!G97/0.086*1000000/RES_hhdet_in_new!G97)</f>
        <v>2702.2354169916071</v>
      </c>
      <c r="H97" s="160">
        <f>IF(RES_hhdet_in_fec!H97=0,0,RES_hhdet_in_fec!H97/0.086*1000000/RES_hhdet_in_new!H97)</f>
        <v>2761.5892314791345</v>
      </c>
      <c r="I97" s="160">
        <f>IF(RES_hhdet_in_fec!I97=0,0,RES_hhdet_in_fec!I97/0.086*1000000/RES_hhdet_in_new!I97)</f>
        <v>2747.9817613766195</v>
      </c>
      <c r="J97" s="160">
        <f>IF(RES_hhdet_in_fec!J97=0,0,RES_hhdet_in_fec!J97/0.086*1000000/RES_hhdet_in_new!J97)</f>
        <v>2728.1240271847514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3075.2486877435085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2017.644989734245</v>
      </c>
      <c r="E98" s="156">
        <f>IF(RES_hhdet_in_fec!E98=0,0,RES_hhdet_in_fec!E98/0.086*1000000/RES_hhdet_in_new!E97)</f>
        <v>2123.6060139482056</v>
      </c>
      <c r="F98" s="156">
        <f>IF(RES_hhdet_in_fec!F98=0,0,RES_hhdet_in_fec!F98/0.086*1000000/RES_hhdet_in_new!F97)</f>
        <v>2222.5463059472563</v>
      </c>
      <c r="G98" s="156">
        <f>IF(RES_hhdet_in_fec!G98=0,0,RES_hhdet_in_fec!G98/0.086*1000000/RES_hhdet_in_new!G97)</f>
        <v>2360.310864217447</v>
      </c>
      <c r="H98" s="156">
        <f>IF(RES_hhdet_in_fec!H98=0,0,RES_hhdet_in_fec!H98/0.086*1000000/RES_hhdet_in_new!H97)</f>
        <v>2414.4998450588096</v>
      </c>
      <c r="I98" s="156">
        <f>IF(RES_hhdet_in_fec!I98=0,0,RES_hhdet_in_fec!I98/0.086*1000000/RES_hhdet_in_new!I97)</f>
        <v>2395.0817410543023</v>
      </c>
      <c r="J98" s="156">
        <f>IF(RES_hhdet_in_fec!J98=0,0,RES_hhdet_in_fec!J98/0.086*1000000/RES_hhdet_in_new!J97)</f>
        <v>2373.8672977733499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2711.8599544981253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320.20965104922266</v>
      </c>
      <c r="E99" s="156">
        <f>IF(RES_hhdet_in_fec!E99=0,0,RES_hhdet_in_fec!E99/0.086*1000000/RES_hhdet_in_new!E97)</f>
        <v>328.33081115317492</v>
      </c>
      <c r="F99" s="156">
        <f>IF(RES_hhdet_in_fec!F99=0,0,RES_hhdet_in_fec!F99/0.086*1000000/RES_hhdet_in_new!F97)</f>
        <v>334.03108987528555</v>
      </c>
      <c r="G99" s="156">
        <f>IF(RES_hhdet_in_fec!G99=0,0,RES_hhdet_in_fec!G99/0.086*1000000/RES_hhdet_in_new!G97)</f>
        <v>341.92455277416047</v>
      </c>
      <c r="H99" s="156">
        <f>IF(RES_hhdet_in_fec!H99=0,0,RES_hhdet_in_fec!H99/0.086*1000000/RES_hhdet_in_new!H97)</f>
        <v>347.08938642032501</v>
      </c>
      <c r="I99" s="156">
        <f>IF(RES_hhdet_in_fec!I99=0,0,RES_hhdet_in_fec!I99/0.086*1000000/RES_hhdet_in_new!I97)</f>
        <v>352.90002032231763</v>
      </c>
      <c r="J99" s="156">
        <f>IF(RES_hhdet_in_fec!J99=0,0,RES_hhdet_in_fec!J99/0.086*1000000/RES_hhdet_in_new!J97)</f>
        <v>354.25672941140107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363.38873324538304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0</v>
      </c>
      <c r="D100" s="157">
        <f>IF(SUM(RES_hhdet_in_fec!D101:D103)=0,0,SUM(RES_hhdet_in_fec!D101:D103)/0.086*1000000/SUM(RES_hhdet_in_new!D101:D103))</f>
        <v>853.50343818295505</v>
      </c>
      <c r="E100" s="157">
        <f>IF(SUM(RES_hhdet_in_fec!E101:E103)=0,0,SUM(RES_hhdet_in_fec!E101:E103)/0.086*1000000/SUM(RES_hhdet_in_new!E101:E103))</f>
        <v>881.99240530043301</v>
      </c>
      <c r="F100" s="157">
        <f>IF(SUM(RES_hhdet_in_fec!F101:F103)=0,0,SUM(RES_hhdet_in_fec!F101:F103)/0.086*1000000/SUM(RES_hhdet_in_new!F101:F103))</f>
        <v>918.85062011388595</v>
      </c>
      <c r="G100" s="157">
        <f>IF(SUM(RES_hhdet_in_fec!G101:G103)=0,0,SUM(RES_hhdet_in_fec!G101:G103)/0.086*1000000/SUM(RES_hhdet_in_new!G101:G103))</f>
        <v>956.40652745213242</v>
      </c>
      <c r="H100" s="157">
        <f>IF(SUM(RES_hhdet_in_fec!H101:H103)=0,0,SUM(RES_hhdet_in_fec!H101:H103)/0.086*1000000/SUM(RES_hhdet_in_new!H101:H103))</f>
        <v>974.56107419823195</v>
      </c>
      <c r="I100" s="157">
        <f>IF(SUM(RES_hhdet_in_fec!I101:I103)=0,0,SUM(RES_hhdet_in_fec!I101:I103)/0.086*1000000/SUM(RES_hhdet_in_new!I101:I103))</f>
        <v>962.6279250799231</v>
      </c>
      <c r="J100" s="157">
        <f>IF(SUM(RES_hhdet_in_fec!J101:J103)=0,0,SUM(RES_hhdet_in_fec!J101:J103)/0.086*1000000/SUM(RES_hhdet_in_new!J101:J103))</f>
        <v>955.67449793445621</v>
      </c>
      <c r="K100" s="157">
        <f>IF(SUM(RES_hhdet_in_fec!K101:K103)=0,0,SUM(RES_hhdet_in_fec!K101:K103)/0.086*1000000/SUM(RES_hhdet_in_new!K101:K103))</f>
        <v>1061.2956872994878</v>
      </c>
      <c r="L100" s="157">
        <f>IF(SUM(RES_hhdet_in_fec!L101:L103)=0,0,SUM(RES_hhdet_in_fec!L101:L103)/0.086*1000000/SUM(RES_hhdet_in_new!L101:L103))</f>
        <v>0</v>
      </c>
      <c r="M100" s="157">
        <f>IF(SUM(RES_hhdet_in_fec!M101:M103)=0,0,SUM(RES_hhdet_in_fec!M101:M103)/0.086*1000000/SUM(RES_hhdet_in_new!M101:M103))</f>
        <v>1115.5639007678703</v>
      </c>
      <c r="N100" s="157">
        <f>IF(SUM(RES_hhdet_in_fec!N101:N103)=0,0,SUM(RES_hhdet_in_fec!N101:N103)/0.086*1000000/SUM(RES_hhdet_in_new!N101:N103))</f>
        <v>0</v>
      </c>
      <c r="O100" s="157">
        <f>IF(SUM(RES_hhdet_in_fec!O101:O103)=0,0,SUM(RES_hhdet_in_fec!O101:O103)/0.086*1000000/SUM(RES_hhdet_in_new!O101:O103))</f>
        <v>0</v>
      </c>
      <c r="P100" s="157">
        <f>IF(SUM(RES_hhdet_in_fec!P101:P103)=0,0,SUM(RES_hhdet_in_fec!P101:P103)/0.086*1000000/SUM(RES_hhdet_in_new!P101:P103))</f>
        <v>0</v>
      </c>
      <c r="Q100" s="157">
        <f>IF(SUM(RES_hhdet_in_fec!Q101:Q103)=0,0,SUM(RES_hhdet_in_fec!Q101:Q103)/0.086*1000000/SUM(RES_hhdet_in_new!Q101:Q103))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0</v>
      </c>
      <c r="D103" s="57">
        <f>IF(RES_hhdet_in_fec!D103=0,0,RES_hhdet_in_fec!D103/0.086*1000000/RES_hhdet_in_new!D103)</f>
        <v>853.50343818295505</v>
      </c>
      <c r="E103" s="57">
        <f>IF(RES_hhdet_in_fec!E103=0,0,RES_hhdet_in_fec!E103/0.086*1000000/RES_hhdet_in_new!E103)</f>
        <v>881.99240530043301</v>
      </c>
      <c r="F103" s="57">
        <f>IF(RES_hhdet_in_fec!F103=0,0,RES_hhdet_in_fec!F103/0.086*1000000/RES_hhdet_in_new!F103)</f>
        <v>918.85062011388595</v>
      </c>
      <c r="G103" s="57">
        <f>IF(RES_hhdet_in_fec!G103=0,0,RES_hhdet_in_fec!G103/0.086*1000000/RES_hhdet_in_new!G103)</f>
        <v>956.40652745213242</v>
      </c>
      <c r="H103" s="57">
        <f>IF(RES_hhdet_in_fec!H103=0,0,RES_hhdet_in_fec!H103/0.086*1000000/RES_hhdet_in_new!H103)</f>
        <v>974.56107419823195</v>
      </c>
      <c r="I103" s="57">
        <f>IF(RES_hhdet_in_fec!I103=0,0,RES_hhdet_in_fec!I103/0.086*1000000/RES_hhdet_in_new!I103)</f>
        <v>962.6279250799231</v>
      </c>
      <c r="J103" s="57">
        <f>IF(RES_hhdet_in_fec!J103=0,0,RES_hhdet_in_fec!J103/0.086*1000000/RES_hhdet_in_new!J103)</f>
        <v>955.67449793445621</v>
      </c>
      <c r="K103" s="57">
        <f>IF(RES_hhdet_in_fec!K103=0,0,RES_hhdet_in_fec!K103/0.086*1000000/RES_hhdet_in_new!K103)</f>
        <v>1061.2956872994878</v>
      </c>
      <c r="L103" s="57">
        <f>IF(RES_hhdet_in_fec!L103=0,0,RES_hhdet_in_fec!L103/0.086*1000000/RES_hhdet_in_new!L103)</f>
        <v>0</v>
      </c>
      <c r="M103" s="57">
        <f>IF(RES_hhdet_in_fec!M103=0,0,RES_hhdet_in_fec!M103/0.086*1000000/RES_hhdet_in_new!M103)</f>
        <v>1115.5639007678703</v>
      </c>
      <c r="N103" s="57">
        <f>IF(RES_hhdet_in_fec!N103=0,0,RES_hhdet_in_fec!N103/0.086*1000000/RES_hhdet_in_new!N103)</f>
        <v>0</v>
      </c>
      <c r="O103" s="57">
        <f>IF(RES_hhdet_in_fec!O103=0,0,RES_hhdet_in_fec!O103/0.086*1000000/RES_hhdet_in_new!O103)</f>
        <v>0</v>
      </c>
      <c r="P103" s="57">
        <f>IF(RES_hhdet_in_fec!P103=0,0,RES_hhdet_in_fec!P103/0.086*1000000/RES_hhdet_in_new!P103)</f>
        <v>0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17247.899014957904</v>
      </c>
      <c r="D124" s="168">
        <f t="shared" ref="D124" si="103">SUM(D125,D128,D130,D139)</f>
        <v>16967.940164062398</v>
      </c>
      <c r="E124" s="168">
        <f t="shared" ref="E124" si="104">SUM(E125,E128,E130,E139)</f>
        <v>17095.525549626982</v>
      </c>
      <c r="F124" s="168">
        <f t="shared" ref="F124" si="105">SUM(F125,F128,F130,F139)</f>
        <v>16580.640067950801</v>
      </c>
      <c r="G124" s="168">
        <f t="shared" ref="G124" si="106">SUM(G125,G128,G130,G139)</f>
        <v>17151.888118723247</v>
      </c>
      <c r="H124" s="168">
        <f t="shared" ref="H124" si="107">SUM(H125,H128,H130,H139)</f>
        <v>17282.847569796442</v>
      </c>
      <c r="I124" s="168">
        <f t="shared" ref="I124" si="108">SUM(I125,I128,I130,I139)</f>
        <v>16023.68607811901</v>
      </c>
      <c r="J124" s="168">
        <f t="shared" ref="J124" si="109">SUM(J125,J128,J130,J139)</f>
        <v>16213.039549534651</v>
      </c>
      <c r="K124" s="168">
        <f t="shared" ref="K124" si="110">SUM(K125,K128,K130,K139)</f>
        <v>17301.059630060132</v>
      </c>
      <c r="L124" s="168">
        <f t="shared" ref="L124" si="111">SUM(L125,L128,L130,L139)</f>
        <v>20355.401841376879</v>
      </c>
      <c r="M124" s="168">
        <f t="shared" ref="M124" si="112">SUM(M125,M128,M130,M139)</f>
        <v>0</v>
      </c>
      <c r="N124" s="168">
        <f t="shared" ref="N124" si="113">SUM(N125,N128,N130,N139)</f>
        <v>19910.837701707249</v>
      </c>
      <c r="O124" s="168">
        <f t="shared" ref="O124" si="114">SUM(O125,O128,O130,O139)</f>
        <v>19173.019141525077</v>
      </c>
      <c r="P124" s="168">
        <f t="shared" ref="P124" si="115">SUM(P125,P128,P130,P139)</f>
        <v>18016.978457945261</v>
      </c>
      <c r="Q124" s="168">
        <f t="shared" ref="Q124" si="116">SUM(Q125,Q128,Q130,Q139)</f>
        <v>19472.15596327918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13608.606544513488</v>
      </c>
      <c r="D125" s="157">
        <f t="shared" si="117"/>
        <v>13286.557438548854</v>
      </c>
      <c r="E125" s="157">
        <f t="shared" si="117"/>
        <v>13322.3071500395</v>
      </c>
      <c r="F125" s="157">
        <f t="shared" si="117"/>
        <v>12732.852919090483</v>
      </c>
      <c r="G125" s="157">
        <f t="shared" si="117"/>
        <v>13335.190014080927</v>
      </c>
      <c r="H125" s="157">
        <f t="shared" si="117"/>
        <v>13403.349525739448</v>
      </c>
      <c r="I125" s="157">
        <f t="shared" si="117"/>
        <v>12321.142006657368</v>
      </c>
      <c r="J125" s="157">
        <f t="shared" si="117"/>
        <v>12320.75176207832</v>
      </c>
      <c r="K125" s="157">
        <f t="shared" si="117"/>
        <v>13313.00721664909</v>
      </c>
      <c r="L125" s="157">
        <f t="shared" si="117"/>
        <v>16581.19562670316</v>
      </c>
      <c r="M125" s="157">
        <f t="shared" si="117"/>
        <v>0</v>
      </c>
      <c r="N125" s="157">
        <f t="shared" si="117"/>
        <v>15663.256133696665</v>
      </c>
      <c r="O125" s="157">
        <f t="shared" si="117"/>
        <v>14999.206870087995</v>
      </c>
      <c r="P125" s="157">
        <f t="shared" si="117"/>
        <v>13662.459834315438</v>
      </c>
      <c r="Q125" s="157">
        <f t="shared" si="117"/>
        <v>14797.185914907584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13588.424180891403</v>
      </c>
      <c r="D126" s="156">
        <f>IF(RES_hhdet_in_fec!D126=0,0,RES_hhdet_in_fec!D126/0.086*1000000/RES_hhdet_in_new!D126)</f>
        <v>13256.807687173201</v>
      </c>
      <c r="E126" s="156">
        <f>IF(RES_hhdet_in_fec!E126=0,0,RES_hhdet_in_fec!E126/0.086*1000000/RES_hhdet_in_new!E126)</f>
        <v>13272.089712586188</v>
      </c>
      <c r="F126" s="156">
        <f>IF(RES_hhdet_in_fec!F126=0,0,RES_hhdet_in_fec!F126/0.086*1000000/RES_hhdet_in_new!F126)</f>
        <v>12660.948613632861</v>
      </c>
      <c r="G126" s="156">
        <f>IF(RES_hhdet_in_fec!G126=0,0,RES_hhdet_in_fec!G126/0.086*1000000/RES_hhdet_in_new!G126)</f>
        <v>13245.954462007767</v>
      </c>
      <c r="H126" s="156">
        <f>IF(RES_hhdet_in_fec!H126=0,0,RES_hhdet_in_fec!H126/0.086*1000000/RES_hhdet_in_new!H126)</f>
        <v>13308.772710182502</v>
      </c>
      <c r="I126" s="156">
        <f>IF(RES_hhdet_in_fec!I126=0,0,RES_hhdet_in_fec!I126/0.086*1000000/RES_hhdet_in_new!I126)</f>
        <v>12263.54901710284</v>
      </c>
      <c r="J126" s="156">
        <f>IF(RES_hhdet_in_fec!J126=0,0,RES_hhdet_in_fec!J126/0.086*1000000/RES_hhdet_in_new!J126)</f>
        <v>12290.302219826359</v>
      </c>
      <c r="K126" s="156">
        <f>IF(RES_hhdet_in_fec!K126=0,0,RES_hhdet_in_fec!K126/0.086*1000000/RES_hhdet_in_new!K126)</f>
        <v>13249.92549889952</v>
      </c>
      <c r="L126" s="156">
        <f>IF(RES_hhdet_in_fec!L126=0,0,RES_hhdet_in_fec!L126/0.086*1000000/RES_hhdet_in_new!L126)</f>
        <v>16506.306184532506</v>
      </c>
      <c r="M126" s="156">
        <f>IF(RES_hhdet_in_fec!M126=0,0,RES_hhdet_in_fec!M126/0.086*1000000/RES_hhdet_in_new!M126)</f>
        <v>0</v>
      </c>
      <c r="N126" s="156">
        <f>IF(RES_hhdet_in_fec!N126=0,0,RES_hhdet_in_fec!N126/0.086*1000000/RES_hhdet_in_new!N126)</f>
        <v>15615.365224398956</v>
      </c>
      <c r="O126" s="156">
        <f>IF(RES_hhdet_in_fec!O126=0,0,RES_hhdet_in_fec!O126/0.086*1000000/RES_hhdet_in_new!O126)</f>
        <v>14899.474622214073</v>
      </c>
      <c r="P126" s="156">
        <f>IF(RES_hhdet_in_fec!P126=0,0,RES_hhdet_in_fec!P126/0.086*1000000/RES_hhdet_in_new!P126)</f>
        <v>13573.123939664434</v>
      </c>
      <c r="Q126" s="156">
        <f>IF(RES_hhdet_in_fec!Q126=0,0,RES_hhdet_in_fec!Q126/0.086*1000000/RES_hhdet_in_new!Q126)</f>
        <v>14660.014078182352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20.182363622084328</v>
      </c>
      <c r="D127" s="156">
        <f>IF(RES_hhdet_in_fec!D127=0,0,RES_hhdet_in_fec!D127/0.086*1000000/RES_hhdet_in_new!D126)</f>
        <v>29.749751375653176</v>
      </c>
      <c r="E127" s="156">
        <f>IF(RES_hhdet_in_fec!E127=0,0,RES_hhdet_in_fec!E127/0.086*1000000/RES_hhdet_in_new!E126)</f>
        <v>50.217437453312229</v>
      </c>
      <c r="F127" s="156">
        <f>IF(RES_hhdet_in_fec!F127=0,0,RES_hhdet_in_fec!F127/0.086*1000000/RES_hhdet_in_new!F126)</f>
        <v>71.904305457621078</v>
      </c>
      <c r="G127" s="156">
        <f>IF(RES_hhdet_in_fec!G127=0,0,RES_hhdet_in_fec!G127/0.086*1000000/RES_hhdet_in_new!G126)</f>
        <v>89.23555207316015</v>
      </c>
      <c r="H127" s="156">
        <f>IF(RES_hhdet_in_fec!H127=0,0,RES_hhdet_in_fec!H127/0.086*1000000/RES_hhdet_in_new!H126)</f>
        <v>94.576815556945732</v>
      </c>
      <c r="I127" s="156">
        <f>IF(RES_hhdet_in_fec!I127=0,0,RES_hhdet_in_fec!I127/0.086*1000000/RES_hhdet_in_new!I126)</f>
        <v>57.592989554529325</v>
      </c>
      <c r="J127" s="156">
        <f>IF(RES_hhdet_in_fec!J127=0,0,RES_hhdet_in_fec!J127/0.086*1000000/RES_hhdet_in_new!J126)</f>
        <v>30.449542251961333</v>
      </c>
      <c r="K127" s="156">
        <f>IF(RES_hhdet_in_fec!K127=0,0,RES_hhdet_in_fec!K127/0.086*1000000/RES_hhdet_in_new!K126)</f>
        <v>63.08171774956962</v>
      </c>
      <c r="L127" s="156">
        <f>IF(RES_hhdet_in_fec!L127=0,0,RES_hhdet_in_fec!L127/0.086*1000000/RES_hhdet_in_new!L126)</f>
        <v>74.889442170654263</v>
      </c>
      <c r="M127" s="156">
        <f>IF(RES_hhdet_in_fec!M127=0,0,RES_hhdet_in_fec!M127/0.086*1000000/RES_hhdet_in_new!M126)</f>
        <v>0</v>
      </c>
      <c r="N127" s="156">
        <f>IF(RES_hhdet_in_fec!N127=0,0,RES_hhdet_in_fec!N127/0.086*1000000/RES_hhdet_in_new!N126)</f>
        <v>47.890909297707765</v>
      </c>
      <c r="O127" s="156">
        <f>IF(RES_hhdet_in_fec!O127=0,0,RES_hhdet_in_fec!O127/0.086*1000000/RES_hhdet_in_new!O126)</f>
        <v>99.732247873921978</v>
      </c>
      <c r="P127" s="156">
        <f>IF(RES_hhdet_in_fec!P127=0,0,RES_hhdet_in_fec!P127/0.086*1000000/RES_hhdet_in_new!P126)</f>
        <v>89.33589465100286</v>
      </c>
      <c r="Q127" s="156">
        <f>IF(RES_hhdet_in_fec!Q127=0,0,RES_hhdet_in_fec!Q127/0.086*1000000/RES_hhdet_in_new!Q126)</f>
        <v>137.1718367252324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565.75527437627375</v>
      </c>
      <c r="D128" s="157">
        <f t="shared" si="118"/>
        <v>581.13820167794745</v>
      </c>
      <c r="E128" s="157">
        <f t="shared" si="118"/>
        <v>599.12065726498997</v>
      </c>
      <c r="F128" s="157">
        <f t="shared" si="118"/>
        <v>627.11862155064318</v>
      </c>
      <c r="G128" s="157">
        <f t="shared" si="118"/>
        <v>612.62998470148807</v>
      </c>
      <c r="H128" s="157">
        <f t="shared" si="118"/>
        <v>587.41026512939504</v>
      </c>
      <c r="I128" s="157">
        <f t="shared" si="118"/>
        <v>534.73056236116054</v>
      </c>
      <c r="J128" s="157">
        <f t="shared" si="118"/>
        <v>501.36249681341445</v>
      </c>
      <c r="K128" s="157">
        <f t="shared" si="118"/>
        <v>470.86028196841659</v>
      </c>
      <c r="L128" s="157">
        <f t="shared" si="118"/>
        <v>433.62556934488828</v>
      </c>
      <c r="M128" s="157">
        <f t="shared" si="118"/>
        <v>0</v>
      </c>
      <c r="N128" s="157">
        <f t="shared" si="118"/>
        <v>354.65501240302552</v>
      </c>
      <c r="O128" s="157">
        <f t="shared" si="118"/>
        <v>372.11334873571406</v>
      </c>
      <c r="P128" s="157">
        <f t="shared" si="118"/>
        <v>330.36365793776827</v>
      </c>
      <c r="Q128" s="157">
        <f t="shared" si="118"/>
        <v>328.42528968546503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565.75527437627375</v>
      </c>
      <c r="D129" s="156">
        <f>IF(RES_hhdet_in_fec!D129=0,0,RES_hhdet_in_fec!D129/0.086*1000000/RES_hhdet_in_new!D129)</f>
        <v>581.13820167794745</v>
      </c>
      <c r="E129" s="156">
        <f>IF(RES_hhdet_in_fec!E129=0,0,RES_hhdet_in_fec!E129/0.086*1000000/RES_hhdet_in_new!E129)</f>
        <v>599.12065726498997</v>
      </c>
      <c r="F129" s="156">
        <f>IF(RES_hhdet_in_fec!F129=0,0,RES_hhdet_in_fec!F129/0.086*1000000/RES_hhdet_in_new!F129)</f>
        <v>627.11862155064318</v>
      </c>
      <c r="G129" s="156">
        <f>IF(RES_hhdet_in_fec!G129=0,0,RES_hhdet_in_fec!G129/0.086*1000000/RES_hhdet_in_new!G129)</f>
        <v>612.62998470148807</v>
      </c>
      <c r="H129" s="156">
        <f>IF(RES_hhdet_in_fec!H129=0,0,RES_hhdet_in_fec!H129/0.086*1000000/RES_hhdet_in_new!H129)</f>
        <v>587.41026512939504</v>
      </c>
      <c r="I129" s="156">
        <f>IF(RES_hhdet_in_fec!I129=0,0,RES_hhdet_in_fec!I129/0.086*1000000/RES_hhdet_in_new!I129)</f>
        <v>534.73056236116054</v>
      </c>
      <c r="J129" s="156">
        <f>IF(RES_hhdet_in_fec!J129=0,0,RES_hhdet_in_fec!J129/0.086*1000000/RES_hhdet_in_new!J129)</f>
        <v>501.36249681341445</v>
      </c>
      <c r="K129" s="156">
        <f>IF(RES_hhdet_in_fec!K129=0,0,RES_hhdet_in_fec!K129/0.086*1000000/RES_hhdet_in_new!K129)</f>
        <v>470.86028196841659</v>
      </c>
      <c r="L129" s="156">
        <f>IF(RES_hhdet_in_fec!L129=0,0,RES_hhdet_in_fec!L129/0.086*1000000/RES_hhdet_in_new!L129)</f>
        <v>433.62556934488828</v>
      </c>
      <c r="M129" s="156">
        <f>IF(RES_hhdet_in_fec!M129=0,0,RES_hhdet_in_fec!M129/0.086*1000000/RES_hhdet_in_new!M129)</f>
        <v>0</v>
      </c>
      <c r="N129" s="156">
        <f>IF(RES_hhdet_in_fec!N129=0,0,RES_hhdet_in_fec!N129/0.086*1000000/RES_hhdet_in_new!N129)</f>
        <v>354.65501240302552</v>
      </c>
      <c r="O129" s="156">
        <f>IF(RES_hhdet_in_fec!O129=0,0,RES_hhdet_in_fec!O129/0.086*1000000/RES_hhdet_in_new!O129)</f>
        <v>372.11334873571406</v>
      </c>
      <c r="P129" s="156">
        <f>IF(RES_hhdet_in_fec!P129=0,0,RES_hhdet_in_fec!P129/0.086*1000000/RES_hhdet_in_new!P129)</f>
        <v>330.36365793776827</v>
      </c>
      <c r="Q129" s="156">
        <f>IF(RES_hhdet_in_fec!Q129=0,0,RES_hhdet_in_fec!Q129/0.086*1000000/RES_hhdet_in_new!Q129)</f>
        <v>328.42528968546503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2230.7277050397906</v>
      </c>
      <c r="D130" s="157">
        <f>IF(SUM(RES_hhdet_in_fec!D131:D132,RES_hhdet_in_fec!D135:D136)=0,0,SUM(RES_hhdet_in_fec!D131:D132,RES_hhdet_in_fec!D135:D136)/0.086*1000000/SUM(RES_hhdet_in_new!D131:D132,RES_hhdet_in_new!D135:D136))</f>
        <v>2247.4382545570502</v>
      </c>
      <c r="E130" s="157">
        <f>IF(SUM(RES_hhdet_in_fec!E131:E132,RES_hhdet_in_fec!E135:E136)=0,0,SUM(RES_hhdet_in_fec!E131:E132,RES_hhdet_in_fec!E135:E136)/0.086*1000000/SUM(RES_hhdet_in_new!E131:E132,RES_hhdet_in_new!E135:E136))</f>
        <v>2292.6780357468824</v>
      </c>
      <c r="F130" s="157">
        <f>IF(SUM(RES_hhdet_in_fec!F131:F132,RES_hhdet_in_fec!F135:F136)=0,0,SUM(RES_hhdet_in_fec!F131:F132,RES_hhdet_in_fec!F135:F136)/0.086*1000000/SUM(RES_hhdet_in_new!F131:F132,RES_hhdet_in_new!F135:F136))</f>
        <v>2302.1215410576101</v>
      </c>
      <c r="G130" s="157">
        <f>IF(SUM(RES_hhdet_in_fec!G131:G132,RES_hhdet_in_fec!G135:G136)=0,0,SUM(RES_hhdet_in_fec!G131:G132,RES_hhdet_in_fec!G135:G136)/0.086*1000000/SUM(RES_hhdet_in_new!G131:G132,RES_hhdet_in_new!G135:G136))</f>
        <v>2247.9550775906519</v>
      </c>
      <c r="H130" s="157">
        <f>IF(SUM(RES_hhdet_in_fec!H131:H132,RES_hhdet_in_fec!H135:H136)=0,0,SUM(RES_hhdet_in_fec!H131:H132,RES_hhdet_in_fec!H135:H136)/0.086*1000000/SUM(RES_hhdet_in_new!H131:H132,RES_hhdet_in_new!H135:H136))</f>
        <v>2317.4059374761218</v>
      </c>
      <c r="I130" s="157">
        <f>IF(SUM(RES_hhdet_in_fec!I131:I132,RES_hhdet_in_fec!I135:I136)=0,0,SUM(RES_hhdet_in_fec!I131:I132,RES_hhdet_in_fec!I135:I136)/0.086*1000000/SUM(RES_hhdet_in_new!I131:I132,RES_hhdet_in_new!I135:I136))</f>
        <v>2204.7723581009873</v>
      </c>
      <c r="J130" s="157">
        <f>IF(SUM(RES_hhdet_in_fec!J131:J132,RES_hhdet_in_fec!J135:J136)=0,0,SUM(RES_hhdet_in_fec!J131:J132,RES_hhdet_in_fec!J135:J136)/0.086*1000000/SUM(RES_hhdet_in_new!J131:J132,RES_hhdet_in_new!J135:J136))</f>
        <v>2434.9052989624392</v>
      </c>
      <c r="K130" s="157">
        <f>IF(SUM(RES_hhdet_in_fec!K131:K132,RES_hhdet_in_fec!K135:K136)=0,0,SUM(RES_hhdet_in_fec!K131:K132,RES_hhdet_in_fec!K135:K136)/0.086*1000000/SUM(RES_hhdet_in_new!K131:K132,RES_hhdet_in_new!K135:K136))</f>
        <v>2455.9743587503694</v>
      </c>
      <c r="L130" s="157">
        <f>IF(SUM(RES_hhdet_in_fec!L131:L132,RES_hhdet_in_fec!L135:L136)=0,0,SUM(RES_hhdet_in_fec!L131:L132,RES_hhdet_in_fec!L135:L136)/0.086*1000000/SUM(RES_hhdet_in_new!L131:L132,RES_hhdet_in_new!L135:L136))</f>
        <v>2230.1079138470159</v>
      </c>
      <c r="M130" s="157">
        <f>IF(SUM(RES_hhdet_in_fec!M131:M132,RES_hhdet_in_fec!M135:M136)=0,0,SUM(RES_hhdet_in_fec!M131:M132,RES_hhdet_in_fec!M135:M136)/0.086*1000000/SUM(RES_hhdet_in_new!M131:M132,RES_hhdet_in_new!M135:M136))</f>
        <v>0</v>
      </c>
      <c r="N130" s="157">
        <f>IF(SUM(RES_hhdet_in_fec!N131:N132,RES_hhdet_in_fec!N135:N136)=0,0,SUM(RES_hhdet_in_fec!N131:N132,RES_hhdet_in_fec!N135:N136)/0.086*1000000/SUM(RES_hhdet_in_new!N131:N132,RES_hhdet_in_new!N135:N136))</f>
        <v>2730.9844911282698</v>
      </c>
      <c r="O130" s="157">
        <f>IF(SUM(RES_hhdet_in_fec!O131:O132,RES_hhdet_in_fec!O135:O136)=0,0,SUM(RES_hhdet_in_fec!O131:O132,RES_hhdet_in_fec!O135:O136)/0.086*1000000/SUM(RES_hhdet_in_new!O131:O132,RES_hhdet_in_new!O135:O136))</f>
        <v>2525.6457338528726</v>
      </c>
      <c r="P130" s="157">
        <f>IF(SUM(RES_hhdet_in_fec!P131:P132,RES_hhdet_in_fec!P135:P136)=0,0,SUM(RES_hhdet_in_fec!P131:P132,RES_hhdet_in_fec!P135:P136)/0.086*1000000/SUM(RES_hhdet_in_new!P131:P132,RES_hhdet_in_new!P135:P136))</f>
        <v>2753.990577313612</v>
      </c>
      <c r="Q130" s="157">
        <f>IF(SUM(RES_hhdet_in_fec!Q131:Q132,RES_hhdet_in_fec!Q135:Q136)=0,0,SUM(RES_hhdet_in_fec!Q131:Q132,RES_hhdet_in_fec!Q135:Q136)/0.086*1000000/SUM(RES_hhdet_in_new!Q131:Q132,RES_hhdet_in_new!Q135:Q136))</f>
        <v>2963.1665018827889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2138.4347791536807</v>
      </c>
      <c r="D131" s="132">
        <f>IF(RES_hhdet_in_fec!D131=0,0,RES_hhdet_in_fec!D131/0.086*1000000/RES_hhdet_in_new!D131)</f>
        <v>2134.8126802036613</v>
      </c>
      <c r="E131" s="132">
        <f>IF(RES_hhdet_in_fec!E131=0,0,RES_hhdet_in_fec!E131/0.086*1000000/RES_hhdet_in_new!E131)</f>
        <v>2126.6496551438677</v>
      </c>
      <c r="F131" s="132">
        <f>IF(RES_hhdet_in_fec!F131=0,0,RES_hhdet_in_fec!F131/0.086*1000000/RES_hhdet_in_new!F131)</f>
        <v>2125.8150538405848</v>
      </c>
      <c r="G131" s="132">
        <f>IF(RES_hhdet_in_fec!G131=0,0,RES_hhdet_in_fec!G131/0.086*1000000/RES_hhdet_in_new!G131)</f>
        <v>2113.7832889660358</v>
      </c>
      <c r="H131" s="132">
        <f>IF(RES_hhdet_in_fec!H131=0,0,RES_hhdet_in_fec!H131/0.086*1000000/RES_hhdet_in_new!H131)</f>
        <v>2123.2487301178639</v>
      </c>
      <c r="I131" s="132">
        <f>IF(RES_hhdet_in_fec!I131=0,0,RES_hhdet_in_fec!I131/0.086*1000000/RES_hhdet_in_new!I131)</f>
        <v>2124.7822658874293</v>
      </c>
      <c r="J131" s="132">
        <f>IF(RES_hhdet_in_fec!J131=0,0,RES_hhdet_in_fec!J131/0.086*1000000/RES_hhdet_in_new!J131)</f>
        <v>2112.0180659059874</v>
      </c>
      <c r="K131" s="132">
        <f>IF(RES_hhdet_in_fec!K131=0,0,RES_hhdet_in_fec!K131/0.086*1000000/RES_hhdet_in_new!K131)</f>
        <v>2203.8129446434332</v>
      </c>
      <c r="L131" s="132">
        <f>IF(RES_hhdet_in_fec!L131=0,0,RES_hhdet_in_fec!L131/0.086*1000000/RES_hhdet_in_new!L131)</f>
        <v>2107.6273405232801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2127.7664187016348</v>
      </c>
      <c r="O131" s="132">
        <f>IF(RES_hhdet_in_fec!O131=0,0,RES_hhdet_in_fec!O131/0.086*1000000/RES_hhdet_in_new!O131)</f>
        <v>2144.2050222389826</v>
      </c>
      <c r="P131" s="132">
        <f>IF(RES_hhdet_in_fec!P131=0,0,RES_hhdet_in_fec!P131/0.086*1000000/RES_hhdet_in_new!P131)</f>
        <v>2141.1799961011761</v>
      </c>
      <c r="Q131" s="132">
        <f>IF(RES_hhdet_in_fec!Q131=0,0,RES_hhdet_in_fec!Q131/0.086*1000000/RES_hhdet_in_new!Q131)</f>
        <v>2142.7093712312453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2060.0659321165922</v>
      </c>
      <c r="D132" s="132">
        <f>IF(RES_hhdet_in_fec!D132=0,0,RES_hhdet_in_fec!D132/0.086*1000000/RES_hhdet_in_new!D132)</f>
        <v>2063.0059133416148</v>
      </c>
      <c r="E132" s="132">
        <f>IF(RES_hhdet_in_fec!E132=0,0,RES_hhdet_in_fec!E132/0.086*1000000/RES_hhdet_in_new!E132)</f>
        <v>2060.3738686702477</v>
      </c>
      <c r="F132" s="132">
        <f>IF(RES_hhdet_in_fec!F132=0,0,RES_hhdet_in_fec!F132/0.086*1000000/RES_hhdet_in_new!F132)</f>
        <v>2061.7646797079201</v>
      </c>
      <c r="G132" s="132">
        <f>IF(RES_hhdet_in_fec!G132=0,0,RES_hhdet_in_fec!G132/0.086*1000000/RES_hhdet_in_new!G132)</f>
        <v>2058.6623259997009</v>
      </c>
      <c r="H132" s="132">
        <f>IF(RES_hhdet_in_fec!H132=0,0,RES_hhdet_in_fec!H132/0.086*1000000/RES_hhdet_in_new!H132)</f>
        <v>2067.6206979600292</v>
      </c>
      <c r="I132" s="132">
        <f>IF(RES_hhdet_in_fec!I132=0,0,RES_hhdet_in_fec!I132/0.086*1000000/RES_hhdet_in_new!I132)</f>
        <v>2077.8253144274986</v>
      </c>
      <c r="J132" s="132">
        <f>IF(RES_hhdet_in_fec!J132=0,0,RES_hhdet_in_fec!J132/0.086*1000000/RES_hhdet_in_new!J132)</f>
        <v>2067.9307529980001</v>
      </c>
      <c r="K132" s="132">
        <f>IF(RES_hhdet_in_fec!K132=0,0,RES_hhdet_in_fec!K132/0.086*1000000/RES_hhdet_in_new!K132)</f>
        <v>2155.1219303320941</v>
      </c>
      <c r="L132" s="132">
        <f>IF(RES_hhdet_in_fec!L132=0,0,RES_hhdet_in_fec!L132/0.086*1000000/RES_hhdet_in_new!L132)</f>
        <v>2066.6553361200308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2078.5685950345219</v>
      </c>
      <c r="O132" s="132">
        <f>IF(RES_hhdet_in_fec!O132=0,0,RES_hhdet_in_fec!O132/0.086*1000000/RES_hhdet_in_new!O132)</f>
        <v>2089.7815688099836</v>
      </c>
      <c r="P132" s="132">
        <f>IF(RES_hhdet_in_fec!P132=0,0,RES_hhdet_in_fec!P132/0.086*1000000/RES_hhdet_in_new!P132)</f>
        <v>2083.099771996257</v>
      </c>
      <c r="Q132" s="132">
        <f>IF(RES_hhdet_in_fec!Q132=0,0,RES_hhdet_in_fec!Q132/0.086*1000000/RES_hhdet_in_new!Q132)</f>
        <v>2083.4139778458252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1714.671954211248</v>
      </c>
      <c r="D133" s="165">
        <f>IF(RES_hhdet_in_fec!D133=0,0,RES_hhdet_in_fec!D133/0.086*1000000/RES_hhdet_in_new!D132)</f>
        <v>1715.8531815172682</v>
      </c>
      <c r="E133" s="165">
        <f>IF(RES_hhdet_in_fec!E133=0,0,RES_hhdet_in_fec!E133/0.086*1000000/RES_hhdet_in_new!E132)</f>
        <v>1712.3781802952451</v>
      </c>
      <c r="F133" s="165">
        <f>IF(RES_hhdet_in_fec!F133=0,0,RES_hhdet_in_fec!F133/0.086*1000000/RES_hhdet_in_new!F132)</f>
        <v>1712.6860384666845</v>
      </c>
      <c r="G133" s="165">
        <f>IF(RES_hhdet_in_fec!G133=0,0,RES_hhdet_in_fec!G133/0.086*1000000/RES_hhdet_in_new!G132)</f>
        <v>1707.6414899756653</v>
      </c>
      <c r="H133" s="165">
        <f>IF(RES_hhdet_in_fec!H133=0,0,RES_hhdet_in_fec!H133/0.086*1000000/RES_hhdet_in_new!H132)</f>
        <v>1714.8820923711044</v>
      </c>
      <c r="I133" s="165">
        <f>IF(RES_hhdet_in_fec!I133=0,0,RES_hhdet_in_fec!I133/0.086*1000000/RES_hhdet_in_new!I132)</f>
        <v>1722.0884160442004</v>
      </c>
      <c r="J133" s="165">
        <f>IF(RES_hhdet_in_fec!J133=0,0,RES_hhdet_in_fec!J133/0.086*1000000/RES_hhdet_in_new!J132)</f>
        <v>1712.7769577046786</v>
      </c>
      <c r="K133" s="165">
        <f>IF(RES_hhdet_in_fec!K133=0,0,RES_hhdet_in_fec!K133/0.086*1000000/RES_hhdet_in_new!K132)</f>
        <v>1787.1718096260206</v>
      </c>
      <c r="L133" s="165">
        <f>IF(RES_hhdet_in_fec!L133=0,0,RES_hhdet_in_fec!L133/0.086*1000000/RES_hhdet_in_new!L132)</f>
        <v>1707.8174976920593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1717.5792086643146</v>
      </c>
      <c r="O133" s="165">
        <f>IF(RES_hhdet_in_fec!O133=0,0,RES_hhdet_in_fec!O133/0.086*1000000/RES_hhdet_in_new!O132)</f>
        <v>1726.6658734324099</v>
      </c>
      <c r="P133" s="165">
        <f>IF(RES_hhdet_in_fec!P133=0,0,RES_hhdet_in_fec!P133/0.086*1000000/RES_hhdet_in_new!P132)</f>
        <v>1720.9652943508588</v>
      </c>
      <c r="Q133" s="165">
        <f>IF(RES_hhdet_in_fec!Q133=0,0,RES_hhdet_in_fec!Q133/0.086*1000000/RES_hhdet_in_new!Q132)</f>
        <v>1720.9940846483169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345.39397790534395</v>
      </c>
      <c r="D134" s="164">
        <f>IF(RES_hhdet_in_fec!D134=0,0,RES_hhdet_in_fec!D134/0.086*1000000/RES_hhdet_in_new!D132)</f>
        <v>347.15273182434652</v>
      </c>
      <c r="E134" s="164">
        <f>IF(RES_hhdet_in_fec!E134=0,0,RES_hhdet_in_fec!E134/0.086*1000000/RES_hhdet_in_new!E132)</f>
        <v>347.99568837500271</v>
      </c>
      <c r="F134" s="164">
        <f>IF(RES_hhdet_in_fec!F134=0,0,RES_hhdet_in_fec!F134/0.086*1000000/RES_hhdet_in_new!F132)</f>
        <v>349.07864124123597</v>
      </c>
      <c r="G134" s="164">
        <f>IF(RES_hhdet_in_fec!G134=0,0,RES_hhdet_in_fec!G134/0.086*1000000/RES_hhdet_in_new!G132)</f>
        <v>351.0208360240357</v>
      </c>
      <c r="H134" s="164">
        <f>IF(RES_hhdet_in_fec!H134=0,0,RES_hhdet_in_fec!H134/0.086*1000000/RES_hhdet_in_new!H132)</f>
        <v>352.73860558892534</v>
      </c>
      <c r="I134" s="164">
        <f>IF(RES_hhdet_in_fec!I134=0,0,RES_hhdet_in_fec!I134/0.086*1000000/RES_hhdet_in_new!I132)</f>
        <v>355.73689838329858</v>
      </c>
      <c r="J134" s="164">
        <f>IF(RES_hhdet_in_fec!J134=0,0,RES_hhdet_in_fec!J134/0.086*1000000/RES_hhdet_in_new!J132)</f>
        <v>355.15379529332148</v>
      </c>
      <c r="K134" s="164">
        <f>IF(RES_hhdet_in_fec!K134=0,0,RES_hhdet_in_fec!K134/0.086*1000000/RES_hhdet_in_new!K132)</f>
        <v>367.95012070607311</v>
      </c>
      <c r="L134" s="164">
        <f>IF(RES_hhdet_in_fec!L134=0,0,RES_hhdet_in_fec!L134/0.086*1000000/RES_hhdet_in_new!L132)</f>
        <v>358.83783842797158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360.98938637020734</v>
      </c>
      <c r="O134" s="164">
        <f>IF(RES_hhdet_in_fec!O134=0,0,RES_hhdet_in_fec!O134/0.086*1000000/RES_hhdet_in_new!O132)</f>
        <v>363.11569537757356</v>
      </c>
      <c r="P134" s="164">
        <f>IF(RES_hhdet_in_fec!P134=0,0,RES_hhdet_in_fec!P134/0.086*1000000/RES_hhdet_in_new!P132)</f>
        <v>362.13447764539814</v>
      </c>
      <c r="Q134" s="164">
        <f>IF(RES_hhdet_in_fec!Q134=0,0,RES_hhdet_in_fec!Q134/0.086*1000000/RES_hhdet_in_new!Q132)</f>
        <v>362.41989319750883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2502.3075984119046</v>
      </c>
      <c r="D135" s="162">
        <f>IF(RES_hhdet_in_fec!D135=0,0,RES_hhdet_in_fec!D135/0.086*1000000/RES_hhdet_in_new!D135)</f>
        <v>2576.220600421992</v>
      </c>
      <c r="E135" s="162">
        <f>IF(RES_hhdet_in_fec!E135=0,0,RES_hhdet_in_fec!E135/0.086*1000000/RES_hhdet_in_new!E135)</f>
        <v>2729.6070013982385</v>
      </c>
      <c r="F135" s="162">
        <f>IF(RES_hhdet_in_fec!F135=0,0,RES_hhdet_in_fec!F135/0.086*1000000/RES_hhdet_in_new!F135)</f>
        <v>2872.5308720298895</v>
      </c>
      <c r="G135" s="162">
        <f>IF(RES_hhdet_in_fec!G135=0,0,RES_hhdet_in_fec!G135/0.086*1000000/RES_hhdet_in_new!G135)</f>
        <v>3028.6460803921941</v>
      </c>
      <c r="H135" s="162">
        <f>IF(RES_hhdet_in_fec!H135=0,0,RES_hhdet_in_fec!H135/0.086*1000000/RES_hhdet_in_new!H135)</f>
        <v>3070.1679341439217</v>
      </c>
      <c r="I135" s="162">
        <f>IF(RES_hhdet_in_fec!I135=0,0,RES_hhdet_in_fec!I135/0.086*1000000/RES_hhdet_in_new!I135)</f>
        <v>3032.1827351523025</v>
      </c>
      <c r="J135" s="162">
        <f>IF(RES_hhdet_in_fec!J135=0,0,RES_hhdet_in_fec!J135/0.086*1000000/RES_hhdet_in_new!J135)</f>
        <v>2993.3423613744503</v>
      </c>
      <c r="K135" s="162">
        <f>IF(RES_hhdet_in_fec!K135=0,0,RES_hhdet_in_fec!K135/0.086*1000000/RES_hhdet_in_new!K135)</f>
        <v>3216.742291750923</v>
      </c>
      <c r="L135" s="162">
        <f>IF(RES_hhdet_in_fec!L135=0,0,RES_hhdet_in_fec!L135/0.086*1000000/RES_hhdet_in_new!L135)</f>
        <v>3405.0594420071734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3520.8370413902221</v>
      </c>
      <c r="O135" s="162">
        <f>IF(RES_hhdet_in_fec!O135=0,0,RES_hhdet_in_fec!O135/0.086*1000000/RES_hhdet_in_new!O135)</f>
        <v>3840.0165364878976</v>
      </c>
      <c r="P135" s="162">
        <f>IF(RES_hhdet_in_fec!P135=0,0,RES_hhdet_in_fec!P135/0.086*1000000/RES_hhdet_in_new!P135)</f>
        <v>3753.9522812435416</v>
      </c>
      <c r="Q135" s="162">
        <f>IF(RES_hhdet_in_fec!Q135=0,0,RES_hhdet_in_fec!Q135/0.086*1000000/RES_hhdet_in_new!Q135)</f>
        <v>4106.8224566850831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2352.8415040279328</v>
      </c>
      <c r="D136" s="160">
        <f>IF(RES_hhdet_in_fec!D136=0,0,RES_hhdet_in_fec!D136/0.086*1000000/RES_hhdet_in_new!D136)</f>
        <v>2424.9639746155035</v>
      </c>
      <c r="E136" s="160">
        <f>IF(RES_hhdet_in_fec!E136=0,0,RES_hhdet_in_fec!E136/0.086*1000000/RES_hhdet_in_new!E136)</f>
        <v>2544.113768094559</v>
      </c>
      <c r="F136" s="160">
        <f>IF(RES_hhdet_in_fec!F136=0,0,RES_hhdet_in_fec!F136/0.086*1000000/RES_hhdet_in_new!F136)</f>
        <v>2676.9834738735376</v>
      </c>
      <c r="G136" s="160">
        <f>IF(RES_hhdet_in_fec!G136=0,0,RES_hhdet_in_fec!G136/0.086*1000000/RES_hhdet_in_new!G136)</f>
        <v>2789.9088399340953</v>
      </c>
      <c r="H136" s="160">
        <f>IF(RES_hhdet_in_fec!H136=0,0,RES_hhdet_in_fec!H136/0.086*1000000/RES_hhdet_in_new!H136)</f>
        <v>2822.2642850574239</v>
      </c>
      <c r="I136" s="160">
        <f>IF(RES_hhdet_in_fec!I136=0,0,RES_hhdet_in_fec!I136/0.086*1000000/RES_hhdet_in_new!I136)</f>
        <v>2782.0398106367084</v>
      </c>
      <c r="J136" s="160">
        <f>IF(RES_hhdet_in_fec!J136=0,0,RES_hhdet_in_fec!J136/0.086*1000000/RES_hhdet_in_new!J136)</f>
        <v>2752.4428030141121</v>
      </c>
      <c r="K136" s="160">
        <f>IF(RES_hhdet_in_fec!K136=0,0,RES_hhdet_in_fec!K136/0.086*1000000/RES_hhdet_in_new!K136)</f>
        <v>2954.4090004125683</v>
      </c>
      <c r="L136" s="160">
        <f>IF(RES_hhdet_in_fec!L136=0,0,RES_hhdet_in_fec!L136/0.086*1000000/RES_hhdet_in_new!L136)</f>
        <v>3089.8777966184598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3185.8870405262469</v>
      </c>
      <c r="O136" s="160">
        <f>IF(RES_hhdet_in_fec!O136=0,0,RES_hhdet_in_fec!O136/0.086*1000000/RES_hhdet_in_new!O136)</f>
        <v>3440.8498937419495</v>
      </c>
      <c r="P136" s="160">
        <f>IF(RES_hhdet_in_fec!P136=0,0,RES_hhdet_in_fec!P136/0.086*1000000/RES_hhdet_in_new!P136)</f>
        <v>3373.0190372219004</v>
      </c>
      <c r="Q136" s="160">
        <f>IF(RES_hhdet_in_fec!Q136=0,0,RES_hhdet_in_fec!Q136/0.086*1000000/RES_hhdet_in_new!Q136)</f>
        <v>3659.8285360759064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2031.0631121491394</v>
      </c>
      <c r="D137" s="156">
        <f>IF(RES_hhdet_in_fec!D137=0,0,RES_hhdet_in_fec!D137/0.086*1000000/RES_hhdet_in_new!D136)</f>
        <v>2092.8231928180753</v>
      </c>
      <c r="E137" s="156">
        <f>IF(RES_hhdet_in_fec!E137=0,0,RES_hhdet_in_fec!E137/0.086*1000000/RES_hhdet_in_new!E136)</f>
        <v>2203.439845099047</v>
      </c>
      <c r="F137" s="156">
        <f>IF(RES_hhdet_in_fec!F137=0,0,RES_hhdet_in_fec!F137/0.086*1000000/RES_hhdet_in_new!F136)</f>
        <v>2327.2206586279572</v>
      </c>
      <c r="G137" s="156">
        <f>IF(RES_hhdet_in_fec!G137=0,0,RES_hhdet_in_fec!G137/0.086*1000000/RES_hhdet_in_new!G136)</f>
        <v>2436.8906216186979</v>
      </c>
      <c r="H137" s="156">
        <f>IF(RES_hhdet_in_fec!H137=0,0,RES_hhdet_in_fec!H137/0.086*1000000/RES_hhdet_in_new!H136)</f>
        <v>2467.5489755354838</v>
      </c>
      <c r="I137" s="156">
        <f>IF(RES_hhdet_in_fec!I137=0,0,RES_hhdet_in_fec!I137/0.086*1000000/RES_hhdet_in_new!I136)</f>
        <v>2424.7660035429667</v>
      </c>
      <c r="J137" s="156">
        <f>IF(RES_hhdet_in_fec!J137=0,0,RES_hhdet_in_fec!J137/0.086*1000000/RES_hhdet_in_new!J136)</f>
        <v>2395.0281929848393</v>
      </c>
      <c r="K137" s="156">
        <f>IF(RES_hhdet_in_fec!K137=0,0,RES_hhdet_in_fec!K137/0.086*1000000/RES_hhdet_in_new!K136)</f>
        <v>2581.9078061511627</v>
      </c>
      <c r="L137" s="156">
        <f>IF(RES_hhdet_in_fec!L137=0,0,RES_hhdet_in_fec!L137/0.086*1000000/RES_hhdet_in_new!L136)</f>
        <v>2726.7812773539958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2820.018949752784</v>
      </c>
      <c r="O137" s="156">
        <f>IF(RES_hhdet_in_fec!O137=0,0,RES_hhdet_in_fec!O137/0.086*1000000/RES_hhdet_in_new!O136)</f>
        <v>3072.6546465499641</v>
      </c>
      <c r="P137" s="156">
        <f>IF(RES_hhdet_in_fec!P137=0,0,RES_hhdet_in_fec!P137/0.086*1000000/RES_hhdet_in_new!P136)</f>
        <v>3005.9359417963969</v>
      </c>
      <c r="Q137" s="156">
        <f>IF(RES_hhdet_in_fec!Q137=0,0,RES_hhdet_in_fec!Q137/0.086*1000000/RES_hhdet_in_new!Q136)</f>
        <v>3292.2065259299698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321.77839187879317</v>
      </c>
      <c r="D138" s="156">
        <f>IF(RES_hhdet_in_fec!D138=0,0,RES_hhdet_in_fec!D138/0.086*1000000/RES_hhdet_in_new!D136)</f>
        <v>332.14078179742825</v>
      </c>
      <c r="E138" s="156">
        <f>IF(RES_hhdet_in_fec!E138=0,0,RES_hhdet_in_fec!E138/0.086*1000000/RES_hhdet_in_new!E136)</f>
        <v>340.67392299551165</v>
      </c>
      <c r="F138" s="156">
        <f>IF(RES_hhdet_in_fec!F138=0,0,RES_hhdet_in_fec!F138/0.086*1000000/RES_hhdet_in_new!F136)</f>
        <v>349.76281524557987</v>
      </c>
      <c r="G138" s="156">
        <f>IF(RES_hhdet_in_fec!G138=0,0,RES_hhdet_in_fec!G138/0.086*1000000/RES_hhdet_in_new!G136)</f>
        <v>353.01821831539746</v>
      </c>
      <c r="H138" s="156">
        <f>IF(RES_hhdet_in_fec!H138=0,0,RES_hhdet_in_fec!H138/0.086*1000000/RES_hhdet_in_new!H136)</f>
        <v>354.7153095219403</v>
      </c>
      <c r="I138" s="156">
        <f>IF(RES_hhdet_in_fec!I138=0,0,RES_hhdet_in_fec!I138/0.086*1000000/RES_hhdet_in_new!I136)</f>
        <v>357.27380709374177</v>
      </c>
      <c r="J138" s="156">
        <f>IF(RES_hhdet_in_fec!J138=0,0,RES_hhdet_in_fec!J138/0.086*1000000/RES_hhdet_in_new!J136)</f>
        <v>357.41461002927338</v>
      </c>
      <c r="K138" s="156">
        <f>IF(RES_hhdet_in_fec!K138=0,0,RES_hhdet_in_fec!K138/0.086*1000000/RES_hhdet_in_new!K136)</f>
        <v>372.50119426140481</v>
      </c>
      <c r="L138" s="156">
        <f>IF(RES_hhdet_in_fec!L138=0,0,RES_hhdet_in_fec!L138/0.086*1000000/RES_hhdet_in_new!L136)</f>
        <v>363.09651926446435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365.86809077346282</v>
      </c>
      <c r="O138" s="156">
        <f>IF(RES_hhdet_in_fec!O138=0,0,RES_hhdet_in_fec!O138/0.086*1000000/RES_hhdet_in_new!O136)</f>
        <v>368.195247191985</v>
      </c>
      <c r="P138" s="156">
        <f>IF(RES_hhdet_in_fec!P138=0,0,RES_hhdet_in_fec!P138/0.086*1000000/RES_hhdet_in_new!P136)</f>
        <v>367.08309542550353</v>
      </c>
      <c r="Q138" s="156">
        <f>IF(RES_hhdet_in_fec!Q138=0,0,RES_hhdet_in_fec!Q138/0.086*1000000/RES_hhdet_in_new!Q136)</f>
        <v>367.62201014593603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842.80949102834904</v>
      </c>
      <c r="D139" s="157">
        <f>IF(SUM(RES_hhdet_in_fec!D140:D141)=0,0,SUM(RES_hhdet_in_fec!D140:D141)/0.086*1000000/SUM(RES_hhdet_in_new!D140:D141))</f>
        <v>852.80626927854451</v>
      </c>
      <c r="E139" s="157">
        <f>IF(SUM(RES_hhdet_in_fec!E140:E141)=0,0,SUM(RES_hhdet_in_fec!E140:E141)/0.086*1000000/SUM(RES_hhdet_in_new!E140:E141))</f>
        <v>881.41970657560887</v>
      </c>
      <c r="F139" s="157">
        <f>IF(SUM(RES_hhdet_in_fec!F140:F141)=0,0,SUM(RES_hhdet_in_fec!F140:F141)/0.086*1000000/SUM(RES_hhdet_in_new!F140:F141))</f>
        <v>918.54698625206561</v>
      </c>
      <c r="G139" s="157">
        <f>IF(SUM(RES_hhdet_in_fec!G140:G141)=0,0,SUM(RES_hhdet_in_fec!G140:G141)/0.086*1000000/SUM(RES_hhdet_in_new!G140:G141))</f>
        <v>956.11304235017883</v>
      </c>
      <c r="H139" s="157">
        <f>IF(SUM(RES_hhdet_in_fec!H140:H141)=0,0,SUM(RES_hhdet_in_fec!H140:H141)/0.086*1000000/SUM(RES_hhdet_in_new!H140:H141))</f>
        <v>974.68184145147927</v>
      </c>
      <c r="I139" s="157">
        <f>IF(SUM(RES_hhdet_in_fec!I140:I141)=0,0,SUM(RES_hhdet_in_fec!I140:I141)/0.086*1000000/SUM(RES_hhdet_in_new!I140:I141))</f>
        <v>963.04115099949297</v>
      </c>
      <c r="J139" s="157">
        <f>IF(SUM(RES_hhdet_in_fec!J140:J141)=0,0,SUM(RES_hhdet_in_fec!J140:J141)/0.086*1000000/SUM(RES_hhdet_in_new!J140:J141))</f>
        <v>956.01999168047757</v>
      </c>
      <c r="K139" s="157">
        <f>IF(SUM(RES_hhdet_in_fec!K140:K141)=0,0,SUM(RES_hhdet_in_fec!K140:K141)/0.086*1000000/SUM(RES_hhdet_in_new!K140:K141))</f>
        <v>1061.2177726922564</v>
      </c>
      <c r="L139" s="157">
        <f>IF(SUM(RES_hhdet_in_fec!L140:L141)=0,0,SUM(RES_hhdet_in_fec!L140:L141)/0.086*1000000/SUM(RES_hhdet_in_new!L140:L141))</f>
        <v>1110.4727314818147</v>
      </c>
      <c r="M139" s="157">
        <f>IF(SUM(RES_hhdet_in_fec!M140:M141)=0,0,SUM(RES_hhdet_in_fec!M140:M141)/0.086*1000000/SUM(RES_hhdet_in_new!M140:M141))</f>
        <v>0</v>
      </c>
      <c r="N139" s="157">
        <f>IF(SUM(RES_hhdet_in_fec!N140:N141)=0,0,SUM(RES_hhdet_in_fec!N140:N141)/0.086*1000000/SUM(RES_hhdet_in_new!N140:N141))</f>
        <v>1161.9420644792881</v>
      </c>
      <c r="O139" s="157">
        <f>IF(SUM(RES_hhdet_in_fec!O140:O141)=0,0,SUM(RES_hhdet_in_fec!O140:O141)/0.086*1000000/SUM(RES_hhdet_in_new!O140:O141))</f>
        <v>1276.0531888484954</v>
      </c>
      <c r="P139" s="157">
        <f>IF(SUM(RES_hhdet_in_fec!P140:P141)=0,0,SUM(RES_hhdet_in_fec!P140:P141)/0.086*1000000/SUM(RES_hhdet_in_new!P140:P141))</f>
        <v>1270.1643883784434</v>
      </c>
      <c r="Q139" s="157">
        <f>IF(SUM(RES_hhdet_in_fec!Q140:Q141)=0,0,SUM(RES_hhdet_in_fec!Q140:Q141)/0.086*1000000/SUM(RES_hhdet_in_new!Q140:Q141))</f>
        <v>1383.3782568033414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842.80949102834904</v>
      </c>
      <c r="D141" s="57">
        <f>IF(RES_hhdet_in_fec!D141=0,0,RES_hhdet_in_fec!D141/0.086*1000000/RES_hhdet_in_new!D141)</f>
        <v>852.80626927854451</v>
      </c>
      <c r="E141" s="57">
        <f>IF(RES_hhdet_in_fec!E141=0,0,RES_hhdet_in_fec!E141/0.086*1000000/RES_hhdet_in_new!E141)</f>
        <v>881.41970657560887</v>
      </c>
      <c r="F141" s="57">
        <f>IF(RES_hhdet_in_fec!F141=0,0,RES_hhdet_in_fec!F141/0.086*1000000/RES_hhdet_in_new!F141)</f>
        <v>918.54698625206561</v>
      </c>
      <c r="G141" s="57">
        <f>IF(RES_hhdet_in_fec!G141=0,0,RES_hhdet_in_fec!G141/0.086*1000000/RES_hhdet_in_new!G141)</f>
        <v>956.11304235017883</v>
      </c>
      <c r="H141" s="57">
        <f>IF(RES_hhdet_in_fec!H141=0,0,RES_hhdet_in_fec!H141/0.086*1000000/RES_hhdet_in_new!H141)</f>
        <v>974.68184145147927</v>
      </c>
      <c r="I141" s="57">
        <f>IF(RES_hhdet_in_fec!I141=0,0,RES_hhdet_in_fec!I141/0.086*1000000/RES_hhdet_in_new!I141)</f>
        <v>963.04115099949297</v>
      </c>
      <c r="J141" s="57">
        <f>IF(RES_hhdet_in_fec!J141=0,0,RES_hhdet_in_fec!J141/0.086*1000000/RES_hhdet_in_new!J141)</f>
        <v>956.01999168047757</v>
      </c>
      <c r="K141" s="57">
        <f>IF(RES_hhdet_in_fec!K141=0,0,RES_hhdet_in_fec!K141/0.086*1000000/RES_hhdet_in_new!K141)</f>
        <v>1061.2177726922564</v>
      </c>
      <c r="L141" s="57">
        <f>IF(RES_hhdet_in_fec!L141=0,0,RES_hhdet_in_fec!L141/0.086*1000000/RES_hhdet_in_new!L141)</f>
        <v>1110.4727314818147</v>
      </c>
      <c r="M141" s="57">
        <f>IF(RES_hhdet_in_fec!M141=0,0,RES_hhdet_in_fec!M141/0.086*1000000/RES_hhdet_in_new!M141)</f>
        <v>0</v>
      </c>
      <c r="N141" s="57">
        <f>IF(RES_hhdet_in_fec!N141=0,0,RES_hhdet_in_fec!N141/0.086*1000000/RES_hhdet_in_new!N141)</f>
        <v>1161.9420644792881</v>
      </c>
      <c r="O141" s="57">
        <f>IF(RES_hhdet_in_fec!O141=0,0,RES_hhdet_in_fec!O141/0.086*1000000/RES_hhdet_in_new!O141)</f>
        <v>1276.0531888484954</v>
      </c>
      <c r="P141" s="57">
        <f>IF(RES_hhdet_in_fec!P141=0,0,RES_hhdet_in_fec!P141/0.086*1000000/RES_hhdet_in_new!P141)</f>
        <v>1270.1643883784434</v>
      </c>
      <c r="Q141" s="57">
        <f>IF(RES_hhdet_in_fec!Q141=0,0,RES_hhdet_in_fec!Q141/0.086*1000000/RES_hhdet_in_new!Q141)</f>
        <v>1383.3782568033414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12852.121219283681</v>
      </c>
      <c r="D143" s="168">
        <f t="shared" ref="D143" si="120">SUM(D144,D146,D148,D157)</f>
        <v>12604.582172139648</v>
      </c>
      <c r="E143" s="168">
        <f t="shared" ref="E143" si="121">SUM(E144,E146,E148,E157)</f>
        <v>12372.529230617736</v>
      </c>
      <c r="F143" s="168">
        <f t="shared" ref="F143" si="122">SUM(F144,F146,F148,F157)</f>
        <v>11691.806948987918</v>
      </c>
      <c r="G143" s="168">
        <f t="shared" ref="G143" si="123">SUM(G144,G146,G148,G157)</f>
        <v>11948.977133828414</v>
      </c>
      <c r="H143" s="168">
        <f t="shared" ref="H143" si="124">SUM(H144,H146,H148,H157)</f>
        <v>11391.522453662119</v>
      </c>
      <c r="I143" s="168">
        <f t="shared" ref="I143" si="125">SUM(I144,I146,I148,I157)</f>
        <v>10661.563624159679</v>
      </c>
      <c r="J143" s="168">
        <f t="shared" ref="J143" si="126">SUM(J144,J146,J148,J157)</f>
        <v>10144.906325081358</v>
      </c>
      <c r="K143" s="168">
        <f t="shared" ref="K143" si="127">SUM(K144,K146,K148,K157)</f>
        <v>9986.8525436899508</v>
      </c>
      <c r="L143" s="168">
        <f t="shared" ref="L143" si="128">SUM(L144,L146,L148,L157)</f>
        <v>10812.837920393025</v>
      </c>
      <c r="M143" s="168">
        <f t="shared" ref="M143" si="129">SUM(M144,M146,M148,M157)</f>
        <v>9548.0311793190303</v>
      </c>
      <c r="N143" s="168">
        <f t="shared" ref="N143" si="130">SUM(N144,N146,N148,N157)</f>
        <v>9801.9830302613627</v>
      </c>
      <c r="O143" s="168">
        <f t="shared" ref="O143" si="131">SUM(O144,O146,O148,O157)</f>
        <v>9480.9323924327055</v>
      </c>
      <c r="P143" s="168">
        <f t="shared" ref="P143" si="132">SUM(P144,P146,P148,P157)</f>
        <v>8841.0210348522742</v>
      </c>
      <c r="Q143" s="168">
        <f t="shared" ref="Q143" si="133">SUM(Q144,Q146,Q148,Q157)</f>
        <v>9327.5692908662222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9018.7942658141474</v>
      </c>
      <c r="D144" s="157">
        <f t="shared" si="134"/>
        <v>8760.1168030954141</v>
      </c>
      <c r="E144" s="157">
        <f t="shared" si="134"/>
        <v>8421.6844434942086</v>
      </c>
      <c r="F144" s="157">
        <f t="shared" si="134"/>
        <v>7615.7670124282677</v>
      </c>
      <c r="G144" s="157">
        <f t="shared" si="134"/>
        <v>7614.7286096490716</v>
      </c>
      <c r="H144" s="157">
        <f t="shared" si="134"/>
        <v>6965.6565150138185</v>
      </c>
      <c r="I144" s="157">
        <f t="shared" si="134"/>
        <v>6427.8154584808553</v>
      </c>
      <c r="J144" s="157">
        <f t="shared" si="134"/>
        <v>5902.4312942071228</v>
      </c>
      <c r="K144" s="157">
        <f t="shared" si="134"/>
        <v>5361.0861345629019</v>
      </c>
      <c r="L144" s="157">
        <f t="shared" si="134"/>
        <v>6058.2243481918131</v>
      </c>
      <c r="M144" s="157">
        <f t="shared" si="134"/>
        <v>4847.2770546553938</v>
      </c>
      <c r="N144" s="157">
        <f t="shared" si="134"/>
        <v>4880.8401511265256</v>
      </c>
      <c r="O144" s="157">
        <f t="shared" si="134"/>
        <v>4119.5722841794759</v>
      </c>
      <c r="P144" s="157">
        <f t="shared" si="134"/>
        <v>3579.2768523094946</v>
      </c>
      <c r="Q144" s="157">
        <f t="shared" si="134"/>
        <v>3610.4082922991147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9018.7942658141474</v>
      </c>
      <c r="D145" s="156">
        <f>IF(RES_hhdet_in_fec!D145=0,0,RES_hhdet_in_fec!D145/0.086*1000000/RES_hhdet_in_new!D145)</f>
        <v>8760.1168030954141</v>
      </c>
      <c r="E145" s="156">
        <f>IF(RES_hhdet_in_fec!E145=0,0,RES_hhdet_in_fec!E145/0.086*1000000/RES_hhdet_in_new!E145)</f>
        <v>8421.6844434942086</v>
      </c>
      <c r="F145" s="156">
        <f>IF(RES_hhdet_in_fec!F145=0,0,RES_hhdet_in_fec!F145/0.086*1000000/RES_hhdet_in_new!F145)</f>
        <v>7615.7670124282677</v>
      </c>
      <c r="G145" s="156">
        <f>IF(RES_hhdet_in_fec!G145=0,0,RES_hhdet_in_fec!G145/0.086*1000000/RES_hhdet_in_new!G145)</f>
        <v>7614.7286096490716</v>
      </c>
      <c r="H145" s="156">
        <f>IF(RES_hhdet_in_fec!H145=0,0,RES_hhdet_in_fec!H145/0.086*1000000/RES_hhdet_in_new!H145)</f>
        <v>6965.6565150138185</v>
      </c>
      <c r="I145" s="156">
        <f>IF(RES_hhdet_in_fec!I145=0,0,RES_hhdet_in_fec!I145/0.086*1000000/RES_hhdet_in_new!I145)</f>
        <v>6427.8154584808553</v>
      </c>
      <c r="J145" s="156">
        <f>IF(RES_hhdet_in_fec!J145=0,0,RES_hhdet_in_fec!J145/0.086*1000000/RES_hhdet_in_new!J145)</f>
        <v>5902.4312942071228</v>
      </c>
      <c r="K145" s="156">
        <f>IF(RES_hhdet_in_fec!K145=0,0,RES_hhdet_in_fec!K145/0.086*1000000/RES_hhdet_in_new!K145)</f>
        <v>5361.0861345629019</v>
      </c>
      <c r="L145" s="156">
        <f>IF(RES_hhdet_in_fec!L145=0,0,RES_hhdet_in_fec!L145/0.086*1000000/RES_hhdet_in_new!L145)</f>
        <v>6058.2243481918131</v>
      </c>
      <c r="M145" s="156">
        <f>IF(RES_hhdet_in_fec!M145=0,0,RES_hhdet_in_fec!M145/0.086*1000000/RES_hhdet_in_new!M145)</f>
        <v>4847.2770546553938</v>
      </c>
      <c r="N145" s="156">
        <f>IF(RES_hhdet_in_fec!N145=0,0,RES_hhdet_in_fec!N145/0.086*1000000/RES_hhdet_in_new!N145)</f>
        <v>4880.8401511265256</v>
      </c>
      <c r="O145" s="156">
        <f>IF(RES_hhdet_in_fec!O145=0,0,RES_hhdet_in_fec!O145/0.086*1000000/RES_hhdet_in_new!O145)</f>
        <v>4119.5722841794759</v>
      </c>
      <c r="P145" s="156">
        <f>IF(RES_hhdet_in_fec!P145=0,0,RES_hhdet_in_fec!P145/0.086*1000000/RES_hhdet_in_new!P145)</f>
        <v>3579.2768523094946</v>
      </c>
      <c r="Q145" s="156">
        <f>IF(RES_hhdet_in_fec!Q145=0,0,RES_hhdet_in_fec!Q145/0.086*1000000/RES_hhdet_in_new!Q145)</f>
        <v>3610.4082922991147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501.92048540875504</v>
      </c>
      <c r="D146" s="157">
        <f t="shared" si="135"/>
        <v>454.64554309035151</v>
      </c>
      <c r="E146" s="157">
        <f t="shared" si="135"/>
        <v>415.83009920419096</v>
      </c>
      <c r="F146" s="157">
        <f t="shared" si="135"/>
        <v>387.04351311705182</v>
      </c>
      <c r="G146" s="157">
        <f t="shared" si="135"/>
        <v>491.63173411626752</v>
      </c>
      <c r="H146" s="157">
        <f t="shared" si="135"/>
        <v>495.38059665016948</v>
      </c>
      <c r="I146" s="157">
        <f t="shared" si="135"/>
        <v>477.01907476608574</v>
      </c>
      <c r="J146" s="157">
        <f t="shared" si="135"/>
        <v>463.44536662536063</v>
      </c>
      <c r="K146" s="157">
        <f t="shared" si="135"/>
        <v>479.75395720717285</v>
      </c>
      <c r="L146" s="157">
        <f t="shared" si="135"/>
        <v>426.25509828295344</v>
      </c>
      <c r="M146" s="157">
        <f t="shared" si="135"/>
        <v>391.29556865581571</v>
      </c>
      <c r="N146" s="157">
        <f t="shared" si="135"/>
        <v>379.17672316211252</v>
      </c>
      <c r="O146" s="157">
        <f t="shared" si="135"/>
        <v>372.2632094172053</v>
      </c>
      <c r="P146" s="157">
        <f t="shared" si="135"/>
        <v>347.9882406658553</v>
      </c>
      <c r="Q146" s="157">
        <f t="shared" si="135"/>
        <v>350.66841608921084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501.92048540875504</v>
      </c>
      <c r="D147" s="156">
        <f>IF(RES_hhdet_in_fec!D147=0,0,RES_hhdet_in_fec!D147/0.086*1000000/RES_hhdet_in_new!D147)</f>
        <v>454.64554309035151</v>
      </c>
      <c r="E147" s="156">
        <f>IF(RES_hhdet_in_fec!E147=0,0,RES_hhdet_in_fec!E147/0.086*1000000/RES_hhdet_in_new!E147)</f>
        <v>415.83009920419096</v>
      </c>
      <c r="F147" s="156">
        <f>IF(RES_hhdet_in_fec!F147=0,0,RES_hhdet_in_fec!F147/0.086*1000000/RES_hhdet_in_new!F147)</f>
        <v>387.04351311705182</v>
      </c>
      <c r="G147" s="156">
        <f>IF(RES_hhdet_in_fec!G147=0,0,RES_hhdet_in_fec!G147/0.086*1000000/RES_hhdet_in_new!G147)</f>
        <v>491.63173411626752</v>
      </c>
      <c r="H147" s="156">
        <f>IF(RES_hhdet_in_fec!H147=0,0,RES_hhdet_in_fec!H147/0.086*1000000/RES_hhdet_in_new!H147)</f>
        <v>495.38059665016948</v>
      </c>
      <c r="I147" s="156">
        <f>IF(RES_hhdet_in_fec!I147=0,0,RES_hhdet_in_fec!I147/0.086*1000000/RES_hhdet_in_new!I147)</f>
        <v>477.01907476608574</v>
      </c>
      <c r="J147" s="156">
        <f>IF(RES_hhdet_in_fec!J147=0,0,RES_hhdet_in_fec!J147/0.086*1000000/RES_hhdet_in_new!J147)</f>
        <v>463.44536662536063</v>
      </c>
      <c r="K147" s="156">
        <f>IF(RES_hhdet_in_fec!K147=0,0,RES_hhdet_in_fec!K147/0.086*1000000/RES_hhdet_in_new!K147)</f>
        <v>479.75395720717285</v>
      </c>
      <c r="L147" s="156">
        <f>IF(RES_hhdet_in_fec!L147=0,0,RES_hhdet_in_fec!L147/0.086*1000000/RES_hhdet_in_new!L147)</f>
        <v>426.25509828295344</v>
      </c>
      <c r="M147" s="156">
        <f>IF(RES_hhdet_in_fec!M147=0,0,RES_hhdet_in_fec!M147/0.086*1000000/RES_hhdet_in_new!M147)</f>
        <v>391.29556865581571</v>
      </c>
      <c r="N147" s="156">
        <f>IF(RES_hhdet_in_fec!N147=0,0,RES_hhdet_in_fec!N147/0.086*1000000/RES_hhdet_in_new!N147)</f>
        <v>379.17672316211252</v>
      </c>
      <c r="O147" s="156">
        <f>IF(RES_hhdet_in_fec!O147=0,0,RES_hhdet_in_fec!O147/0.086*1000000/RES_hhdet_in_new!O147)</f>
        <v>372.2632094172053</v>
      </c>
      <c r="P147" s="156">
        <f>IF(RES_hhdet_in_fec!P147=0,0,RES_hhdet_in_fec!P147/0.086*1000000/RES_hhdet_in_new!P147)</f>
        <v>347.9882406658553</v>
      </c>
      <c r="Q147" s="156">
        <f>IF(RES_hhdet_in_fec!Q147=0,0,RES_hhdet_in_fec!Q147/0.086*1000000/RES_hhdet_in_new!Q147)</f>
        <v>350.66841608921084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2488.5599084538844</v>
      </c>
      <c r="D148" s="157">
        <f>IF(SUM(RES_hhdet_in_fec!D149:D150,RES_hhdet_in_fec!D153:D154)=0,0,SUM(RES_hhdet_in_fec!D149:D150,RES_hhdet_in_fec!D153:D154)/0.086*1000000/SUM(RES_hhdet_in_new!D149:D150,RES_hhdet_in_new!D153:D154))</f>
        <v>2536.6935876044895</v>
      </c>
      <c r="E148" s="157">
        <f>IF(SUM(RES_hhdet_in_fec!E149:E150,RES_hhdet_in_fec!E153:E154)=0,0,SUM(RES_hhdet_in_fec!E149:E150,RES_hhdet_in_fec!E153:E154)/0.086*1000000/SUM(RES_hhdet_in_new!E149:E150,RES_hhdet_in_new!E153:E154))</f>
        <v>2652.7100463132847</v>
      </c>
      <c r="F148" s="157">
        <f>IF(SUM(RES_hhdet_in_fec!F149:F150,RES_hhdet_in_fec!F153:F154)=0,0,SUM(RES_hhdet_in_fec!F149:F150,RES_hhdet_in_fec!F153:F154)/0.086*1000000/SUM(RES_hhdet_in_new!F149:F150,RES_hhdet_in_new!F153:F154))</f>
        <v>2768.9238060852458</v>
      </c>
      <c r="G148" s="157">
        <f>IF(SUM(RES_hhdet_in_fec!G149:G150,RES_hhdet_in_fec!G153:G154)=0,0,SUM(RES_hhdet_in_fec!G149:G150,RES_hhdet_in_fec!G153:G154)/0.086*1000000/SUM(RES_hhdet_in_new!G149:G150,RES_hhdet_in_new!G153:G154))</f>
        <v>2883.9179309627116</v>
      </c>
      <c r="H148" s="157">
        <f>IF(SUM(RES_hhdet_in_fec!H149:H150,RES_hhdet_in_fec!H153:H154)=0,0,SUM(RES_hhdet_in_fec!H149:H150,RES_hhdet_in_fec!H153:H154)/0.086*1000000/SUM(RES_hhdet_in_new!H149:H150,RES_hhdet_in_new!H153:H154))</f>
        <v>2952.3047897327356</v>
      </c>
      <c r="I148" s="157">
        <f>IF(SUM(RES_hhdet_in_fec!I149:I150,RES_hhdet_in_fec!I153:I154)=0,0,SUM(RES_hhdet_in_fec!I149:I150,RES_hhdet_in_fec!I153:I154)/0.086*1000000/SUM(RES_hhdet_in_new!I149:I150,RES_hhdet_in_new!I153:I154))</f>
        <v>2789.3981902953269</v>
      </c>
      <c r="J148" s="157">
        <f>IF(SUM(RES_hhdet_in_fec!J149:J150,RES_hhdet_in_fec!J153:J154)=0,0,SUM(RES_hhdet_in_fec!J149:J150,RES_hhdet_in_fec!J153:J154)/0.086*1000000/SUM(RES_hhdet_in_new!J149:J150,RES_hhdet_in_new!J153:J154))</f>
        <v>2817.3885285755923</v>
      </c>
      <c r="K148" s="157">
        <f>IF(SUM(RES_hhdet_in_fec!K149:K150,RES_hhdet_in_fec!K153:K154)=0,0,SUM(RES_hhdet_in_fec!K149:K150,RES_hhdet_in_fec!K153:K154)/0.086*1000000/SUM(RES_hhdet_in_new!K149:K150,RES_hhdet_in_new!K153:K154))</f>
        <v>3079.5773330550965</v>
      </c>
      <c r="L148" s="157">
        <f>IF(SUM(RES_hhdet_in_fec!L149:L150,RES_hhdet_in_fec!L153:L154)=0,0,SUM(RES_hhdet_in_fec!L149:L150,RES_hhdet_in_fec!L153:L154)/0.086*1000000/SUM(RES_hhdet_in_new!L149:L150,RES_hhdet_in_new!L153:L154))</f>
        <v>3213.8338319501722</v>
      </c>
      <c r="M148" s="157">
        <f>IF(SUM(RES_hhdet_in_fec!M149:M150,RES_hhdet_in_fec!M153:M154)=0,0,SUM(RES_hhdet_in_fec!M149:M150,RES_hhdet_in_fec!M153:M154)/0.086*1000000/SUM(RES_hhdet_in_new!M149:M150,RES_hhdet_in_new!M153:M154))</f>
        <v>3195.6562296608727</v>
      </c>
      <c r="N148" s="157">
        <f>IF(SUM(RES_hhdet_in_fec!N149:N150,RES_hhdet_in_fec!N153:N154)=0,0,SUM(RES_hhdet_in_fec!N149:N150,RES_hhdet_in_fec!N153:N154)/0.086*1000000/SUM(RES_hhdet_in_new!N149:N150,RES_hhdet_in_new!N153:N154))</f>
        <v>3380.5300234780243</v>
      </c>
      <c r="O148" s="157">
        <f>IF(SUM(RES_hhdet_in_fec!O149:O150,RES_hhdet_in_fec!O153:O154)=0,0,SUM(RES_hhdet_in_fec!O149:O150,RES_hhdet_in_fec!O153:O154)/0.086*1000000/SUM(RES_hhdet_in_new!O149:O150,RES_hhdet_in_new!O153:O154))</f>
        <v>3714.7861665025302</v>
      </c>
      <c r="P148" s="157">
        <f>IF(SUM(RES_hhdet_in_fec!P149:P150,RES_hhdet_in_fec!P153:P154)=0,0,SUM(RES_hhdet_in_fec!P149:P150,RES_hhdet_in_fec!P153:P154)/0.086*1000000/SUM(RES_hhdet_in_new!P149:P150,RES_hhdet_in_new!P153:P154))</f>
        <v>3645.3405320498309</v>
      </c>
      <c r="Q148" s="157">
        <f>IF(SUM(RES_hhdet_in_fec!Q149:Q150,RES_hhdet_in_fec!Q153:Q154)=0,0,SUM(RES_hhdet_in_fec!Q149:Q150,RES_hhdet_in_fec!Q153:Q154)/0.086*1000000/SUM(RES_hhdet_in_new!Q149:Q150,RES_hhdet_in_new!Q153:Q154))</f>
        <v>3983.9597956470038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2493.1653851077317</v>
      </c>
      <c r="D153" s="162">
        <f>IF(RES_hhdet_in_fec!D153=0,0,RES_hhdet_in_fec!D153/0.086*1000000/RES_hhdet_in_new!D153)</f>
        <v>2552.2114581335591</v>
      </c>
      <c r="E153" s="162">
        <f>IF(RES_hhdet_in_fec!E153=0,0,RES_hhdet_in_fec!E153/0.086*1000000/RES_hhdet_in_new!E153)</f>
        <v>2667.1757040176853</v>
      </c>
      <c r="F153" s="162">
        <f>IF(RES_hhdet_in_fec!F153=0,0,RES_hhdet_in_fec!F153/0.086*1000000/RES_hhdet_in_new!F153)</f>
        <v>2782.8907639720255</v>
      </c>
      <c r="G153" s="162">
        <f>IF(RES_hhdet_in_fec!G153=0,0,RES_hhdet_in_fec!G153/0.086*1000000/RES_hhdet_in_new!G153)</f>
        <v>2921.6737319164222</v>
      </c>
      <c r="H153" s="162">
        <f>IF(RES_hhdet_in_fec!H153=0,0,RES_hhdet_in_fec!H153/0.086*1000000/RES_hhdet_in_new!H153)</f>
        <v>2974.3184215908632</v>
      </c>
      <c r="I153" s="162">
        <f>IF(RES_hhdet_in_fec!I153=0,0,RES_hhdet_in_fec!I153/0.086*1000000/RES_hhdet_in_new!I153)</f>
        <v>2921.4206591930138</v>
      </c>
      <c r="J153" s="162">
        <f>IF(RES_hhdet_in_fec!J153=0,0,RES_hhdet_in_fec!J153/0.086*1000000/RES_hhdet_in_new!J153)</f>
        <v>2887.1080966676423</v>
      </c>
      <c r="K153" s="162">
        <f>IF(RES_hhdet_in_fec!K153=0,0,RES_hhdet_in_fec!K153/0.086*1000000/RES_hhdet_in_new!K153)</f>
        <v>3109.0995855783835</v>
      </c>
      <c r="L153" s="162">
        <f>IF(RES_hhdet_in_fec!L153=0,0,RES_hhdet_in_fec!L153/0.086*1000000/RES_hhdet_in_new!L153)</f>
        <v>3301.5473613542104</v>
      </c>
      <c r="M153" s="162">
        <f>IF(RES_hhdet_in_fec!M153=0,0,RES_hhdet_in_fec!M153/0.086*1000000/RES_hhdet_in_new!M153)</f>
        <v>3316.2274138479024</v>
      </c>
      <c r="N153" s="162">
        <f>IF(RES_hhdet_in_fec!N153=0,0,RES_hhdet_in_fec!N153/0.086*1000000/RES_hhdet_in_new!N153)</f>
        <v>3456.3992830406492</v>
      </c>
      <c r="O153" s="162">
        <f>IF(RES_hhdet_in_fec!O153=0,0,RES_hhdet_in_fec!O153/0.086*1000000/RES_hhdet_in_new!O153)</f>
        <v>3785.229650421511</v>
      </c>
      <c r="P153" s="162">
        <f>IF(RES_hhdet_in_fec!P153=0,0,RES_hhdet_in_fec!P153/0.086*1000000/RES_hhdet_in_new!P153)</f>
        <v>3716.7325122968964</v>
      </c>
      <c r="Q153" s="162">
        <f>IF(RES_hhdet_in_fec!Q153=0,0,RES_hhdet_in_fec!Q153/0.086*1000000/RES_hhdet_in_new!Q153)</f>
        <v>4075.4929329407892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2336.9040165719339</v>
      </c>
      <c r="D154" s="160">
        <f>IF(RES_hhdet_in_fec!D154=0,0,RES_hhdet_in_fec!D154/0.086*1000000/RES_hhdet_in_new!D154)</f>
        <v>2441.0063696823431</v>
      </c>
      <c r="E154" s="160">
        <f>IF(RES_hhdet_in_fec!E154=0,0,RES_hhdet_in_fec!E154/0.086*1000000/RES_hhdet_in_new!E154)</f>
        <v>2566.7869602165747</v>
      </c>
      <c r="F154" s="160">
        <f>IF(RES_hhdet_in_fec!F154=0,0,RES_hhdet_in_fec!F154/0.086*1000000/RES_hhdet_in_new!F154)</f>
        <v>2666.7005860675131</v>
      </c>
      <c r="G154" s="160">
        <f>IF(RES_hhdet_in_fec!G154=0,0,RES_hhdet_in_fec!G154/0.086*1000000/RES_hhdet_in_new!G154)</f>
        <v>2787.6523613148638</v>
      </c>
      <c r="H154" s="160">
        <f>IF(RES_hhdet_in_fec!H154=0,0,RES_hhdet_in_fec!H154/0.086*1000000/RES_hhdet_in_new!H154)</f>
        <v>2819.0194911934932</v>
      </c>
      <c r="I154" s="160">
        <f>IF(RES_hhdet_in_fec!I154=0,0,RES_hhdet_in_fec!I154/0.086*1000000/RES_hhdet_in_new!I154)</f>
        <v>2771.3501420145944</v>
      </c>
      <c r="J154" s="160">
        <f>IF(RES_hhdet_in_fec!J154=0,0,RES_hhdet_in_fec!J154/0.086*1000000/RES_hhdet_in_new!J154)</f>
        <v>2732.1969746043796</v>
      </c>
      <c r="K154" s="160">
        <f>IF(RES_hhdet_in_fec!K154=0,0,RES_hhdet_in_fec!K154/0.086*1000000/RES_hhdet_in_new!K154)</f>
        <v>2910.2128819347381</v>
      </c>
      <c r="L154" s="160">
        <f>IF(RES_hhdet_in_fec!L154=0,0,RES_hhdet_in_fec!L154/0.086*1000000/RES_hhdet_in_new!L154)</f>
        <v>3050.0871982883041</v>
      </c>
      <c r="M154" s="160">
        <f>IF(RES_hhdet_in_fec!M154=0,0,RES_hhdet_in_fec!M154/0.086*1000000/RES_hhdet_in_new!M154)</f>
        <v>3048.6100058476159</v>
      </c>
      <c r="N154" s="160">
        <f>IF(RES_hhdet_in_fec!N154=0,0,RES_hhdet_in_fec!N154/0.086*1000000/RES_hhdet_in_new!N154)</f>
        <v>3150.1787092720151</v>
      </c>
      <c r="O154" s="160">
        <f>IF(RES_hhdet_in_fec!O154=0,0,RES_hhdet_in_fec!O154/0.086*1000000/RES_hhdet_in_new!O154)</f>
        <v>3413.6033364930513</v>
      </c>
      <c r="P154" s="160">
        <f>IF(RES_hhdet_in_fec!P154=0,0,RES_hhdet_in_fec!P154/0.086*1000000/RES_hhdet_in_new!P154)</f>
        <v>3344.3827522878942</v>
      </c>
      <c r="Q154" s="160">
        <f>IF(RES_hhdet_in_fec!Q154=0,0,RES_hhdet_in_fec!Q154/0.086*1000000/RES_hhdet_in_new!Q154)</f>
        <v>3643.8071067007418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2017.3052611350342</v>
      </c>
      <c r="D155" s="156">
        <f>IF(RES_hhdet_in_fec!D155=0,0,RES_hhdet_in_fec!D155/0.086*1000000/RES_hhdet_in_new!D154)</f>
        <v>2106.6683042571249</v>
      </c>
      <c r="E155" s="156">
        <f>IF(RES_hhdet_in_fec!E155=0,0,RES_hhdet_in_fec!E155/0.086*1000000/RES_hhdet_in_new!E154)</f>
        <v>2223.0769444944308</v>
      </c>
      <c r="F155" s="156">
        <f>IF(RES_hhdet_in_fec!F155=0,0,RES_hhdet_in_fec!F155/0.086*1000000/RES_hhdet_in_new!F154)</f>
        <v>2318.2812874416627</v>
      </c>
      <c r="G155" s="156">
        <f>IF(RES_hhdet_in_fec!G155=0,0,RES_hhdet_in_fec!G155/0.086*1000000/RES_hhdet_in_new!G154)</f>
        <v>2434.9196641786625</v>
      </c>
      <c r="H155" s="156">
        <f>IF(RES_hhdet_in_fec!H155=0,0,RES_hhdet_in_fec!H155/0.086*1000000/RES_hhdet_in_new!H154)</f>
        <v>2464.7120024649043</v>
      </c>
      <c r="I155" s="156">
        <f>IF(RES_hhdet_in_fec!I155=0,0,RES_hhdet_in_fec!I155/0.086*1000000/RES_hhdet_in_new!I154)</f>
        <v>2415.4491185131619</v>
      </c>
      <c r="J155" s="156">
        <f>IF(RES_hhdet_in_fec!J155=0,0,RES_hhdet_in_fec!J155/0.086*1000000/RES_hhdet_in_new!J154)</f>
        <v>2377.4113583030994</v>
      </c>
      <c r="K155" s="156">
        <f>IF(RES_hhdet_in_fec!K155=0,0,RES_hhdet_in_fec!K155/0.086*1000000/RES_hhdet_in_new!K154)</f>
        <v>2543.2840735252626</v>
      </c>
      <c r="L155" s="156">
        <f>IF(RES_hhdet_in_fec!L155=0,0,RES_hhdet_in_fec!L155/0.086*1000000/RES_hhdet_in_new!L154)</f>
        <v>2691.6665363567545</v>
      </c>
      <c r="M155" s="156">
        <f>IF(RES_hhdet_in_fec!M155=0,0,RES_hhdet_in_fec!M155/0.086*1000000/RES_hhdet_in_new!M154)</f>
        <v>2688.369049530992</v>
      </c>
      <c r="N155" s="156">
        <f>IF(RES_hhdet_in_fec!N155=0,0,RES_hhdet_in_fec!N155/0.086*1000000/RES_hhdet_in_new!N154)</f>
        <v>2788.4113724846488</v>
      </c>
      <c r="O155" s="156">
        <f>IF(RES_hhdet_in_fec!O155=0,0,RES_hhdet_in_fec!O155/0.086*1000000/RES_hhdet_in_new!O154)</f>
        <v>3048.3236634153668</v>
      </c>
      <c r="P155" s="156">
        <f>IF(RES_hhdet_in_fec!P155=0,0,RES_hhdet_in_fec!P155/0.086*1000000/RES_hhdet_in_new!P154)</f>
        <v>2980.4161219635539</v>
      </c>
      <c r="Q155" s="156">
        <f>IF(RES_hhdet_in_fec!Q155=0,0,RES_hhdet_in_fec!Q155/0.086*1000000/RES_hhdet_in_new!Q154)</f>
        <v>3277.7944151374259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319.5987554368993</v>
      </c>
      <c r="D156" s="156">
        <f>IF(RES_hhdet_in_fec!D156=0,0,RES_hhdet_in_fec!D156/0.086*1000000/RES_hhdet_in_new!D154)</f>
        <v>334.33806542521813</v>
      </c>
      <c r="E156" s="156">
        <f>IF(RES_hhdet_in_fec!E156=0,0,RES_hhdet_in_fec!E156/0.086*1000000/RES_hhdet_in_new!E154)</f>
        <v>343.71001572214436</v>
      </c>
      <c r="F156" s="156">
        <f>IF(RES_hhdet_in_fec!F156=0,0,RES_hhdet_in_fec!F156/0.086*1000000/RES_hhdet_in_new!F154)</f>
        <v>348.41929862585079</v>
      </c>
      <c r="G156" s="156">
        <f>IF(RES_hhdet_in_fec!G156=0,0,RES_hhdet_in_fec!G156/0.086*1000000/RES_hhdet_in_new!G154)</f>
        <v>352.73269713620112</v>
      </c>
      <c r="H156" s="156">
        <f>IF(RES_hhdet_in_fec!H156=0,0,RES_hhdet_in_fec!H156/0.086*1000000/RES_hhdet_in_new!H154)</f>
        <v>354.30748872858902</v>
      </c>
      <c r="I156" s="156">
        <f>IF(RES_hhdet_in_fec!I156=0,0,RES_hhdet_in_fec!I156/0.086*1000000/RES_hhdet_in_new!I154)</f>
        <v>355.90102350143263</v>
      </c>
      <c r="J156" s="156">
        <f>IF(RES_hhdet_in_fec!J156=0,0,RES_hhdet_in_fec!J156/0.086*1000000/RES_hhdet_in_new!J154)</f>
        <v>354.78561630128007</v>
      </c>
      <c r="K156" s="156">
        <f>IF(RES_hhdet_in_fec!K156=0,0,RES_hhdet_in_fec!K156/0.086*1000000/RES_hhdet_in_new!K154)</f>
        <v>366.92880840947595</v>
      </c>
      <c r="L156" s="156">
        <f>IF(RES_hhdet_in_fec!L156=0,0,RES_hhdet_in_fec!L156/0.086*1000000/RES_hhdet_in_new!L154)</f>
        <v>358.42066193154909</v>
      </c>
      <c r="M156" s="156">
        <f>IF(RES_hhdet_in_fec!M156=0,0,RES_hhdet_in_fec!M156/0.086*1000000/RES_hhdet_in_new!M154)</f>
        <v>360.24095631662402</v>
      </c>
      <c r="N156" s="156">
        <f>IF(RES_hhdet_in_fec!N156=0,0,RES_hhdet_in_fec!N156/0.086*1000000/RES_hhdet_in_new!N154)</f>
        <v>361.76733678736588</v>
      </c>
      <c r="O156" s="156">
        <f>IF(RES_hhdet_in_fec!O156=0,0,RES_hhdet_in_fec!O156/0.086*1000000/RES_hhdet_in_new!O154)</f>
        <v>365.27967307768432</v>
      </c>
      <c r="P156" s="156">
        <f>IF(RES_hhdet_in_fec!P156=0,0,RES_hhdet_in_fec!P156/0.086*1000000/RES_hhdet_in_new!P154)</f>
        <v>363.9666303243402</v>
      </c>
      <c r="Q156" s="156">
        <f>IF(RES_hhdet_in_fec!Q156=0,0,RES_hhdet_in_fec!Q156/0.086*1000000/RES_hhdet_in_new!Q154)</f>
        <v>366.01269156331631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842.84655960689463</v>
      </c>
      <c r="D157" s="157">
        <f>IF(SUM(RES_hhdet_in_fec!D158:D159)=0,0,SUM(RES_hhdet_in_fec!D158:D159)/0.086*1000000/SUM(RES_hhdet_in_new!D158:D159))</f>
        <v>853.12623834939234</v>
      </c>
      <c r="E157" s="157">
        <f>IF(SUM(RES_hhdet_in_fec!E158:E159)=0,0,SUM(RES_hhdet_in_fec!E158:E159)/0.086*1000000/SUM(RES_hhdet_in_new!E158:E159))</f>
        <v>882.30464160605084</v>
      </c>
      <c r="F157" s="157">
        <f>IF(SUM(RES_hhdet_in_fec!F158:F159)=0,0,SUM(RES_hhdet_in_fec!F158:F159)/0.086*1000000/SUM(RES_hhdet_in_new!F158:F159))</f>
        <v>920.07261735735244</v>
      </c>
      <c r="G157" s="157">
        <f>IF(SUM(RES_hhdet_in_fec!G158:G159)=0,0,SUM(RES_hhdet_in_fec!G158:G159)/0.086*1000000/SUM(RES_hhdet_in_new!G158:G159))</f>
        <v>958.69885910036317</v>
      </c>
      <c r="H157" s="157">
        <f>IF(SUM(RES_hhdet_in_fec!H158:H159)=0,0,SUM(RES_hhdet_in_fec!H158:H159)/0.086*1000000/SUM(RES_hhdet_in_new!H158:H159))</f>
        <v>978.18055226539582</v>
      </c>
      <c r="I157" s="157">
        <f>IF(SUM(RES_hhdet_in_fec!I158:I159)=0,0,SUM(RES_hhdet_in_fec!I158:I159)/0.086*1000000/SUM(RES_hhdet_in_new!I158:I159))</f>
        <v>967.330900617412</v>
      </c>
      <c r="J157" s="157">
        <f>IF(SUM(RES_hhdet_in_fec!J158:J159)=0,0,SUM(RES_hhdet_in_fec!J158:J159)/0.086*1000000/SUM(RES_hhdet_in_new!J158:J159))</f>
        <v>961.64113567328195</v>
      </c>
      <c r="K157" s="157">
        <f>IF(SUM(RES_hhdet_in_fec!K158:K159)=0,0,SUM(RES_hhdet_in_fec!K158:K159)/0.086*1000000/SUM(RES_hhdet_in_new!K158:K159))</f>
        <v>1066.4351188647788</v>
      </c>
      <c r="L157" s="157">
        <f>IF(SUM(RES_hhdet_in_fec!L158:L159)=0,0,SUM(RES_hhdet_in_fec!L158:L159)/0.086*1000000/SUM(RES_hhdet_in_new!L158:L159))</f>
        <v>1114.5246419680866</v>
      </c>
      <c r="M157" s="157">
        <f>IF(SUM(RES_hhdet_in_fec!M158:M159)=0,0,SUM(RES_hhdet_in_fec!M158:M159)/0.086*1000000/SUM(RES_hhdet_in_new!M158:M159))</f>
        <v>1113.8023263469479</v>
      </c>
      <c r="N157" s="157">
        <f>IF(SUM(RES_hhdet_in_fec!N158:N159)=0,0,SUM(RES_hhdet_in_fec!N158:N159)/0.086*1000000/SUM(RES_hhdet_in_new!N158:N159))</f>
        <v>1161.4361324947013</v>
      </c>
      <c r="O157" s="157">
        <f>IF(SUM(RES_hhdet_in_fec!O158:O159)=0,0,SUM(RES_hhdet_in_fec!O158:O159)/0.086*1000000/SUM(RES_hhdet_in_new!O158:O159))</f>
        <v>1274.3107323334928</v>
      </c>
      <c r="P157" s="157">
        <f>IF(SUM(RES_hhdet_in_fec!P158:P159)=0,0,SUM(RES_hhdet_in_fec!P158:P159)/0.086*1000000/SUM(RES_hhdet_in_new!P158:P159))</f>
        <v>1268.415409827094</v>
      </c>
      <c r="Q157" s="157">
        <f>IF(SUM(RES_hhdet_in_fec!Q158:Q159)=0,0,SUM(RES_hhdet_in_fec!Q158:Q159)/0.086*1000000/SUM(RES_hhdet_in_new!Q158:Q159))</f>
        <v>1382.5327868308925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842.84655960689463</v>
      </c>
      <c r="D159" s="57">
        <f>IF(RES_hhdet_in_fec!D159=0,0,RES_hhdet_in_fec!D159/0.086*1000000/RES_hhdet_in_new!D159)</f>
        <v>853.12623834939234</v>
      </c>
      <c r="E159" s="57">
        <f>IF(RES_hhdet_in_fec!E159=0,0,RES_hhdet_in_fec!E159/0.086*1000000/RES_hhdet_in_new!E159)</f>
        <v>882.30464160605084</v>
      </c>
      <c r="F159" s="57">
        <f>IF(RES_hhdet_in_fec!F159=0,0,RES_hhdet_in_fec!F159/0.086*1000000/RES_hhdet_in_new!F159)</f>
        <v>920.07261735735244</v>
      </c>
      <c r="G159" s="57">
        <f>IF(RES_hhdet_in_fec!G159=0,0,RES_hhdet_in_fec!G159/0.086*1000000/RES_hhdet_in_new!G159)</f>
        <v>958.69885910036317</v>
      </c>
      <c r="H159" s="57">
        <f>IF(RES_hhdet_in_fec!H159=0,0,RES_hhdet_in_fec!H159/0.086*1000000/RES_hhdet_in_new!H159)</f>
        <v>978.18055226539582</v>
      </c>
      <c r="I159" s="57">
        <f>IF(RES_hhdet_in_fec!I159=0,0,RES_hhdet_in_fec!I159/0.086*1000000/RES_hhdet_in_new!I159)</f>
        <v>967.330900617412</v>
      </c>
      <c r="J159" s="57">
        <f>IF(RES_hhdet_in_fec!J159=0,0,RES_hhdet_in_fec!J159/0.086*1000000/RES_hhdet_in_new!J159)</f>
        <v>961.64113567328195</v>
      </c>
      <c r="K159" s="57">
        <f>IF(RES_hhdet_in_fec!K159=0,0,RES_hhdet_in_fec!K159/0.086*1000000/RES_hhdet_in_new!K159)</f>
        <v>1066.4351188647788</v>
      </c>
      <c r="L159" s="57">
        <f>IF(RES_hhdet_in_fec!L159=0,0,RES_hhdet_in_fec!L159/0.086*1000000/RES_hhdet_in_new!L159)</f>
        <v>1114.5246419680866</v>
      </c>
      <c r="M159" s="57">
        <f>IF(RES_hhdet_in_fec!M159=0,0,RES_hhdet_in_fec!M159/0.086*1000000/RES_hhdet_in_new!M159)</f>
        <v>1113.8023263469479</v>
      </c>
      <c r="N159" s="57">
        <f>IF(RES_hhdet_in_fec!N159=0,0,RES_hhdet_in_fec!N159/0.086*1000000/RES_hhdet_in_new!N159)</f>
        <v>1161.4361324947013</v>
      </c>
      <c r="O159" s="57">
        <f>IF(RES_hhdet_in_fec!O159=0,0,RES_hhdet_in_fec!O159/0.086*1000000/RES_hhdet_in_new!O159)</f>
        <v>1274.3107323334928</v>
      </c>
      <c r="P159" s="57">
        <f>IF(RES_hhdet_in_fec!P159=0,0,RES_hhdet_in_fec!P159/0.086*1000000/RES_hhdet_in_new!P159)</f>
        <v>1268.415409827094</v>
      </c>
      <c r="Q159" s="57">
        <f>IF(RES_hhdet_in_fec!Q159=0,0,RES_hhdet_in_fec!Q159/0.086*1000000/RES_hhdet_in_new!Q159)</f>
        <v>1382.5327868308925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18023.225904914154</v>
      </c>
      <c r="D161" s="168">
        <f t="shared" ref="D161" si="137">SUM(D162,D164,D166,D175)</f>
        <v>17877.147700421017</v>
      </c>
      <c r="E161" s="168">
        <f t="shared" ref="E161" si="138">SUM(E162,E164,E166,E175)</f>
        <v>18383.194280215084</v>
      </c>
      <c r="F161" s="168">
        <f t="shared" ref="F161" si="139">SUM(F162,F164,F166,F175)</f>
        <v>18176.325644142074</v>
      </c>
      <c r="G161" s="168">
        <f t="shared" ref="G161" si="140">SUM(G162,G164,G166,G175)</f>
        <v>19337.443698109128</v>
      </c>
      <c r="H161" s="168">
        <f t="shared" ref="H161" si="141">SUM(H162,H164,H166,H175)</f>
        <v>19313.627996808733</v>
      </c>
      <c r="I161" s="168">
        <f t="shared" ref="I161" si="142">SUM(I162,I164,I166,I175)</f>
        <v>18011.3660027029</v>
      </c>
      <c r="J161" s="168">
        <f t="shared" ref="J161" si="143">SUM(J162,J164,J166,J175)</f>
        <v>18338.074372064282</v>
      </c>
      <c r="K161" s="168">
        <f t="shared" ref="K161" si="144">SUM(K162,K164,K166,K175)</f>
        <v>19493.788598728857</v>
      </c>
      <c r="L161" s="168">
        <f t="shared" ref="L161" si="145">SUM(L162,L164,L166,L175)</f>
        <v>23389.236264283387</v>
      </c>
      <c r="M161" s="168">
        <f t="shared" ref="M161" si="146">SUM(M162,M164,M166,M175)</f>
        <v>20493.446874783502</v>
      </c>
      <c r="N161" s="168">
        <f t="shared" ref="N161" si="147">SUM(N162,N164,N166,N175)</f>
        <v>22826.640377108735</v>
      </c>
      <c r="O161" s="168">
        <f t="shared" ref="O161" si="148">SUM(O162,O164,O166,O175)</f>
        <v>22923.651367518047</v>
      </c>
      <c r="P161" s="168">
        <f t="shared" ref="P161" si="149">SUM(P162,P164,P166,P175)</f>
        <v>21581.639915945874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14205.191471253731</v>
      </c>
      <c r="D162" s="157">
        <f t="shared" si="151"/>
        <v>14089.899923123168</v>
      </c>
      <c r="E162" s="157">
        <f t="shared" si="151"/>
        <v>14505.110734308606</v>
      </c>
      <c r="F162" s="157">
        <f t="shared" si="151"/>
        <v>14156.234141227225</v>
      </c>
      <c r="G162" s="157">
        <f t="shared" si="151"/>
        <v>15200.387022151579</v>
      </c>
      <c r="H162" s="157">
        <f t="shared" si="151"/>
        <v>15040.753731128398</v>
      </c>
      <c r="I162" s="157">
        <f t="shared" si="151"/>
        <v>13845.567952980737</v>
      </c>
      <c r="J162" s="157">
        <f t="shared" si="151"/>
        <v>14160.195832545069</v>
      </c>
      <c r="K162" s="157">
        <f t="shared" si="151"/>
        <v>15012.219627877903</v>
      </c>
      <c r="L162" s="157">
        <f t="shared" si="151"/>
        <v>18709.659709923555</v>
      </c>
      <c r="M162" s="157">
        <f t="shared" si="151"/>
        <v>16209.521752555662</v>
      </c>
      <c r="N162" s="157">
        <f t="shared" si="151"/>
        <v>17961.852669247906</v>
      </c>
      <c r="O162" s="157">
        <f t="shared" si="151"/>
        <v>17623.757862132934</v>
      </c>
      <c r="P162" s="157">
        <f t="shared" si="151"/>
        <v>16324.549966051218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14205.191471253731</v>
      </c>
      <c r="D163" s="57">
        <f>IF(RES_hhdet_in_fec!D163=0,0,RES_hhdet_in_fec!D163/0.086*1000000/RES_hhdet_in_new!D163)</f>
        <v>14089.899923123168</v>
      </c>
      <c r="E163" s="57">
        <f>IF(RES_hhdet_in_fec!E163=0,0,RES_hhdet_in_fec!E163/0.086*1000000/RES_hhdet_in_new!E163)</f>
        <v>14505.110734308606</v>
      </c>
      <c r="F163" s="57">
        <f>IF(RES_hhdet_in_fec!F163=0,0,RES_hhdet_in_fec!F163/0.086*1000000/RES_hhdet_in_new!F163)</f>
        <v>14156.234141227225</v>
      </c>
      <c r="G163" s="57">
        <f>IF(RES_hhdet_in_fec!G163=0,0,RES_hhdet_in_fec!G163/0.086*1000000/RES_hhdet_in_new!G163)</f>
        <v>15200.387022151579</v>
      </c>
      <c r="H163" s="57">
        <f>IF(RES_hhdet_in_fec!H163=0,0,RES_hhdet_in_fec!H163/0.086*1000000/RES_hhdet_in_new!H163)</f>
        <v>15040.753731128398</v>
      </c>
      <c r="I163" s="57">
        <f>IF(RES_hhdet_in_fec!I163=0,0,RES_hhdet_in_fec!I163/0.086*1000000/RES_hhdet_in_new!I163)</f>
        <v>13845.567952980737</v>
      </c>
      <c r="J163" s="57">
        <f>IF(RES_hhdet_in_fec!J163=0,0,RES_hhdet_in_fec!J163/0.086*1000000/RES_hhdet_in_new!J163)</f>
        <v>14160.195832545069</v>
      </c>
      <c r="K163" s="57">
        <f>IF(RES_hhdet_in_fec!K163=0,0,RES_hhdet_in_fec!K163/0.086*1000000/RES_hhdet_in_new!K163)</f>
        <v>15012.219627877903</v>
      </c>
      <c r="L163" s="57">
        <f>IF(RES_hhdet_in_fec!L163=0,0,RES_hhdet_in_fec!L163/0.086*1000000/RES_hhdet_in_new!L163)</f>
        <v>18709.659709923555</v>
      </c>
      <c r="M163" s="57">
        <f>IF(RES_hhdet_in_fec!M163=0,0,RES_hhdet_in_fec!M163/0.086*1000000/RES_hhdet_in_new!M163)</f>
        <v>16209.521752555662</v>
      </c>
      <c r="N163" s="57">
        <f>IF(RES_hhdet_in_fec!N163=0,0,RES_hhdet_in_fec!N163/0.086*1000000/RES_hhdet_in_new!N163)</f>
        <v>17961.852669247906</v>
      </c>
      <c r="O163" s="57">
        <f>IF(RES_hhdet_in_fec!O163=0,0,RES_hhdet_in_fec!O163/0.086*1000000/RES_hhdet_in_new!O163)</f>
        <v>17623.757862132934</v>
      </c>
      <c r="P163" s="57">
        <f>IF(RES_hhdet_in_fec!P163=0,0,RES_hhdet_in_fec!P163/0.086*1000000/RES_hhdet_in_new!P163)</f>
        <v>16324.549966051218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543.22701923970965</v>
      </c>
      <c r="D164" s="157">
        <f t="shared" si="152"/>
        <v>523.44287988018527</v>
      </c>
      <c r="E164" s="157">
        <f t="shared" si="152"/>
        <v>492.72817101248745</v>
      </c>
      <c r="F164" s="157">
        <f t="shared" si="152"/>
        <v>481.28020552895299</v>
      </c>
      <c r="G164" s="157">
        <f t="shared" si="152"/>
        <v>489.0702339803326</v>
      </c>
      <c r="H164" s="157">
        <f t="shared" si="152"/>
        <v>503.16080771132567</v>
      </c>
      <c r="I164" s="157">
        <f t="shared" si="152"/>
        <v>494.24783063877277</v>
      </c>
      <c r="J164" s="157">
        <f t="shared" si="152"/>
        <v>498.03257629991339</v>
      </c>
      <c r="K164" s="157">
        <f t="shared" si="152"/>
        <v>468.90252890079415</v>
      </c>
      <c r="L164" s="157">
        <f t="shared" si="152"/>
        <v>428.51712299229831</v>
      </c>
      <c r="M164" s="157">
        <f t="shared" si="152"/>
        <v>0</v>
      </c>
      <c r="N164" s="157">
        <f t="shared" si="152"/>
        <v>377.83516835623902</v>
      </c>
      <c r="O164" s="157">
        <f t="shared" si="152"/>
        <v>366.7992682002527</v>
      </c>
      <c r="P164" s="157">
        <f t="shared" si="152"/>
        <v>360.12966299952075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543.22701923970965</v>
      </c>
      <c r="D165" s="156">
        <f>IF(RES_hhdet_in_fec!D165=0,0,RES_hhdet_in_fec!D165/0.086*1000000/RES_hhdet_in_new!D165)</f>
        <v>523.44287988018527</v>
      </c>
      <c r="E165" s="156">
        <f>IF(RES_hhdet_in_fec!E165=0,0,RES_hhdet_in_fec!E165/0.086*1000000/RES_hhdet_in_new!E165)</f>
        <v>492.72817101248745</v>
      </c>
      <c r="F165" s="156">
        <f>IF(RES_hhdet_in_fec!F165=0,0,RES_hhdet_in_fec!F165/0.086*1000000/RES_hhdet_in_new!F165)</f>
        <v>481.28020552895299</v>
      </c>
      <c r="G165" s="156">
        <f>IF(RES_hhdet_in_fec!G165=0,0,RES_hhdet_in_fec!G165/0.086*1000000/RES_hhdet_in_new!G165)</f>
        <v>489.0702339803326</v>
      </c>
      <c r="H165" s="156">
        <f>IF(RES_hhdet_in_fec!H165=0,0,RES_hhdet_in_fec!H165/0.086*1000000/RES_hhdet_in_new!H165)</f>
        <v>503.16080771132567</v>
      </c>
      <c r="I165" s="156">
        <f>IF(RES_hhdet_in_fec!I165=0,0,RES_hhdet_in_fec!I165/0.086*1000000/RES_hhdet_in_new!I165)</f>
        <v>494.24783063877277</v>
      </c>
      <c r="J165" s="156">
        <f>IF(RES_hhdet_in_fec!J165=0,0,RES_hhdet_in_fec!J165/0.086*1000000/RES_hhdet_in_new!J165)</f>
        <v>498.03257629991339</v>
      </c>
      <c r="K165" s="156">
        <f>IF(RES_hhdet_in_fec!K165=0,0,RES_hhdet_in_fec!K165/0.086*1000000/RES_hhdet_in_new!K165)</f>
        <v>468.90252890079415</v>
      </c>
      <c r="L165" s="156">
        <f>IF(RES_hhdet_in_fec!L165=0,0,RES_hhdet_in_fec!L165/0.086*1000000/RES_hhdet_in_new!L165)</f>
        <v>428.51712299229831</v>
      </c>
      <c r="M165" s="156">
        <f>IF(RES_hhdet_in_fec!M165=0,0,RES_hhdet_in_fec!M165/0.086*1000000/RES_hhdet_in_new!M165)</f>
        <v>0</v>
      </c>
      <c r="N165" s="156">
        <f>IF(RES_hhdet_in_fec!N165=0,0,RES_hhdet_in_fec!N165/0.086*1000000/RES_hhdet_in_new!N165)</f>
        <v>377.83516835623902</v>
      </c>
      <c r="O165" s="156">
        <f>IF(RES_hhdet_in_fec!O165=0,0,RES_hhdet_in_fec!O165/0.086*1000000/RES_hhdet_in_new!O165)</f>
        <v>366.7992682002527</v>
      </c>
      <c r="P165" s="156">
        <f>IF(RES_hhdet_in_fec!P165=0,0,RES_hhdet_in_fec!P165/0.086*1000000/RES_hhdet_in_new!P165)</f>
        <v>360.12966299952075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2431.419929620215</v>
      </c>
      <c r="D166" s="157">
        <f>IF(SUM(RES_hhdet_in_fec!D167:D168,RES_hhdet_in_fec!D171:D172)=0,0,SUM(RES_hhdet_in_fec!D167:D168,RES_hhdet_in_fec!D171:D172)/0.086*1000000/SUM(RES_hhdet_in_new!D167:D168,RES_hhdet_in_new!D171:D172))</f>
        <v>2410.2093911449965</v>
      </c>
      <c r="E166" s="157">
        <f>IF(SUM(RES_hhdet_in_fec!E167:E168,RES_hhdet_in_fec!E171:E172)=0,0,SUM(RES_hhdet_in_fec!E167:E168,RES_hhdet_in_fec!E171:E172)/0.086*1000000/SUM(RES_hhdet_in_new!E167:E168,RES_hhdet_in_new!E171:E172))</f>
        <v>2503.084183617023</v>
      </c>
      <c r="F166" s="157">
        <f>IF(SUM(RES_hhdet_in_fec!F167:F168,RES_hhdet_in_fec!F171:F172)=0,0,SUM(RES_hhdet_in_fec!F167:F168,RES_hhdet_in_fec!F171:F172)/0.086*1000000/SUM(RES_hhdet_in_new!F167:F168,RES_hhdet_in_new!F171:F172))</f>
        <v>2619.7710685017851</v>
      </c>
      <c r="G166" s="157">
        <f>IF(SUM(RES_hhdet_in_fec!G167:G168,RES_hhdet_in_fec!G171:G172)=0,0,SUM(RES_hhdet_in_fec!G167:G168,RES_hhdet_in_fec!G171:G172)/0.086*1000000/SUM(RES_hhdet_in_new!G167:G168,RES_hhdet_in_new!G171:G172))</f>
        <v>2692.3644454265955</v>
      </c>
      <c r="H166" s="157">
        <f>IF(SUM(RES_hhdet_in_fec!H167:H168,RES_hhdet_in_fec!H171:H172)=0,0,SUM(RES_hhdet_in_fec!H167:H168,RES_hhdet_in_fec!H171:H172)/0.086*1000000/SUM(RES_hhdet_in_new!H167:H168,RES_hhdet_in_new!H171:H172))</f>
        <v>2797.2014507520394</v>
      </c>
      <c r="I166" s="157">
        <f>IF(SUM(RES_hhdet_in_fec!I167:I168,RES_hhdet_in_fec!I171:I172)=0,0,SUM(RES_hhdet_in_fec!I167:I168,RES_hhdet_in_fec!I171:I172)/0.086*1000000/SUM(RES_hhdet_in_new!I167:I168,RES_hhdet_in_new!I171:I172))</f>
        <v>2712.899384138243</v>
      </c>
      <c r="J166" s="157">
        <f>IF(SUM(RES_hhdet_in_fec!J167:J168,RES_hhdet_in_fec!J171:J172)=0,0,SUM(RES_hhdet_in_fec!J167:J168,RES_hhdet_in_fec!J171:J172)/0.086*1000000/SUM(RES_hhdet_in_new!J167:J168,RES_hhdet_in_new!J171:J172))</f>
        <v>2730.3708056363594</v>
      </c>
      <c r="K166" s="157">
        <f>IF(SUM(RES_hhdet_in_fec!K167:K168,RES_hhdet_in_fec!K171:K172)=0,0,SUM(RES_hhdet_in_fec!K167:K168,RES_hhdet_in_fec!K171:K172)/0.086*1000000/SUM(RES_hhdet_in_new!K167:K168,RES_hhdet_in_new!K171:K172))</f>
        <v>2958.3523774693494</v>
      </c>
      <c r="L166" s="157">
        <f>IF(SUM(RES_hhdet_in_fec!L167:L168,RES_hhdet_in_fec!L171:L172)=0,0,SUM(RES_hhdet_in_fec!L167:L168,RES_hhdet_in_fec!L171:L172)/0.086*1000000/SUM(RES_hhdet_in_new!L167:L168,RES_hhdet_in_new!L171:L172))</f>
        <v>3146.8087975745671</v>
      </c>
      <c r="M166" s="157">
        <f>IF(SUM(RES_hhdet_in_fec!M167:M168,RES_hhdet_in_fec!M171:M172)=0,0,SUM(RES_hhdet_in_fec!M167:M168,RES_hhdet_in_fec!M171:M172)/0.086*1000000/SUM(RES_hhdet_in_new!M167:M168,RES_hhdet_in_new!M171:M172))</f>
        <v>3178.5449784747525</v>
      </c>
      <c r="N166" s="157">
        <f>IF(SUM(RES_hhdet_in_fec!N167:N168,RES_hhdet_in_fec!N171:N172)=0,0,SUM(RES_hhdet_in_fec!N167:N168,RES_hhdet_in_fec!N171:N172)/0.086*1000000/SUM(RES_hhdet_in_new!N167:N168,RES_hhdet_in_new!N171:N172))</f>
        <v>3331.7609248592853</v>
      </c>
      <c r="O166" s="157">
        <f>IF(SUM(RES_hhdet_in_fec!O167:O168,RES_hhdet_in_fec!O171:O172)=0,0,SUM(RES_hhdet_in_fec!O167:O168,RES_hhdet_in_fec!O171:O172)/0.086*1000000/SUM(RES_hhdet_in_new!O167:O168,RES_hhdet_in_new!O171:O172))</f>
        <v>3663.1728573694127</v>
      </c>
      <c r="P166" s="157">
        <f>IF(SUM(RES_hhdet_in_fec!P167:P168,RES_hhdet_in_fec!P171:P172)=0,0,SUM(RES_hhdet_in_fec!P167:P168,RES_hhdet_in_fec!P171:P172)/0.086*1000000/SUM(RES_hhdet_in_new!P167:P168,RES_hhdet_in_new!P171:P172))</f>
        <v>3630.1398513056415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2435.5035319003937</v>
      </c>
      <c r="D171" s="162">
        <f>IF(RES_hhdet_in_fec!D171=0,0,RES_hhdet_in_fec!D171/0.086*1000000/RES_hhdet_in_new!D171)</f>
        <v>2450.1621861276576</v>
      </c>
      <c r="E171" s="162">
        <f>IF(RES_hhdet_in_fec!E171=0,0,RES_hhdet_in_fec!E171/0.086*1000000/RES_hhdet_in_new!E171)</f>
        <v>2530.9661580186612</v>
      </c>
      <c r="F171" s="162">
        <f>IF(RES_hhdet_in_fec!F171=0,0,RES_hhdet_in_fec!F171/0.086*1000000/RES_hhdet_in_new!F171)</f>
        <v>2623.6590787114956</v>
      </c>
      <c r="G171" s="162">
        <f>IF(RES_hhdet_in_fec!G171=0,0,RES_hhdet_in_fec!G171/0.086*1000000/RES_hhdet_in_new!G171)</f>
        <v>2748.7204297318722</v>
      </c>
      <c r="H171" s="162">
        <f>IF(RES_hhdet_in_fec!H171=0,0,RES_hhdet_in_fec!H171/0.086*1000000/RES_hhdet_in_new!H171)</f>
        <v>2801.3406007974181</v>
      </c>
      <c r="I171" s="162">
        <f>IF(RES_hhdet_in_fec!I171=0,0,RES_hhdet_in_fec!I171/0.086*1000000/RES_hhdet_in_new!I171)</f>
        <v>2764.1576241951939</v>
      </c>
      <c r="J171" s="162">
        <f>IF(RES_hhdet_in_fec!J171=0,0,RES_hhdet_in_fec!J171/0.086*1000000/RES_hhdet_in_new!J171)</f>
        <v>2747.9557232362085</v>
      </c>
      <c r="K171" s="162">
        <f>IF(RES_hhdet_in_fec!K171=0,0,RES_hhdet_in_fec!K171/0.086*1000000/RES_hhdet_in_new!K171)</f>
        <v>2965.1721346388717</v>
      </c>
      <c r="L171" s="162">
        <f>IF(RES_hhdet_in_fec!L171=0,0,RES_hhdet_in_fec!L171/0.086*1000000/RES_hhdet_in_new!L171)</f>
        <v>3170.0194248056164</v>
      </c>
      <c r="M171" s="162">
        <f>IF(RES_hhdet_in_fec!M171=0,0,RES_hhdet_in_fec!M171/0.086*1000000/RES_hhdet_in_new!M171)</f>
        <v>3191.9524346146118</v>
      </c>
      <c r="N171" s="162">
        <f>IF(RES_hhdet_in_fec!N171=0,0,RES_hhdet_in_fec!N171/0.086*1000000/RES_hhdet_in_new!N171)</f>
        <v>3349.6390416834688</v>
      </c>
      <c r="O171" s="162">
        <f>IF(RES_hhdet_in_fec!O171=0,0,RES_hhdet_in_fec!O171/0.086*1000000/RES_hhdet_in_new!O171)</f>
        <v>3686.3719567051021</v>
      </c>
      <c r="P171" s="162">
        <f>IF(RES_hhdet_in_fec!P171=0,0,RES_hhdet_in_fec!P171/0.086*1000000/RES_hhdet_in_new!P171)</f>
        <v>3655.8781253605093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2296.9521651086948</v>
      </c>
      <c r="D172" s="160">
        <f>IF(RES_hhdet_in_fec!D172=0,0,RES_hhdet_in_fec!D172/0.086*1000000/RES_hhdet_in_new!D172)</f>
        <v>2342.1918376811786</v>
      </c>
      <c r="E172" s="160">
        <f>IF(RES_hhdet_in_fec!E172=0,0,RES_hhdet_in_fec!E172/0.086*1000000/RES_hhdet_in_new!E172)</f>
        <v>2434.2284450241309</v>
      </c>
      <c r="F172" s="160">
        <f>IF(RES_hhdet_in_fec!F172=0,0,RES_hhdet_in_fec!F172/0.086*1000000/RES_hhdet_in_new!F172)</f>
        <v>2515.8545519188028</v>
      </c>
      <c r="G172" s="160">
        <f>IF(RES_hhdet_in_fec!G172=0,0,RES_hhdet_in_fec!G172/0.086*1000000/RES_hhdet_in_new!G172)</f>
        <v>2659.2423971099829</v>
      </c>
      <c r="H172" s="160">
        <f>IF(RES_hhdet_in_fec!H172=0,0,RES_hhdet_in_fec!H172/0.086*1000000/RES_hhdet_in_new!H172)</f>
        <v>2707.1348378069806</v>
      </c>
      <c r="I172" s="160">
        <f>IF(RES_hhdet_in_fec!I172=0,0,RES_hhdet_in_fec!I172/0.086*1000000/RES_hhdet_in_new!I172)</f>
        <v>2710.1481061430632</v>
      </c>
      <c r="J172" s="160">
        <f>IF(RES_hhdet_in_fec!J172=0,0,RES_hhdet_in_fec!J172/0.086*1000000/RES_hhdet_in_new!J172)</f>
        <v>2687.8511966526225</v>
      </c>
      <c r="K172" s="160">
        <f>IF(RES_hhdet_in_fec!K172=0,0,RES_hhdet_in_fec!K172/0.086*1000000/RES_hhdet_in_new!K172)</f>
        <v>2868.0412634271556</v>
      </c>
      <c r="L172" s="160">
        <f>IF(RES_hhdet_in_fec!L172=0,0,RES_hhdet_in_fec!L172/0.086*1000000/RES_hhdet_in_new!L172)</f>
        <v>3020.9733184745887</v>
      </c>
      <c r="M172" s="160">
        <f>IF(RES_hhdet_in_fec!M172=0,0,RES_hhdet_in_fec!M172/0.086*1000000/RES_hhdet_in_new!M172)</f>
        <v>3021.0291017665791</v>
      </c>
      <c r="N172" s="160">
        <f>IF(RES_hhdet_in_fec!N172=0,0,RES_hhdet_in_fec!N172/0.086*1000000/RES_hhdet_in_new!N172)</f>
        <v>3124.0834585122079</v>
      </c>
      <c r="O172" s="160">
        <f>IF(RES_hhdet_in_fec!O172=0,0,RES_hhdet_in_fec!O172/0.086*1000000/RES_hhdet_in_new!O172)</f>
        <v>3388.0378264896649</v>
      </c>
      <c r="P172" s="160">
        <f>IF(RES_hhdet_in_fec!P172=0,0,RES_hhdet_in_fec!P172/0.086*1000000/RES_hhdet_in_new!P172)</f>
        <v>3322.9330005934098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1982.8172891955173</v>
      </c>
      <c r="D173" s="156">
        <f>IF(RES_hhdet_in_fec!D173=0,0,RES_hhdet_in_fec!D173/0.086*1000000/RES_hhdet_in_new!D172)</f>
        <v>2021.3881324589888</v>
      </c>
      <c r="E173" s="156">
        <f>IF(RES_hhdet_in_fec!E173=0,0,RES_hhdet_in_fec!E173/0.086*1000000/RES_hhdet_in_new!E172)</f>
        <v>2108.2689049149121</v>
      </c>
      <c r="F173" s="156">
        <f>IF(RES_hhdet_in_fec!F173=0,0,RES_hhdet_in_fec!F173/0.086*1000000/RES_hhdet_in_new!F172)</f>
        <v>2187.1441286324552</v>
      </c>
      <c r="G173" s="156">
        <f>IF(RES_hhdet_in_fec!G173=0,0,RES_hhdet_in_fec!G173/0.086*1000000/RES_hhdet_in_new!G172)</f>
        <v>2322.7579214671487</v>
      </c>
      <c r="H173" s="156">
        <f>IF(RES_hhdet_in_fec!H173=0,0,RES_hhdet_in_fec!H173/0.086*1000000/RES_hhdet_in_new!H172)</f>
        <v>2366.8895330017322</v>
      </c>
      <c r="I173" s="156">
        <f>IF(RES_hhdet_in_fec!I173=0,0,RES_hhdet_in_fec!I173/0.086*1000000/RES_hhdet_in_new!I172)</f>
        <v>2362.1067416853689</v>
      </c>
      <c r="J173" s="156">
        <f>IF(RES_hhdet_in_fec!J173=0,0,RES_hhdet_in_fec!J173/0.086*1000000/RES_hhdet_in_new!J172)</f>
        <v>2338.8240393157625</v>
      </c>
      <c r="K173" s="156">
        <f>IF(RES_hhdet_in_fec!K173=0,0,RES_hhdet_in_fec!K173/0.086*1000000/RES_hhdet_in_new!K172)</f>
        <v>2506.4295855354303</v>
      </c>
      <c r="L173" s="156">
        <f>IF(RES_hhdet_in_fec!L173=0,0,RES_hhdet_in_fec!L173/0.086*1000000/RES_hhdet_in_new!L172)</f>
        <v>2665.973875477398</v>
      </c>
      <c r="M173" s="156">
        <f>IF(RES_hhdet_in_fec!M173=0,0,RES_hhdet_in_fec!M173/0.086*1000000/RES_hhdet_in_new!M172)</f>
        <v>2664.0472606674384</v>
      </c>
      <c r="N173" s="156">
        <f>IF(RES_hhdet_in_fec!N173=0,0,RES_hhdet_in_fec!N173/0.086*1000000/RES_hhdet_in_new!N172)</f>
        <v>2765.3129070635232</v>
      </c>
      <c r="O173" s="156">
        <f>IF(RES_hhdet_in_fec!O173=0,0,RES_hhdet_in_fec!O173/0.086*1000000/RES_hhdet_in_new!O172)</f>
        <v>3025.4938435949225</v>
      </c>
      <c r="P173" s="156">
        <f>IF(RES_hhdet_in_fec!P173=0,0,RES_hhdet_in_fec!P173/0.086*1000000/RES_hhdet_in_new!P172)</f>
        <v>2961.3007304257212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314.13487591317732</v>
      </c>
      <c r="D174" s="57">
        <f>IF(RES_hhdet_in_fec!D174=0,0,RES_hhdet_in_fec!D174/0.086*1000000/RES_hhdet_in_new!D172)</f>
        <v>320.80370522218976</v>
      </c>
      <c r="E174" s="57">
        <f>IF(RES_hhdet_in_fec!E174=0,0,RES_hhdet_in_fec!E174/0.086*1000000/RES_hhdet_in_new!E172)</f>
        <v>325.95954010921906</v>
      </c>
      <c r="F174" s="57">
        <f>IF(RES_hhdet_in_fec!F174=0,0,RES_hhdet_in_fec!F174/0.086*1000000/RES_hhdet_in_new!F172)</f>
        <v>328.71042328634741</v>
      </c>
      <c r="G174" s="57">
        <f>IF(RES_hhdet_in_fec!G174=0,0,RES_hhdet_in_fec!G174/0.086*1000000/RES_hhdet_in_new!G172)</f>
        <v>336.48447564283441</v>
      </c>
      <c r="H174" s="57">
        <f>IF(RES_hhdet_in_fec!H174=0,0,RES_hhdet_in_fec!H174/0.086*1000000/RES_hhdet_in_new!H172)</f>
        <v>340.24530480524879</v>
      </c>
      <c r="I174" s="57">
        <f>IF(RES_hhdet_in_fec!I174=0,0,RES_hhdet_in_fec!I174/0.086*1000000/RES_hhdet_in_new!I172)</f>
        <v>348.04136445769467</v>
      </c>
      <c r="J174" s="57">
        <f>IF(RES_hhdet_in_fec!J174=0,0,RES_hhdet_in_fec!J174/0.086*1000000/RES_hhdet_in_new!J172)</f>
        <v>349.02715733685943</v>
      </c>
      <c r="K174" s="57">
        <f>IF(RES_hhdet_in_fec!K174=0,0,RES_hhdet_in_fec!K174/0.086*1000000/RES_hhdet_in_new!K172)</f>
        <v>361.61167789172532</v>
      </c>
      <c r="L174" s="57">
        <f>IF(RES_hhdet_in_fec!L174=0,0,RES_hhdet_in_fec!L174/0.086*1000000/RES_hhdet_in_new!L172)</f>
        <v>354.99944299719107</v>
      </c>
      <c r="M174" s="57">
        <f>IF(RES_hhdet_in_fec!M174=0,0,RES_hhdet_in_fec!M174/0.086*1000000/RES_hhdet_in_new!M172)</f>
        <v>356.98184109914075</v>
      </c>
      <c r="N174" s="57">
        <f>IF(RES_hhdet_in_fec!N174=0,0,RES_hhdet_in_fec!N174/0.086*1000000/RES_hhdet_in_new!N172)</f>
        <v>358.77055144868405</v>
      </c>
      <c r="O174" s="57">
        <f>IF(RES_hhdet_in_fec!O174=0,0,RES_hhdet_in_fec!O174/0.086*1000000/RES_hhdet_in_new!O172)</f>
        <v>362.5439828947425</v>
      </c>
      <c r="P174" s="57">
        <f>IF(RES_hhdet_in_fec!P174=0,0,RES_hhdet_in_fec!P174/0.086*1000000/RES_hhdet_in_new!P172)</f>
        <v>361.63227016768803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843.38748480049776</v>
      </c>
      <c r="D175" s="157">
        <f>IF(SUM(RES_hhdet_in_fec!D176:D177)=0,0,SUM(RES_hhdet_in_fec!D176:D177)/0.086*1000000/SUM(RES_hhdet_in_new!D176:D177))</f>
        <v>853.5955062726697</v>
      </c>
      <c r="E175" s="157">
        <f>IF(SUM(RES_hhdet_in_fec!E176:E177)=0,0,SUM(RES_hhdet_in_fec!E176:E177)/0.086*1000000/SUM(RES_hhdet_in_new!E176:E177))</f>
        <v>882.27119127696471</v>
      </c>
      <c r="F175" s="157">
        <f>IF(SUM(RES_hhdet_in_fec!F176:F177)=0,0,SUM(RES_hhdet_in_fec!F176:F177)/0.086*1000000/SUM(RES_hhdet_in_new!F176:F177))</f>
        <v>919.04022888410907</v>
      </c>
      <c r="G175" s="157">
        <f>IF(SUM(RES_hhdet_in_fec!G176:G177)=0,0,SUM(RES_hhdet_in_fec!G176:G177)/0.086*1000000/SUM(RES_hhdet_in_new!G176:G177))</f>
        <v>955.6219965506225</v>
      </c>
      <c r="H175" s="157">
        <f>IF(SUM(RES_hhdet_in_fec!H176:H177)=0,0,SUM(RES_hhdet_in_fec!H176:H177)/0.086*1000000/SUM(RES_hhdet_in_new!H176:H177))</f>
        <v>972.51200721696932</v>
      </c>
      <c r="I175" s="157">
        <f>IF(SUM(RES_hhdet_in_fec!I176:I177)=0,0,SUM(RES_hhdet_in_fec!I176:I177)/0.086*1000000/SUM(RES_hhdet_in_new!I176:I177))</f>
        <v>958.65083494514693</v>
      </c>
      <c r="J175" s="157">
        <f>IF(SUM(RES_hhdet_in_fec!J176:J177)=0,0,SUM(RES_hhdet_in_fec!J176:J177)/0.086*1000000/SUM(RES_hhdet_in_new!J176:J177))</f>
        <v>949.47515758293878</v>
      </c>
      <c r="K175" s="157">
        <f>IF(SUM(RES_hhdet_in_fec!K176:K177)=0,0,SUM(RES_hhdet_in_fec!K176:K177)/0.086*1000000/SUM(RES_hhdet_in_new!K176:K177))</f>
        <v>1054.3140644808125</v>
      </c>
      <c r="L175" s="157">
        <f>IF(SUM(RES_hhdet_in_fec!L176:L177)=0,0,SUM(RES_hhdet_in_fec!L176:L177)/0.086*1000000/SUM(RES_hhdet_in_new!L176:L177))</f>
        <v>1104.2506337929647</v>
      </c>
      <c r="M175" s="157">
        <f>IF(SUM(RES_hhdet_in_fec!M176:M177)=0,0,SUM(RES_hhdet_in_fec!M176:M177)/0.086*1000000/SUM(RES_hhdet_in_new!M176:M177))</f>
        <v>1105.3801437530906</v>
      </c>
      <c r="N175" s="157">
        <f>IF(SUM(RES_hhdet_in_fec!N176:N177)=0,0,SUM(RES_hhdet_in_fec!N176:N177)/0.086*1000000/SUM(RES_hhdet_in_new!N176:N177))</f>
        <v>1155.1916146453034</v>
      </c>
      <c r="O175" s="157">
        <f>IF(SUM(RES_hhdet_in_fec!O176:O177)=0,0,SUM(RES_hhdet_in_fec!O176:O177)/0.086*1000000/SUM(RES_hhdet_in_new!O176:O177))</f>
        <v>1269.9213798154497</v>
      </c>
      <c r="P175" s="157">
        <f>IF(SUM(RES_hhdet_in_fec!P176:P177)=0,0,SUM(RES_hhdet_in_fec!P176:P177)/0.086*1000000/SUM(RES_hhdet_in_new!P176:P177))</f>
        <v>1266.8204355894952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843.38748480049776</v>
      </c>
      <c r="D177" s="57">
        <f>IF(RES_hhdet_in_fec!D177=0,0,RES_hhdet_in_fec!D177/0.086*1000000/RES_hhdet_in_new!D177)</f>
        <v>853.5955062726697</v>
      </c>
      <c r="E177" s="57">
        <f>IF(RES_hhdet_in_fec!E177=0,0,RES_hhdet_in_fec!E177/0.086*1000000/RES_hhdet_in_new!E177)</f>
        <v>882.27119127696471</v>
      </c>
      <c r="F177" s="57">
        <f>IF(RES_hhdet_in_fec!F177=0,0,RES_hhdet_in_fec!F177/0.086*1000000/RES_hhdet_in_new!F177)</f>
        <v>919.04022888410907</v>
      </c>
      <c r="G177" s="57">
        <f>IF(RES_hhdet_in_fec!G177=0,0,RES_hhdet_in_fec!G177/0.086*1000000/RES_hhdet_in_new!G177)</f>
        <v>955.6219965506225</v>
      </c>
      <c r="H177" s="57">
        <f>IF(RES_hhdet_in_fec!H177=0,0,RES_hhdet_in_fec!H177/0.086*1000000/RES_hhdet_in_new!H177)</f>
        <v>972.51200721696932</v>
      </c>
      <c r="I177" s="57">
        <f>IF(RES_hhdet_in_fec!I177=0,0,RES_hhdet_in_fec!I177/0.086*1000000/RES_hhdet_in_new!I177)</f>
        <v>958.65083494514693</v>
      </c>
      <c r="J177" s="57">
        <f>IF(RES_hhdet_in_fec!J177=0,0,RES_hhdet_in_fec!J177/0.086*1000000/RES_hhdet_in_new!J177)</f>
        <v>949.47515758293878</v>
      </c>
      <c r="K177" s="57">
        <f>IF(RES_hhdet_in_fec!K177=0,0,RES_hhdet_in_fec!K177/0.086*1000000/RES_hhdet_in_new!K177)</f>
        <v>1054.3140644808125</v>
      </c>
      <c r="L177" s="57">
        <f>IF(RES_hhdet_in_fec!L177=0,0,RES_hhdet_in_fec!L177/0.086*1000000/RES_hhdet_in_new!L177)</f>
        <v>1104.2506337929647</v>
      </c>
      <c r="M177" s="57">
        <f>IF(RES_hhdet_in_fec!M177=0,0,RES_hhdet_in_fec!M177/0.086*1000000/RES_hhdet_in_new!M177)</f>
        <v>1105.3801437530906</v>
      </c>
      <c r="N177" s="57">
        <f>IF(RES_hhdet_in_fec!N177=0,0,RES_hhdet_in_fec!N177/0.086*1000000/RES_hhdet_in_new!N177)</f>
        <v>1155.1916146453034</v>
      </c>
      <c r="O177" s="57">
        <f>IF(RES_hhdet_in_fec!O177=0,0,RES_hhdet_in_fec!O177/0.086*1000000/RES_hhdet_in_new!O177)</f>
        <v>1269.9213798154497</v>
      </c>
      <c r="P177" s="57">
        <f>IF(RES_hhdet_in_fec!P177=0,0,RES_hhdet_in_fec!P177/0.086*1000000/RES_hhdet_in_new!P177)</f>
        <v>1266.8204355894952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14034.17719457095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12844.032460912438</v>
      </c>
      <c r="K43" s="168">
        <f t="shared" ref="K43" si="42">SUM(K44,K47,K49,K58)</f>
        <v>15079.794849946518</v>
      </c>
      <c r="L43" s="168">
        <f t="shared" ref="L43" si="43">SUM(L44,L47,L49,L58)</f>
        <v>19525.242665565289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10419.766311449303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9806.1777125078461</v>
      </c>
      <c r="K44" s="157">
        <f t="shared" si="49"/>
        <v>9415.5990431583195</v>
      </c>
      <c r="L44" s="157">
        <f t="shared" si="49"/>
        <v>14415.87870512711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10160.273382199855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9647.4852692540207</v>
      </c>
      <c r="K45" s="156">
        <f>IF(RES_hhdet_in_tes!K45=0,0,RES_hhdet_in_tes!K45/0.086*1000000/RES_hhdet_in_new!K45)</f>
        <v>9128.4968807778605</v>
      </c>
      <c r="L45" s="156">
        <f>IF(RES_hhdet_in_tes!L45=0,0,RES_hhdet_in_tes!L45/0.086*1000000/RES_hhdet_in_new!L45)</f>
        <v>13998.73274573538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259.49292924944689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158.69244325382547</v>
      </c>
      <c r="K46" s="156">
        <f>IF(RES_hhdet_in_tes!K46=0,0,RES_hhdet_in_tes!K46/0.086*1000000/RES_hhdet_in_new!K45)</f>
        <v>287.10216238045854</v>
      </c>
      <c r="L46" s="156">
        <f>IF(RES_hhdet_in_tes!L46=0,0,RES_hhdet_in_tes!L46/0.086*1000000/RES_hhdet_in_new!L45)</f>
        <v>417.14595939172915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1070.9140806785717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2386.5106543400243</v>
      </c>
      <c r="L47" s="157">
        <f t="shared" si="50"/>
        <v>2327.2754552291749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1070.9140806785717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2386.5106543400243</v>
      </c>
      <c r="L48" s="156">
        <f>IF(RES_hhdet_in_tes!L48=0,0,RES_hhdet_in_tes!L48/0.086*1000000/RES_hhdet_in_new!L48)</f>
        <v>2327.2754552291749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1796.0534715345811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2211.4725553175804</v>
      </c>
      <c r="K49" s="157">
        <f>IF(SUM(RES_hhdet_in_tes!K50:K51,RES_hhdet_in_tes!K54:K55)=0,0,SUM(RES_hhdet_in_tes!K50:K51,RES_hhdet_in_tes!K54:K55)/0.086*1000000/SUM(RES_hhdet_in_new!K50:K51,RES_hhdet_in_new!K54:K55))</f>
        <v>2357.2663299707065</v>
      </c>
      <c r="L49" s="157">
        <f>IF(SUM(RES_hhdet_in_tes!L50:L51,RES_hhdet_in_tes!L54:L55)=0,0,SUM(RES_hhdet_in_tes!L50:L51,RES_hhdet_in_tes!L54:L55)/0.086*1000000/SUM(RES_hhdet_in_new!L50:L51,RES_hhdet_in_new!L54:L55))</f>
        <v>1818.8440185304626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1728.4289873700857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2030.9678944560981</v>
      </c>
      <c r="L50" s="132">
        <f>IF(RES_hhdet_in_tes!L50=0,0,RES_hhdet_in_tes!L50/0.086*1000000/RES_hhdet_in_new!L50)</f>
        <v>1813.5937772879249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1753.5463476989869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2076.1367502572448</v>
      </c>
      <c r="L51" s="132">
        <f>IF(RES_hhdet_in_tes!L51=0,0,RES_hhdet_in_tes!L51/0.086*1000000/RES_hhdet_in_new!L51)</f>
        <v>1884.330596535397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1401.5190159910926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1703.5892092042025</v>
      </c>
      <c r="L52" s="165">
        <f>IF(RES_hhdet_in_tes!L52=0,0,RES_hhdet_in_tes!L52/0.086*1000000/RES_hhdet_in_new!L51)</f>
        <v>1521.0969915049807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352.02733170789423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372.54754105304232</v>
      </c>
      <c r="L53" s="164">
        <f>IF(RES_hhdet_in_tes!L53=0,0,RES_hhdet_in_tes!L53/0.086*1000000/RES_hhdet_in_new!L51)</f>
        <v>363.23360503041624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1858.4433193664704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2217.6067901070378</v>
      </c>
      <c r="K54" s="162">
        <f>IF(RES_hhdet_in_tes!K54=0,0,RES_hhdet_in_tes!K54/0.086*1000000/RES_hhdet_in_new!K54)</f>
        <v>2452.7687196221518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1849.714579012958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2132.3584529186951</v>
      </c>
      <c r="K55" s="160">
        <f>IF(RES_hhdet_in_tes!K55=0,0,RES_hhdet_in_tes!K55/0.086*1000000/RES_hhdet_in_new!K55)</f>
        <v>2337.9375943171676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1497.6868181590924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1774.0854320856424</v>
      </c>
      <c r="K56" s="156">
        <f>IF(RES_hhdet_in_tes!K56=0,0,RES_hhdet_in_tes!K56/0.086*1000000/RES_hhdet_in_new!K55)</f>
        <v>1965.436400055763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352.02776085386569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358.27302083305239</v>
      </c>
      <c r="K57" s="156">
        <f>IF(RES_hhdet_in_tes!K57=0,0,RES_hhdet_in_tes!K57/0.086*1000000/RES_hhdet_in_new!K55)</f>
        <v>372.50119426140458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747.44333090849386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826.38219308701241</v>
      </c>
      <c r="K58" s="157">
        <f>IF(SUM(RES_hhdet_in_tes!K59:K60)=0,0,SUM(RES_hhdet_in_tes!K59:K60)/0.086*1000000/SUM(RES_hhdet_in_new!K59:K60))</f>
        <v>920.4188224774681</v>
      </c>
      <c r="L58" s="157">
        <f>IF(SUM(RES_hhdet_in_tes!L59:L60)=0,0,SUM(RES_hhdet_in_tes!L59:L60)/0.086*1000000/SUM(RES_hhdet_in_new!L59:L60))</f>
        <v>963.24448667854278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747.44333090849386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826.38219308701241</v>
      </c>
      <c r="K60" s="57">
        <f>IF(RES_hhdet_in_tes!K60=0,0,RES_hhdet_in_tes!K60/0.086*1000000/RES_hhdet_in_new!K60)</f>
        <v>920.4188224774681</v>
      </c>
      <c r="L60" s="57">
        <f>IF(RES_hhdet_in_tes!L60=0,0,RES_hhdet_in_tes!L60/0.086*1000000/RES_hhdet_in_new!L60)</f>
        <v>963.24448667854278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13968.380087885853</v>
      </c>
      <c r="D62" s="168">
        <f t="shared" ref="D62" si="52">SUM(D63,D66,D68,D77)</f>
        <v>0</v>
      </c>
      <c r="E62" s="168">
        <f t="shared" ref="E62" si="53">SUM(E63,E66,E68,E77)</f>
        <v>13789.435351693422</v>
      </c>
      <c r="F62" s="168">
        <f t="shared" ref="F62" si="54">SUM(F63,F66,F68,F77)</f>
        <v>14232.750399208648</v>
      </c>
      <c r="G62" s="168">
        <f t="shared" ref="G62" si="55">SUM(G63,G66,G68,G77)</f>
        <v>14903.34845593815</v>
      </c>
      <c r="H62" s="168">
        <f t="shared" ref="H62" si="56">SUM(H63,H66,H68,H77)</f>
        <v>0</v>
      </c>
      <c r="I62" s="168">
        <f t="shared" ref="I62" si="57">SUM(I63,I66,I68,I77)</f>
        <v>14434.152212113511</v>
      </c>
      <c r="J62" s="168">
        <f t="shared" ref="J62" si="58">SUM(J63,J66,J68,J77)</f>
        <v>14537.501816580754</v>
      </c>
      <c r="K62" s="168">
        <f t="shared" ref="K62" si="59">SUM(K63,K66,K68,K77)</f>
        <v>15450.223386051162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16441.916928633349</v>
      </c>
      <c r="Q62" s="168">
        <f t="shared" ref="Q62" si="65">SUM(Q63,Q66,Q68,Q77)</f>
        <v>16519.546139578055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10448.014788443721</v>
      </c>
      <c r="D63" s="157">
        <f t="shared" si="66"/>
        <v>0</v>
      </c>
      <c r="E63" s="157">
        <f t="shared" si="66"/>
        <v>10118.223543820593</v>
      </c>
      <c r="F63" s="157">
        <f t="shared" si="66"/>
        <v>10573.16222668413</v>
      </c>
      <c r="G63" s="157">
        <f t="shared" si="66"/>
        <v>11013.665993397879</v>
      </c>
      <c r="H63" s="157">
        <f t="shared" si="66"/>
        <v>0</v>
      </c>
      <c r="I63" s="157">
        <f t="shared" si="66"/>
        <v>10274.583930169101</v>
      </c>
      <c r="J63" s="157">
        <f t="shared" si="66"/>
        <v>10312.7590640951</v>
      </c>
      <c r="K63" s="157">
        <f t="shared" si="66"/>
        <v>11352.411371384755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11876.111597010215</v>
      </c>
      <c r="Q63" s="157">
        <f t="shared" si="66"/>
        <v>11676.892568284862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10343.713110900111</v>
      </c>
      <c r="D64" s="156">
        <f>IF(RES_hhdet_in_tes!D64=0,0,RES_hhdet_in_tes!D64/0.086*1000000/RES_hhdet_in_new!D64)</f>
        <v>0</v>
      </c>
      <c r="E64" s="156">
        <f>IF(RES_hhdet_in_tes!E64=0,0,RES_hhdet_in_tes!E64/0.086*1000000/RES_hhdet_in_new!E64)</f>
        <v>9866.2402087143455</v>
      </c>
      <c r="F64" s="156">
        <f>IF(RES_hhdet_in_tes!F64=0,0,RES_hhdet_in_tes!F64/0.086*1000000/RES_hhdet_in_new!F64)</f>
        <v>10184.436776784001</v>
      </c>
      <c r="G64" s="156">
        <f>IF(RES_hhdet_in_tes!G64=0,0,RES_hhdet_in_tes!G64/0.086*1000000/RES_hhdet_in_new!G64)</f>
        <v>10537.592574062644</v>
      </c>
      <c r="H64" s="156">
        <f>IF(RES_hhdet_in_tes!H64=0,0,RES_hhdet_in_tes!H64/0.086*1000000/RES_hhdet_in_new!H64)</f>
        <v>0</v>
      </c>
      <c r="I64" s="156">
        <f>IF(RES_hhdet_in_tes!I64=0,0,RES_hhdet_in_tes!I64/0.086*1000000/RES_hhdet_in_new!I64)</f>
        <v>9963.2302060230631</v>
      </c>
      <c r="J64" s="156">
        <f>IF(RES_hhdet_in_tes!J64=0,0,RES_hhdet_in_tes!J64/0.086*1000000/RES_hhdet_in_new!J64)</f>
        <v>10145.868662906281</v>
      </c>
      <c r="K64" s="156">
        <f>IF(RES_hhdet_in_tes!K64=0,0,RES_hhdet_in_tes!K64/0.086*1000000/RES_hhdet_in_new!K64)</f>
        <v>11006.251574433185</v>
      </c>
      <c r="L64" s="156">
        <f>IF(RES_hhdet_in_tes!L64=0,0,RES_hhdet_in_tes!L64/0.086*1000000/RES_hhdet_in_new!L64)</f>
        <v>0</v>
      </c>
      <c r="M64" s="156">
        <f>IF(RES_hhdet_in_tes!M64=0,0,RES_hhdet_in_tes!M64/0.086*1000000/RES_hhdet_in_new!M64)</f>
        <v>0</v>
      </c>
      <c r="N64" s="156">
        <f>IF(RES_hhdet_in_tes!N64=0,0,RES_hhdet_in_tes!N64/0.086*1000000/RES_hhdet_in_new!N64)</f>
        <v>0</v>
      </c>
      <c r="O64" s="156">
        <f>IF(RES_hhdet_in_tes!O64=0,0,RES_hhdet_in_tes!O64/0.086*1000000/RES_hhdet_in_new!O64)</f>
        <v>0</v>
      </c>
      <c r="P64" s="156">
        <f>IF(RES_hhdet_in_tes!P64=0,0,RES_hhdet_in_tes!P64/0.086*1000000/RES_hhdet_in_new!P64)</f>
        <v>11393.116844358499</v>
      </c>
      <c r="Q64" s="156">
        <f>IF(RES_hhdet_in_tes!Q64=0,0,RES_hhdet_in_tes!Q64/0.086*1000000/RES_hhdet_in_new!Q64)</f>
        <v>11014.522419034754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104.30167754360996</v>
      </c>
      <c r="D65" s="156">
        <f>IF(RES_hhdet_in_tes!D65=0,0,RES_hhdet_in_tes!D65/0.086*1000000/RES_hhdet_in_new!D64)</f>
        <v>0</v>
      </c>
      <c r="E65" s="156">
        <f>IF(RES_hhdet_in_tes!E65=0,0,RES_hhdet_in_tes!E65/0.086*1000000/RES_hhdet_in_new!E64)</f>
        <v>251.98333510624815</v>
      </c>
      <c r="F65" s="156">
        <f>IF(RES_hhdet_in_tes!F65=0,0,RES_hhdet_in_tes!F65/0.086*1000000/RES_hhdet_in_new!F64)</f>
        <v>388.72544990012739</v>
      </c>
      <c r="G65" s="156">
        <f>IF(RES_hhdet_in_tes!G65=0,0,RES_hhdet_in_tes!G65/0.086*1000000/RES_hhdet_in_new!G64)</f>
        <v>476.07341933523429</v>
      </c>
      <c r="H65" s="156">
        <f>IF(RES_hhdet_in_tes!H65=0,0,RES_hhdet_in_tes!H65/0.086*1000000/RES_hhdet_in_new!H64)</f>
        <v>0</v>
      </c>
      <c r="I65" s="156">
        <f>IF(RES_hhdet_in_tes!I65=0,0,RES_hhdet_in_tes!I65/0.086*1000000/RES_hhdet_in_new!I64)</f>
        <v>311.35372414603751</v>
      </c>
      <c r="J65" s="156">
        <f>IF(RES_hhdet_in_tes!J65=0,0,RES_hhdet_in_tes!J65/0.086*1000000/RES_hhdet_in_new!J64)</f>
        <v>166.8904011888186</v>
      </c>
      <c r="K65" s="156">
        <f>IF(RES_hhdet_in_tes!K65=0,0,RES_hhdet_in_tes!K65/0.086*1000000/RES_hhdet_in_new!K64)</f>
        <v>346.15979695156886</v>
      </c>
      <c r="L65" s="156">
        <f>IF(RES_hhdet_in_tes!L65=0,0,RES_hhdet_in_tes!L65/0.086*1000000/RES_hhdet_in_new!L64)</f>
        <v>0</v>
      </c>
      <c r="M65" s="156">
        <f>IF(RES_hhdet_in_tes!M65=0,0,RES_hhdet_in_tes!M65/0.086*1000000/RES_hhdet_in_new!M64)</f>
        <v>0</v>
      </c>
      <c r="N65" s="156">
        <f>IF(RES_hhdet_in_tes!N65=0,0,RES_hhdet_in_tes!N65/0.086*1000000/RES_hhdet_in_new!N64)</f>
        <v>0</v>
      </c>
      <c r="O65" s="156">
        <f>IF(RES_hhdet_in_tes!O65=0,0,RES_hhdet_in_tes!O65/0.086*1000000/RES_hhdet_in_new!O64)</f>
        <v>0</v>
      </c>
      <c r="P65" s="156">
        <f>IF(RES_hhdet_in_tes!P65=0,0,RES_hhdet_in_tes!P65/0.086*1000000/RES_hhdet_in_new!P64)</f>
        <v>482.99475265171463</v>
      </c>
      <c r="Q65" s="156">
        <f>IF(RES_hhdet_in_tes!Q65=0,0,RES_hhdet_in_tes!Q65/0.086*1000000/RES_hhdet_in_new!Q64)</f>
        <v>662.37014925010806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1034.7121524769857</v>
      </c>
      <c r="D66" s="157">
        <f t="shared" si="67"/>
        <v>0</v>
      </c>
      <c r="E66" s="157">
        <f t="shared" si="67"/>
        <v>1043.6490300122325</v>
      </c>
      <c r="F66" s="157">
        <f t="shared" si="67"/>
        <v>1136.2688386911541</v>
      </c>
      <c r="G66" s="157">
        <f t="shared" si="67"/>
        <v>1190.7225517975912</v>
      </c>
      <c r="H66" s="157">
        <f t="shared" si="67"/>
        <v>0</v>
      </c>
      <c r="I66" s="157">
        <f t="shared" si="67"/>
        <v>1421.9973941573403</v>
      </c>
      <c r="J66" s="157">
        <f t="shared" si="67"/>
        <v>1247.3635651909692</v>
      </c>
      <c r="K66" s="157">
        <f t="shared" si="67"/>
        <v>1259.2993509002497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1695.3123032079716</v>
      </c>
      <c r="Q66" s="157">
        <f t="shared" si="67"/>
        <v>2119.6863326592679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1034.7121524769857</v>
      </c>
      <c r="D67" s="156">
        <f>IF(RES_hhdet_in_tes!D67=0,0,RES_hhdet_in_tes!D67/0.086*1000000/RES_hhdet_in_new!D67)</f>
        <v>0</v>
      </c>
      <c r="E67" s="156">
        <f>IF(RES_hhdet_in_tes!E67=0,0,RES_hhdet_in_tes!E67/0.086*1000000/RES_hhdet_in_new!E67)</f>
        <v>1043.6490300122325</v>
      </c>
      <c r="F67" s="156">
        <f>IF(RES_hhdet_in_tes!F67=0,0,RES_hhdet_in_tes!F67/0.086*1000000/RES_hhdet_in_new!F67)</f>
        <v>1136.2688386911541</v>
      </c>
      <c r="G67" s="156">
        <f>IF(RES_hhdet_in_tes!G67=0,0,RES_hhdet_in_tes!G67/0.086*1000000/RES_hhdet_in_new!G67)</f>
        <v>1190.7225517975912</v>
      </c>
      <c r="H67" s="156">
        <f>IF(RES_hhdet_in_tes!H67=0,0,RES_hhdet_in_tes!H67/0.086*1000000/RES_hhdet_in_new!H67)</f>
        <v>0</v>
      </c>
      <c r="I67" s="156">
        <f>IF(RES_hhdet_in_tes!I67=0,0,RES_hhdet_in_tes!I67/0.086*1000000/RES_hhdet_in_new!I67)</f>
        <v>1421.9973941573403</v>
      </c>
      <c r="J67" s="156">
        <f>IF(RES_hhdet_in_tes!J67=0,0,RES_hhdet_in_tes!J67/0.086*1000000/RES_hhdet_in_new!J67)</f>
        <v>1247.3635651909692</v>
      </c>
      <c r="K67" s="156">
        <f>IF(RES_hhdet_in_tes!K67=0,0,RES_hhdet_in_tes!K67/0.086*1000000/RES_hhdet_in_new!K67)</f>
        <v>1259.2993509002497</v>
      </c>
      <c r="L67" s="156">
        <f>IF(RES_hhdet_in_tes!L67=0,0,RES_hhdet_in_tes!L67/0.086*1000000/RES_hhdet_in_new!L67)</f>
        <v>0</v>
      </c>
      <c r="M67" s="156">
        <f>IF(RES_hhdet_in_tes!M67=0,0,RES_hhdet_in_tes!M67/0.086*1000000/RES_hhdet_in_new!M67)</f>
        <v>0</v>
      </c>
      <c r="N67" s="156">
        <f>IF(RES_hhdet_in_tes!N67=0,0,RES_hhdet_in_tes!N67/0.086*1000000/RES_hhdet_in_new!N67)</f>
        <v>0</v>
      </c>
      <c r="O67" s="156">
        <f>IF(RES_hhdet_in_tes!O67=0,0,RES_hhdet_in_tes!O67/0.086*1000000/RES_hhdet_in_new!O67)</f>
        <v>0</v>
      </c>
      <c r="P67" s="156">
        <f>IF(RES_hhdet_in_tes!P67=0,0,RES_hhdet_in_tes!P67/0.086*1000000/RES_hhdet_in_new!P67)</f>
        <v>1695.3123032079716</v>
      </c>
      <c r="Q67" s="156">
        <f>IF(RES_hhdet_in_tes!Q67=0,0,RES_hhdet_in_tes!Q67/0.086*1000000/RES_hhdet_in_new!Q67)</f>
        <v>2119.6863326592679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1778.5870953856859</v>
      </c>
      <c r="D68" s="157">
        <f>IF(SUM(RES_hhdet_in_tes!D69:D70,RES_hhdet_in_tes!D73:D74)=0,0,SUM(RES_hhdet_in_tes!D69:D70,RES_hhdet_in_tes!D73:D74)/0.086*1000000/SUM(RES_hhdet_in_new!D69:D70,RES_hhdet_in_new!D73:D74))</f>
        <v>0</v>
      </c>
      <c r="E68" s="157">
        <f>IF(SUM(RES_hhdet_in_tes!E69:E70,RES_hhdet_in_tes!E73:E74)=0,0,SUM(RES_hhdet_in_tes!E69:E70,RES_hhdet_in_tes!E73:E74)/0.086*1000000/SUM(RES_hhdet_in_new!E69:E70,RES_hhdet_in_new!E73:E74))</f>
        <v>1914.5147209448296</v>
      </c>
      <c r="F68" s="157">
        <f>IF(SUM(RES_hhdet_in_tes!F69:F70,RES_hhdet_in_tes!F73:F74)=0,0,SUM(RES_hhdet_in_tes!F69:F70,RES_hhdet_in_tes!F73:F74)/0.086*1000000/SUM(RES_hhdet_in_new!F69:F70,RES_hhdet_in_new!F73:F74))</f>
        <v>1801.7986765264739</v>
      </c>
      <c r="G68" s="157">
        <f>IF(SUM(RES_hhdet_in_tes!G69:G70,RES_hhdet_in_tes!G73:G74)=0,0,SUM(RES_hhdet_in_tes!G69:G70,RES_hhdet_in_tes!G73:G74)/0.086*1000000/SUM(RES_hhdet_in_new!G69:G70,RES_hhdet_in_new!G73:G74))</f>
        <v>1963.1889162429284</v>
      </c>
      <c r="H68" s="157">
        <f>IF(SUM(RES_hhdet_in_tes!H69:H70,RES_hhdet_in_tes!H73:H74)=0,0,SUM(RES_hhdet_in_tes!H69:H70,RES_hhdet_in_tes!H73:H74)/0.086*1000000/SUM(RES_hhdet_in_new!H69:H70,RES_hhdet_in_new!H73:H74))</f>
        <v>0</v>
      </c>
      <c r="I68" s="157">
        <f>IF(SUM(RES_hhdet_in_tes!I69:I70,RES_hhdet_in_tes!I73:I74)=0,0,SUM(RES_hhdet_in_tes!I69:I70,RES_hhdet_in_tes!I73:I74)/0.086*1000000/SUM(RES_hhdet_in_new!I69:I70,RES_hhdet_in_new!I73:I74))</f>
        <v>1998.3952423883791</v>
      </c>
      <c r="J68" s="157">
        <f>IF(SUM(RES_hhdet_in_tes!J69:J70,RES_hhdet_in_tes!J73:J74)=0,0,SUM(RES_hhdet_in_tes!J69:J70,RES_hhdet_in_tes!J73:J74)/0.086*1000000/SUM(RES_hhdet_in_new!J69:J70,RES_hhdet_in_new!J73:J74))</f>
        <v>2148.919038021902</v>
      </c>
      <c r="K68" s="157">
        <f>IF(SUM(RES_hhdet_in_tes!K69:K70,RES_hhdet_in_tes!K73:K74)=0,0,SUM(RES_hhdet_in_tes!K69:K70,RES_hhdet_in_tes!K73:K74)/0.086*1000000/SUM(RES_hhdet_in_new!K69:K70,RES_hhdet_in_new!K73:K74))</f>
        <v>1982.8972509260084</v>
      </c>
      <c r="L68" s="157">
        <f>IF(SUM(RES_hhdet_in_tes!L69:L70,RES_hhdet_in_tes!L73:L74)=0,0,SUM(RES_hhdet_in_tes!L69:L70,RES_hhdet_in_tes!L73:L74)/0.086*1000000/SUM(RES_hhdet_in_new!L69:L70,RES_hhdet_in_new!L73:L74))</f>
        <v>0</v>
      </c>
      <c r="M68" s="157">
        <f>IF(SUM(RES_hhdet_in_tes!M69:M70,RES_hhdet_in_tes!M73:M74)=0,0,SUM(RES_hhdet_in_tes!M69:M70,RES_hhdet_in_tes!M73:M74)/0.086*1000000/SUM(RES_hhdet_in_new!M69:M70,RES_hhdet_in_new!M73:M74))</f>
        <v>0</v>
      </c>
      <c r="N68" s="157">
        <f>IF(SUM(RES_hhdet_in_tes!N69:N70,RES_hhdet_in_tes!N73:N74)=0,0,SUM(RES_hhdet_in_tes!N69:N70,RES_hhdet_in_tes!N73:N74)/0.086*1000000/SUM(RES_hhdet_in_new!N69:N70,RES_hhdet_in_new!N73:N74))</f>
        <v>0</v>
      </c>
      <c r="O68" s="157">
        <f>IF(SUM(RES_hhdet_in_tes!O69:O70,RES_hhdet_in_tes!O73:O74)=0,0,SUM(RES_hhdet_in_tes!O69:O70,RES_hhdet_in_tes!O73:O74)/0.086*1000000/SUM(RES_hhdet_in_new!O69:O70,RES_hhdet_in_new!O73:O74))</f>
        <v>0</v>
      </c>
      <c r="P68" s="157">
        <f>IF(SUM(RES_hhdet_in_tes!P69:P70,RES_hhdet_in_tes!P73:P74)=0,0,SUM(RES_hhdet_in_tes!P69:P70,RES_hhdet_in_tes!P73:P74)/0.086*1000000/SUM(RES_hhdet_in_new!P69:P70,RES_hhdet_in_new!P73:P74))</f>
        <v>1976.5570161541057</v>
      </c>
      <c r="Q68" s="157">
        <f>IF(SUM(RES_hhdet_in_tes!Q69:Q70,RES_hhdet_in_tes!Q73:Q74)=0,0,SUM(RES_hhdet_in_tes!Q69:Q70,RES_hhdet_in_tes!Q73:Q74)/0.086*1000000/SUM(RES_hhdet_in_new!Q69:Q70,RES_hhdet_in_new!Q73:Q74))</f>
        <v>1954.4291014624757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1775.2134229098979</v>
      </c>
      <c r="D69" s="132">
        <f>IF(RES_hhdet_in_tes!D69=0,0,RES_hhdet_in_tes!D69/0.086*1000000/RES_hhdet_in_new!D69)</f>
        <v>0</v>
      </c>
      <c r="E69" s="132">
        <f>IF(RES_hhdet_in_tes!E69=0,0,RES_hhdet_in_tes!E69/0.086*1000000/RES_hhdet_in_new!E69)</f>
        <v>1786.5926916049502</v>
      </c>
      <c r="F69" s="132">
        <f>IF(RES_hhdet_in_tes!F69=0,0,RES_hhdet_in_tes!F69/0.086*1000000/RES_hhdet_in_new!F69)</f>
        <v>1802.2316799361815</v>
      </c>
      <c r="G69" s="132">
        <f>IF(RES_hhdet_in_tes!G69=0,0,RES_hhdet_in_tes!G69/0.086*1000000/RES_hhdet_in_new!G69)</f>
        <v>1810.6129496194608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1837.7355467665948</v>
      </c>
      <c r="J69" s="132">
        <f>IF(RES_hhdet_in_tes!J69=0,0,RES_hhdet_in_tes!J69/0.086*1000000/RES_hhdet_in_new!J69)</f>
        <v>2058.4113876132265</v>
      </c>
      <c r="K69" s="132">
        <f>IF(RES_hhdet_in_tes!K69=0,0,RES_hhdet_in_tes!K69/0.086*1000000/RES_hhdet_in_new!K69)</f>
        <v>1976.3196144067101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1979.9463463609432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1769.8946211320072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1774.0100351198357</v>
      </c>
      <c r="F70" s="132">
        <f>IF(RES_hhdet_in_tes!F70=0,0,RES_hhdet_in_tes!F70/0.086*1000000/RES_hhdet_in_new!F70)</f>
        <v>1797.1535010262551</v>
      </c>
      <c r="G70" s="132">
        <f>IF(RES_hhdet_in_tes!G70=0,0,RES_hhdet_in_tes!G70/0.086*1000000/RES_hhdet_in_new!G70)</f>
        <v>1831.4142109465006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1894.3976341124401</v>
      </c>
      <c r="J70" s="132">
        <f>IF(RES_hhdet_in_tes!J70=0,0,RES_hhdet_in_tes!J70/0.086*1000000/RES_hhdet_in_new!J70)</f>
        <v>2078.0816216415892</v>
      </c>
      <c r="K70" s="132">
        <f>IF(RES_hhdet_in_tes!K70=0,0,RES_hhdet_in_tes!K70/0.086*1000000/RES_hhdet_in_new!K70)</f>
        <v>2008.3202202966791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1959.7652690337145</v>
      </c>
      <c r="Q70" s="132">
        <f>IF(RES_hhdet_in_tes!Q70=0,0,RES_hhdet_in_tes!Q70/0.086*1000000/RES_hhdet_in_new!Q70)</f>
        <v>1954.4291014624757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1420.1707383279079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1421.9789460019094</v>
      </c>
      <c r="F71" s="165">
        <f>IF(RES_hhdet_in_tes!F71=0,0,RES_hhdet_in_tes!F71/0.086*1000000/RES_hhdet_in_new!F70)</f>
        <v>1443.9779134917133</v>
      </c>
      <c r="G71" s="165">
        <f>IF(RES_hhdet_in_tes!G71=0,0,RES_hhdet_in_tes!G71/0.086*1000000/RES_hhdet_in_new!G70)</f>
        <v>1476.7393211486306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1535.8832424075865</v>
      </c>
      <c r="J71" s="165">
        <f>IF(RES_hhdet_in_tes!J71=0,0,RES_hhdet_in_tes!J71/0.086*1000000/RES_hhdet_in_new!J70)</f>
        <v>1719.993964532933</v>
      </c>
      <c r="K71" s="165">
        <f>IF(RES_hhdet_in_tes!K71=0,0,RES_hhdet_in_tes!K71/0.086*1000000/RES_hhdet_in_new!K70)</f>
        <v>1635.9278542793634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1592.5585486499792</v>
      </c>
      <c r="Q71" s="165">
        <f>IF(RES_hhdet_in_tes!Q71=0,0,RES_hhdet_in_tes!Q71/0.086*1000000/RES_hhdet_in_new!Q70)</f>
        <v>1586.8586556625582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349.72388280409893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352.03108911792606</v>
      </c>
      <c r="F72" s="164">
        <f>IF(RES_hhdet_in_tes!F72=0,0,RES_hhdet_in_tes!F72/0.086*1000000/RES_hhdet_in_new!F70)</f>
        <v>353.17558753454182</v>
      </c>
      <c r="G72" s="164">
        <f>IF(RES_hhdet_in_tes!G72=0,0,RES_hhdet_in_tes!G72/0.086*1000000/RES_hhdet_in_new!G70)</f>
        <v>354.67488979786981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358.51439170485361</v>
      </c>
      <c r="J72" s="164">
        <f>IF(RES_hhdet_in_tes!J72=0,0,RES_hhdet_in_tes!J72/0.086*1000000/RES_hhdet_in_new!J70)</f>
        <v>358.087657108656</v>
      </c>
      <c r="K72" s="164">
        <f>IF(RES_hhdet_in_tes!K72=0,0,RES_hhdet_in_tes!K72/0.086*1000000/RES_hhdet_in_new!K70)</f>
        <v>372.39236601731562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367.20672038373516</v>
      </c>
      <c r="Q72" s="164">
        <f>IF(RES_hhdet_in_tes!Q72=0,0,RES_hhdet_in_tes!Q72/0.086*1000000/RES_hhdet_in_new!Q70)</f>
        <v>367.57044579991742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1788.1185830500788</v>
      </c>
      <c r="D73" s="162">
        <f>IF(RES_hhdet_in_tes!D73=0,0,RES_hhdet_in_tes!D73/0.086*1000000/RES_hhdet_in_new!D73)</f>
        <v>0</v>
      </c>
      <c r="E73" s="162">
        <f>IF(RES_hhdet_in_tes!E73=0,0,RES_hhdet_in_tes!E73/0.086*1000000/RES_hhdet_in_new!E73)</f>
        <v>1919.9276854219902</v>
      </c>
      <c r="F73" s="162">
        <f>IF(RES_hhdet_in_tes!F73=0,0,RES_hhdet_in_tes!F73/0.086*1000000/RES_hhdet_in_new!F73)</f>
        <v>0</v>
      </c>
      <c r="G73" s="162">
        <f>IF(RES_hhdet_in_tes!G73=0,0,RES_hhdet_in_tes!G73/0.086*1000000/RES_hhdet_in_new!G73)</f>
        <v>2181.0081456003604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2251.3345008841052</v>
      </c>
      <c r="J73" s="162">
        <f>IF(RES_hhdet_in_tes!J73=0,0,RES_hhdet_in_tes!J73/0.086*1000000/RES_hhdet_in_new!J73)</f>
        <v>2256.1425765626614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1780.2213644877427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1924.5560809651743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2158.5790275753275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2168.8851715778287</v>
      </c>
      <c r="J74" s="160">
        <f>IF(RES_hhdet_in_tes!J74=0,0,RES_hhdet_in_tes!J74/0.086*1000000/RES_hhdet_in_new!J74)</f>
        <v>2164.4058919507847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1430.4948664400549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1572.4967709151297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1803.8723159535505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1810.3695606626468</v>
      </c>
      <c r="J75" s="156">
        <f>IF(RES_hhdet_in_tes!J75=0,0,RES_hhdet_in_tes!J75/0.086*1000000/RES_hhdet_in_new!J74)</f>
        <v>1806.3933874407694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349.72649804768747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352.0593100500447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354.70671162177661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358.51561091518192</v>
      </c>
      <c r="J76" s="156">
        <f>IF(RES_hhdet_in_tes!J76=0,0,RES_hhdet_in_tes!J76/0.086*1000000/RES_hhdet_in_new!J74)</f>
        <v>358.01250451001545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707.06605157945853</v>
      </c>
      <c r="D77" s="157">
        <f>IF(SUM(RES_hhdet_in_tes!D78:D79)=0,0,SUM(RES_hhdet_in_tes!D78:D79)/0.086*1000000/SUM(RES_hhdet_in_new!D78:D79))</f>
        <v>0</v>
      </c>
      <c r="E77" s="157">
        <f>IF(SUM(RES_hhdet_in_tes!E78:E79)=0,0,SUM(RES_hhdet_in_tes!E78:E79)/0.086*1000000/SUM(RES_hhdet_in_new!E78:E79))</f>
        <v>713.04805691576621</v>
      </c>
      <c r="F77" s="157">
        <f>IF(SUM(RES_hhdet_in_tes!F78:F79)=0,0,SUM(RES_hhdet_in_tes!F78:F79)/0.086*1000000/SUM(RES_hhdet_in_new!F78:F79))</f>
        <v>721.52065730688969</v>
      </c>
      <c r="G77" s="157">
        <f>IF(SUM(RES_hhdet_in_tes!G78:G79)=0,0,SUM(RES_hhdet_in_tes!G78:G79)/0.086*1000000/SUM(RES_hhdet_in_new!G78:G79))</f>
        <v>735.77099449975094</v>
      </c>
      <c r="H77" s="157">
        <f>IF(SUM(RES_hhdet_in_tes!H78:H79)=0,0,SUM(RES_hhdet_in_tes!H78:H79)/0.086*1000000/SUM(RES_hhdet_in_new!H78:H79))</f>
        <v>0</v>
      </c>
      <c r="I77" s="157">
        <f>IF(SUM(RES_hhdet_in_tes!I78:I79)=0,0,SUM(RES_hhdet_in_tes!I78:I79)/0.086*1000000/SUM(RES_hhdet_in_new!I78:I79))</f>
        <v>739.1756453986909</v>
      </c>
      <c r="J77" s="157">
        <f>IF(SUM(RES_hhdet_in_tes!J78:J79)=0,0,SUM(RES_hhdet_in_tes!J78:J79)/0.086*1000000/SUM(RES_hhdet_in_new!J78:J79))</f>
        <v>828.460149272781</v>
      </c>
      <c r="K77" s="157">
        <f>IF(SUM(RES_hhdet_in_tes!K78:K79)=0,0,SUM(RES_hhdet_in_tes!K78:K79)/0.086*1000000/SUM(RES_hhdet_in_new!K78:K79))</f>
        <v>855.61541284014947</v>
      </c>
      <c r="L77" s="157">
        <f>IF(SUM(RES_hhdet_in_tes!L78:L79)=0,0,SUM(RES_hhdet_in_tes!L78:L79)/0.086*1000000/SUM(RES_hhdet_in_new!L78:L79))</f>
        <v>0</v>
      </c>
      <c r="M77" s="157">
        <f>IF(SUM(RES_hhdet_in_tes!M78:M79)=0,0,SUM(RES_hhdet_in_tes!M78:M79)/0.086*1000000/SUM(RES_hhdet_in_new!M78:M79))</f>
        <v>0</v>
      </c>
      <c r="N77" s="157">
        <f>IF(SUM(RES_hhdet_in_tes!N78:N79)=0,0,SUM(RES_hhdet_in_tes!N78:N79)/0.086*1000000/SUM(RES_hhdet_in_new!N78:N79))</f>
        <v>0</v>
      </c>
      <c r="O77" s="157">
        <f>IF(SUM(RES_hhdet_in_tes!O78:O79)=0,0,SUM(RES_hhdet_in_tes!O78:O79)/0.086*1000000/SUM(RES_hhdet_in_new!O78:O79))</f>
        <v>0</v>
      </c>
      <c r="P77" s="157">
        <f>IF(SUM(RES_hhdet_in_tes!P78:P79)=0,0,SUM(RES_hhdet_in_tes!P78:P79)/0.086*1000000/SUM(RES_hhdet_in_new!P78:P79))</f>
        <v>893.93601226105761</v>
      </c>
      <c r="Q77" s="157">
        <f>IF(SUM(RES_hhdet_in_tes!Q78:Q79)=0,0,SUM(RES_hhdet_in_tes!Q78:Q79)/0.086*1000000/SUM(RES_hhdet_in_new!Q78:Q79))</f>
        <v>768.53813717144851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706.05502286907767</v>
      </c>
      <c r="D78" s="156">
        <f>IF(RES_hhdet_in_tes!D78=0,0,RES_hhdet_in_tes!D78/0.086*1000000/RES_hhdet_in_new!D78)</f>
        <v>0</v>
      </c>
      <c r="E78" s="156">
        <f>IF(RES_hhdet_in_tes!E78=0,0,RES_hhdet_in_tes!E78/0.086*1000000/RES_hhdet_in_new!E78)</f>
        <v>713.04805691576621</v>
      </c>
      <c r="F78" s="156">
        <f>IF(RES_hhdet_in_tes!F78=0,0,RES_hhdet_in_tes!F78/0.086*1000000/RES_hhdet_in_new!F78)</f>
        <v>721.52065730688969</v>
      </c>
      <c r="G78" s="156">
        <f>IF(RES_hhdet_in_tes!G78=0,0,RES_hhdet_in_tes!G78/0.086*1000000/RES_hhdet_in_new!G78)</f>
        <v>726.23701370129334</v>
      </c>
      <c r="H78" s="156">
        <f>IF(RES_hhdet_in_tes!H78=0,0,RES_hhdet_in_tes!H78/0.086*1000000/RES_hhdet_in_new!H78)</f>
        <v>0</v>
      </c>
      <c r="I78" s="156">
        <f>IF(RES_hhdet_in_tes!I78=0,0,RES_hhdet_in_tes!I78/0.086*1000000/RES_hhdet_in_new!I78)</f>
        <v>739.1756453986909</v>
      </c>
      <c r="J78" s="156">
        <f>IF(RES_hhdet_in_tes!J78=0,0,RES_hhdet_in_tes!J78/0.086*1000000/RES_hhdet_in_new!J78)</f>
        <v>831.52896448360264</v>
      </c>
      <c r="K78" s="156">
        <f>IF(RES_hhdet_in_tes!K78=0,0,RES_hhdet_in_tes!K78/0.086*1000000/RES_hhdet_in_new!K78)</f>
        <v>809.33281454757116</v>
      </c>
      <c r="L78" s="156">
        <f>IF(RES_hhdet_in_tes!L78=0,0,RES_hhdet_in_tes!L78/0.086*1000000/RES_hhdet_in_new!L78)</f>
        <v>0</v>
      </c>
      <c r="M78" s="156">
        <f>IF(RES_hhdet_in_tes!M78=0,0,RES_hhdet_in_tes!M78/0.086*1000000/RES_hhdet_in_new!M78)</f>
        <v>0</v>
      </c>
      <c r="N78" s="156">
        <f>IF(RES_hhdet_in_tes!N78=0,0,RES_hhdet_in_tes!N78/0.086*1000000/RES_hhdet_in_new!N78)</f>
        <v>0</v>
      </c>
      <c r="O78" s="156">
        <f>IF(RES_hhdet_in_tes!O78=0,0,RES_hhdet_in_tes!O78/0.086*1000000/RES_hhdet_in_new!O78)</f>
        <v>0</v>
      </c>
      <c r="P78" s="156">
        <f>IF(RES_hhdet_in_tes!P78=0,0,RES_hhdet_in_tes!P78/0.086*1000000/RES_hhdet_in_new!P78)</f>
        <v>776.07107363437626</v>
      </c>
      <c r="Q78" s="156">
        <f>IF(RES_hhdet_in_tes!Q78=0,0,RES_hhdet_in_tes!Q78/0.086*1000000/RES_hhdet_in_new!Q78)</f>
        <v>768.53813717144851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709.49211332433924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0</v>
      </c>
      <c r="F79" s="57">
        <f>IF(RES_hhdet_in_tes!F79=0,0,RES_hhdet_in_tes!F79/0.086*1000000/RES_hhdet_in_new!F79)</f>
        <v>0</v>
      </c>
      <c r="G79" s="57">
        <f>IF(RES_hhdet_in_tes!G79=0,0,RES_hhdet_in_tes!G79/0.086*1000000/RES_hhdet_in_new!G79)</f>
        <v>816.78372405603523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826.25413596477244</v>
      </c>
      <c r="K79" s="57">
        <f>IF(RES_hhdet_in_tes!K79=0,0,RES_hhdet_in_tes!K79/0.086*1000000/RES_hhdet_in_new!K79)</f>
        <v>920.39513259460068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1101.0836837481652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13857.185249838903</v>
      </c>
      <c r="E81" s="168">
        <f t="shared" ref="E81" si="70">SUM(E82,E85,E87,E100)</f>
        <v>14209.098564566842</v>
      </c>
      <c r="F81" s="168">
        <f t="shared" ref="F81" si="71">SUM(F82,F85,F87,F100)</f>
        <v>14119.126665499747</v>
      </c>
      <c r="G81" s="168">
        <f t="shared" ref="G81" si="72">SUM(G82,G85,G87,G100)</f>
        <v>15086.560579466573</v>
      </c>
      <c r="H81" s="168">
        <f t="shared" ref="H81" si="73">SUM(H82,H85,H87,H100)</f>
        <v>14963.246559237023</v>
      </c>
      <c r="I81" s="168">
        <f t="shared" ref="I81" si="74">SUM(I82,I85,I87,I100)</f>
        <v>14321.17522988886</v>
      </c>
      <c r="J81" s="168">
        <f t="shared" ref="J81" si="75">SUM(J82,J85,J87,J100)</f>
        <v>14682.019550309185</v>
      </c>
      <c r="K81" s="168">
        <f t="shared" ref="K81" si="76">SUM(K82,K85,K87,K100)</f>
        <v>15904.361985246484</v>
      </c>
      <c r="L81" s="168">
        <f t="shared" ref="L81" si="77">SUM(L82,L85,L87,L100)</f>
        <v>0</v>
      </c>
      <c r="M81" s="168">
        <f t="shared" ref="M81" si="78">SUM(M82,M85,M87,M100)</f>
        <v>16714.017423933765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10246.812436290134</v>
      </c>
      <c r="E82" s="157">
        <f t="shared" si="83"/>
        <v>10456.474782988695</v>
      </c>
      <c r="F82" s="157">
        <f t="shared" si="83"/>
        <v>10210.782027030733</v>
      </c>
      <c r="G82" s="157">
        <f t="shared" si="83"/>
        <v>11074.457854188877</v>
      </c>
      <c r="H82" s="157">
        <f t="shared" si="83"/>
        <v>10893.490878880471</v>
      </c>
      <c r="I82" s="157">
        <f t="shared" si="83"/>
        <v>10274.51635245372</v>
      </c>
      <c r="J82" s="157">
        <f t="shared" si="83"/>
        <v>10739.678408538366</v>
      </c>
      <c r="K82" s="157">
        <f t="shared" si="83"/>
        <v>11771.227521892773</v>
      </c>
      <c r="L82" s="157">
        <f t="shared" si="83"/>
        <v>0</v>
      </c>
      <c r="M82" s="157">
        <f t="shared" si="83"/>
        <v>12269.15272810581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0</v>
      </c>
      <c r="D83" s="156">
        <f>IF(RES_hhdet_in_tes!D83=0,0,RES_hhdet_in_tes!D83/0.086*1000000/RES_hhdet_in_new!D83)</f>
        <v>10184.931157474284</v>
      </c>
      <c r="E83" s="156">
        <f>IF(RES_hhdet_in_tes!E83=0,0,RES_hhdet_in_tes!E83/0.086*1000000/RES_hhdet_in_new!E83)</f>
        <v>10350.731890563629</v>
      </c>
      <c r="F83" s="156">
        <f>IF(RES_hhdet_in_tes!F83=0,0,RES_hhdet_in_tes!F83/0.086*1000000/RES_hhdet_in_new!F83)</f>
        <v>10057.233908020055</v>
      </c>
      <c r="G83" s="156">
        <f>IF(RES_hhdet_in_tes!G83=0,0,RES_hhdet_in_tes!G83/0.086*1000000/RES_hhdet_in_new!G83)</f>
        <v>10877.879023663307</v>
      </c>
      <c r="H83" s="156">
        <f>IF(RES_hhdet_in_tes!H83=0,0,RES_hhdet_in_tes!H83/0.086*1000000/RES_hhdet_in_new!H83)</f>
        <v>10690.478516125489</v>
      </c>
      <c r="I83" s="156">
        <f>IF(RES_hhdet_in_tes!I83=0,0,RES_hhdet_in_tes!I83/0.086*1000000/RES_hhdet_in_new!I83)</f>
        <v>10147.669352872819</v>
      </c>
      <c r="J83" s="156">
        <f>IF(RES_hhdet_in_tes!J83=0,0,RES_hhdet_in_tes!J83/0.086*1000000/RES_hhdet_in_new!J83)</f>
        <v>10669.477093235515</v>
      </c>
      <c r="K83" s="156">
        <f>IF(RES_hhdet_in_tes!K83=0,0,RES_hhdet_in_tes!K83/0.086*1000000/RES_hhdet_in_new!K83)</f>
        <v>11624.979706725835</v>
      </c>
      <c r="L83" s="156">
        <f>IF(RES_hhdet_in_tes!L83=0,0,RES_hhdet_in_tes!L83/0.086*1000000/RES_hhdet_in_new!L83)</f>
        <v>0</v>
      </c>
      <c r="M83" s="156">
        <f>IF(RES_hhdet_in_tes!M83=0,0,RES_hhdet_in_tes!M83/0.086*1000000/RES_hhdet_in_new!M83)</f>
        <v>12157.325196151951</v>
      </c>
      <c r="N83" s="156">
        <f>IF(RES_hhdet_in_tes!N83=0,0,RES_hhdet_in_tes!N83/0.086*1000000/RES_hhdet_in_new!N83)</f>
        <v>0</v>
      </c>
      <c r="O83" s="156">
        <f>IF(RES_hhdet_in_tes!O83=0,0,RES_hhdet_in_tes!O83/0.086*1000000/RES_hhdet_in_new!O83)</f>
        <v>0</v>
      </c>
      <c r="P83" s="156">
        <f>IF(RES_hhdet_in_tes!P83=0,0,RES_hhdet_in_tes!P83/0.086*1000000/RES_hhdet_in_new!P83)</f>
        <v>0</v>
      </c>
      <c r="Q83" s="156">
        <f>IF(RES_hhdet_in_tes!Q83=0,0,RES_hhdet_in_tes!Q83/0.086*1000000/RES_hhdet_in_new!Q83)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0</v>
      </c>
      <c r="D84" s="156">
        <f>IF(RES_hhdet_in_tes!D84=0,0,RES_hhdet_in_tes!D84/0.086*1000000/RES_hhdet_in_new!D83)</f>
        <v>61.881278815850962</v>
      </c>
      <c r="E84" s="156">
        <f>IF(RES_hhdet_in_tes!E84=0,0,RES_hhdet_in_tes!E84/0.086*1000000/RES_hhdet_in_new!E83)</f>
        <v>105.74289242506481</v>
      </c>
      <c r="F84" s="156">
        <f>IF(RES_hhdet_in_tes!F84=0,0,RES_hhdet_in_tes!F84/0.086*1000000/RES_hhdet_in_new!F83)</f>
        <v>153.54811901067893</v>
      </c>
      <c r="G84" s="156">
        <f>IF(RES_hhdet_in_tes!G84=0,0,RES_hhdet_in_tes!G84/0.086*1000000/RES_hhdet_in_new!G83)</f>
        <v>196.57883052556988</v>
      </c>
      <c r="H84" s="156">
        <f>IF(RES_hhdet_in_tes!H84=0,0,RES_hhdet_in_tes!H84/0.086*1000000/RES_hhdet_in_new!H83)</f>
        <v>203.01236275498249</v>
      </c>
      <c r="I84" s="156">
        <f>IF(RES_hhdet_in_tes!I84=0,0,RES_hhdet_in_tes!I84/0.086*1000000/RES_hhdet_in_new!I83)</f>
        <v>126.84699958090073</v>
      </c>
      <c r="J84" s="156">
        <f>IF(RES_hhdet_in_tes!J84=0,0,RES_hhdet_in_tes!J84/0.086*1000000/RES_hhdet_in_new!J83)</f>
        <v>70.20131530285046</v>
      </c>
      <c r="K84" s="156">
        <f>IF(RES_hhdet_in_tes!K84=0,0,RES_hhdet_in_tes!K84/0.086*1000000/RES_hhdet_in_new!K83)</f>
        <v>146.24781516693844</v>
      </c>
      <c r="L84" s="156">
        <f>IF(RES_hhdet_in_tes!L84=0,0,RES_hhdet_in_tes!L84/0.086*1000000/RES_hhdet_in_new!L83)</f>
        <v>0</v>
      </c>
      <c r="M84" s="156">
        <f>IF(RES_hhdet_in_tes!M84=0,0,RES_hhdet_in_tes!M84/0.086*1000000/RES_hhdet_in_new!M83)</f>
        <v>111.82753195385877</v>
      </c>
      <c r="N84" s="156">
        <f>IF(RES_hhdet_in_tes!N84=0,0,RES_hhdet_in_tes!N84/0.086*1000000/RES_hhdet_in_new!N83)</f>
        <v>0</v>
      </c>
      <c r="O84" s="156">
        <f>IF(RES_hhdet_in_tes!O84=0,0,RES_hhdet_in_tes!O84/0.086*1000000/RES_hhdet_in_new!O83)</f>
        <v>0</v>
      </c>
      <c r="P84" s="156">
        <f>IF(RES_hhdet_in_tes!P84=0,0,RES_hhdet_in_tes!P84/0.086*1000000/RES_hhdet_in_new!P83)</f>
        <v>0</v>
      </c>
      <c r="Q84" s="156">
        <f>IF(RES_hhdet_in_tes!Q84=0,0,RES_hhdet_in_tes!Q84/0.086*1000000/RES_hhdet_in_new!Q83)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1113.8963626444386</v>
      </c>
      <c r="E85" s="157">
        <f t="shared" si="84"/>
        <v>1181.195749573604</v>
      </c>
      <c r="F85" s="157">
        <f t="shared" si="84"/>
        <v>1268.3267960171997</v>
      </c>
      <c r="G85" s="157">
        <f t="shared" si="84"/>
        <v>1271.2914873066986</v>
      </c>
      <c r="H85" s="157">
        <f t="shared" si="84"/>
        <v>1283.6863266717849</v>
      </c>
      <c r="I85" s="157">
        <f t="shared" si="84"/>
        <v>1251.6300489300727</v>
      </c>
      <c r="J85" s="157">
        <f t="shared" si="84"/>
        <v>1088.5576258695451</v>
      </c>
      <c r="K85" s="157">
        <f t="shared" si="84"/>
        <v>1290.2391433736007</v>
      </c>
      <c r="L85" s="157">
        <f t="shared" si="84"/>
        <v>0</v>
      </c>
      <c r="M85" s="157">
        <f t="shared" si="84"/>
        <v>1369.2463568759326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1113.8963626444386</v>
      </c>
      <c r="E86" s="156">
        <f>IF(RES_hhdet_in_tes!E86=0,0,RES_hhdet_in_tes!E86/0.086*1000000/RES_hhdet_in_new!E86)</f>
        <v>1181.195749573604</v>
      </c>
      <c r="F86" s="156">
        <f>IF(RES_hhdet_in_tes!F86=0,0,RES_hhdet_in_tes!F86/0.086*1000000/RES_hhdet_in_new!F86)</f>
        <v>1268.3267960171997</v>
      </c>
      <c r="G86" s="156">
        <f>IF(RES_hhdet_in_tes!G86=0,0,RES_hhdet_in_tes!G86/0.086*1000000/RES_hhdet_in_new!G86)</f>
        <v>1271.2914873066986</v>
      </c>
      <c r="H86" s="156">
        <f>IF(RES_hhdet_in_tes!H86=0,0,RES_hhdet_in_tes!H86/0.086*1000000/RES_hhdet_in_new!H86)</f>
        <v>1283.6863266717849</v>
      </c>
      <c r="I86" s="156">
        <f>IF(RES_hhdet_in_tes!I86=0,0,RES_hhdet_in_tes!I86/0.086*1000000/RES_hhdet_in_new!I86)</f>
        <v>1251.6300489300727</v>
      </c>
      <c r="J86" s="156">
        <f>IF(RES_hhdet_in_tes!J86=0,0,RES_hhdet_in_tes!J86/0.086*1000000/RES_hhdet_in_new!J86)</f>
        <v>1088.5576258695451</v>
      </c>
      <c r="K86" s="156">
        <f>IF(RES_hhdet_in_tes!K86=0,0,RES_hhdet_in_tes!K86/0.086*1000000/RES_hhdet_in_new!K86)</f>
        <v>1290.2391433736007</v>
      </c>
      <c r="L86" s="156">
        <f>IF(RES_hhdet_in_tes!L86=0,0,RES_hhdet_in_tes!L86/0.086*1000000/RES_hhdet_in_new!L86)</f>
        <v>0</v>
      </c>
      <c r="M86" s="156">
        <f>IF(RES_hhdet_in_tes!M86=0,0,RES_hhdet_in_tes!M86/0.086*1000000/RES_hhdet_in_new!M86)</f>
        <v>1369.2463568759326</v>
      </c>
      <c r="N86" s="156">
        <f>IF(RES_hhdet_in_tes!N86=0,0,RES_hhdet_in_tes!N86/0.086*1000000/RES_hhdet_in_new!N86)</f>
        <v>0</v>
      </c>
      <c r="O86" s="156">
        <f>IF(RES_hhdet_in_tes!O86=0,0,RES_hhdet_in_tes!O86/0.086*1000000/RES_hhdet_in_new!O86)</f>
        <v>0</v>
      </c>
      <c r="P86" s="156">
        <f>IF(RES_hhdet_in_tes!P86=0,0,RES_hhdet_in_tes!P86/0.086*1000000/RES_hhdet_in_new!P86)</f>
        <v>0</v>
      </c>
      <c r="Q86" s="156">
        <f>IF(RES_hhdet_in_tes!Q86=0,0,RES_hhdet_in_tes!Q86/0.086*1000000/RES_hhdet_in_new!Q86)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0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1775.9857750390861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1823.9764891474861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1858.1925936280761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1924.0274317908284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1950.4519622704167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1966.1276927378558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2027.4116393455715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1922.4869847969658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0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2111.8968276865489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0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0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0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1762.8167162453888</v>
      </c>
      <c r="E88" s="132">
        <f>IF(RES_hhdet_in_tes!E88=0,0,RES_hhdet_in_tes!E88/0.086*1000000/RES_hhdet_in_new!E88)</f>
        <v>1775.3335500522721</v>
      </c>
      <c r="F88" s="132">
        <f>IF(RES_hhdet_in_tes!F88=0,0,RES_hhdet_in_tes!F88/0.086*1000000/RES_hhdet_in_new!F88)</f>
        <v>1792.0866707256205</v>
      </c>
      <c r="G88" s="132">
        <f>IF(RES_hhdet_in_tes!G88=0,0,RES_hhdet_in_tes!G88/0.086*1000000/RES_hhdet_in_new!G88)</f>
        <v>1813.7757991379669</v>
      </c>
      <c r="H88" s="132">
        <f>IF(RES_hhdet_in_tes!H88=0,0,RES_hhdet_in_tes!H88/0.086*1000000/RES_hhdet_in_new!H88)</f>
        <v>1829.1855835220535</v>
      </c>
      <c r="I88" s="132">
        <f>IF(RES_hhdet_in_tes!I88=0,0,RES_hhdet_in_tes!I88/0.086*1000000/RES_hhdet_in_new!I88)</f>
        <v>1849.8162073917615</v>
      </c>
      <c r="J88" s="132">
        <f>IF(RES_hhdet_in_tes!J88=0,0,RES_hhdet_in_tes!J88/0.086*1000000/RES_hhdet_in_new!J88)</f>
        <v>1855.1356398251196</v>
      </c>
      <c r="K88" s="132">
        <f>IF(RES_hhdet_in_tes!K88=0,0,RES_hhdet_in_tes!K88/0.086*1000000/RES_hhdet_in_new!K88)</f>
        <v>1916.4950222134589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1969.1628333682784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1796.0404123881167</v>
      </c>
      <c r="E89" s="132">
        <f>IF(RES_hhdet_in_tes!E89=0,0,RES_hhdet_in_tes!E89/0.086*1000000/RES_hhdet_in_new!E89)</f>
        <v>1825.7178957429624</v>
      </c>
      <c r="F89" s="132">
        <f>IF(RES_hhdet_in_tes!F89=0,0,RES_hhdet_in_tes!F89/0.086*1000000/RES_hhdet_in_new!F89)</f>
        <v>1845.2388166192236</v>
      </c>
      <c r="G89" s="132">
        <f>IF(RES_hhdet_in_tes!G89=0,0,RES_hhdet_in_tes!G89/0.086*1000000/RES_hhdet_in_new!G89)</f>
        <v>1892.7092544025734</v>
      </c>
      <c r="H89" s="132">
        <f>IF(RES_hhdet_in_tes!H89=0,0,RES_hhdet_in_tes!H89/0.086*1000000/RES_hhdet_in_new!H89)</f>
        <v>1908.6983735986773</v>
      </c>
      <c r="I89" s="132">
        <f>IF(RES_hhdet_in_tes!I89=0,0,RES_hhdet_in_tes!I89/0.086*1000000/RES_hhdet_in_new!I89)</f>
        <v>1952.066479128863</v>
      </c>
      <c r="J89" s="132">
        <f>IF(RES_hhdet_in_tes!J89=0,0,RES_hhdet_in_tes!J89/0.086*1000000/RES_hhdet_in_new!J89)</f>
        <v>1946.0732354457309</v>
      </c>
      <c r="K89" s="132">
        <f>IF(RES_hhdet_in_tes!K89=0,0,RES_hhdet_in_tes!K89/0.086*1000000/RES_hhdet_in_new!K89)</f>
        <v>2001.8378938693509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1984.3126434340306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1444.825518772584</v>
      </c>
      <c r="E90" s="165">
        <f>IF(RES_hhdet_in_tes!E90=0,0,RES_hhdet_in_tes!E90/0.086*1000000/RES_hhdet_in_new!E89)</f>
        <v>1473.6613484605919</v>
      </c>
      <c r="F90" s="165">
        <f>IF(RES_hhdet_in_tes!F90=0,0,RES_hhdet_in_tes!F90/0.086*1000000/RES_hhdet_in_new!F89)</f>
        <v>1492.0421711323472</v>
      </c>
      <c r="G90" s="165">
        <f>IF(RES_hhdet_in_tes!G90=0,0,RES_hhdet_in_tes!G90/0.086*1000000/RES_hhdet_in_new!G89)</f>
        <v>1538.018967330386</v>
      </c>
      <c r="H90" s="165">
        <f>IF(RES_hhdet_in_tes!H90=0,0,RES_hhdet_in_tes!H90/0.086*1000000/RES_hhdet_in_new!H89)</f>
        <v>1552.1288198307052</v>
      </c>
      <c r="I90" s="165">
        <f>IF(RES_hhdet_in_tes!I90=0,0,RES_hhdet_in_tes!I90/0.086*1000000/RES_hhdet_in_new!I89)</f>
        <v>1593.5540795274253</v>
      </c>
      <c r="J90" s="165">
        <f>IF(RES_hhdet_in_tes!J90=0,0,RES_hhdet_in_tes!J90/0.086*1000000/RES_hhdet_in_new!J89)</f>
        <v>1587.8918932121796</v>
      </c>
      <c r="K90" s="165">
        <f>IF(RES_hhdet_in_tes!K90=0,0,RES_hhdet_in_tes!K90/0.086*1000000/RES_hhdet_in_new!K89)</f>
        <v>1629.3740316159185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1619.7801108017691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351.21489361553239</v>
      </c>
      <c r="E91" s="164">
        <f>IF(RES_hhdet_in_tes!E91=0,0,RES_hhdet_in_tes!E91/0.086*1000000/RES_hhdet_in_new!E89)</f>
        <v>352.05654728237033</v>
      </c>
      <c r="F91" s="164">
        <f>IF(RES_hhdet_in_tes!F91=0,0,RES_hhdet_in_tes!F91/0.086*1000000/RES_hhdet_in_new!F89)</f>
        <v>353.19664548687649</v>
      </c>
      <c r="G91" s="164">
        <f>IF(RES_hhdet_in_tes!G91=0,0,RES_hhdet_in_tes!G91/0.086*1000000/RES_hhdet_in_new!G89)</f>
        <v>354.69028707218746</v>
      </c>
      <c r="H91" s="164">
        <f>IF(RES_hhdet_in_tes!H91=0,0,RES_hhdet_in_tes!H91/0.086*1000000/RES_hhdet_in_new!H89)</f>
        <v>356.56955376797202</v>
      </c>
      <c r="I91" s="164">
        <f>IF(RES_hhdet_in_tes!I91=0,0,RES_hhdet_in_tes!I91/0.086*1000000/RES_hhdet_in_new!I89)</f>
        <v>358.51239960143749</v>
      </c>
      <c r="J91" s="164">
        <f>IF(RES_hhdet_in_tes!J91=0,0,RES_hhdet_in_tes!J91/0.086*1000000/RES_hhdet_in_new!J89)</f>
        <v>358.18134223355162</v>
      </c>
      <c r="K91" s="164">
        <f>IF(RES_hhdet_in_tes!K91=0,0,RES_hhdet_in_tes!K91/0.086*1000000/RES_hhdet_in_new!K89)</f>
        <v>372.46386225343201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364.53253263226151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1790.1654095665799</v>
      </c>
      <c r="E96" s="162">
        <f>IF(RES_hhdet_in_tes!E96=0,0,RES_hhdet_in_tes!E96/0.086*1000000/RES_hhdet_in_new!E96)</f>
        <v>1880.7046237819652</v>
      </c>
      <c r="F96" s="162">
        <f>IF(RES_hhdet_in_tes!F96=0,0,RES_hhdet_in_tes!F96/0.086*1000000/RES_hhdet_in_new!F96)</f>
        <v>1987.0741406357149</v>
      </c>
      <c r="G96" s="162">
        <f>IF(RES_hhdet_in_tes!G96=0,0,RES_hhdet_in_tes!G96/0.086*1000000/RES_hhdet_in_new!G96)</f>
        <v>2104.4657467789739</v>
      </c>
      <c r="H96" s="162">
        <f>IF(RES_hhdet_in_tes!H96=0,0,RES_hhdet_in_tes!H96/0.086*1000000/RES_hhdet_in_new!H96)</f>
        <v>2181.7626385642534</v>
      </c>
      <c r="I96" s="162">
        <f>IF(RES_hhdet_in_tes!I96=0,0,RES_hhdet_in_tes!I96/0.086*1000000/RES_hhdet_in_new!I96)</f>
        <v>2222.0165051579716</v>
      </c>
      <c r="J96" s="162">
        <f>IF(RES_hhdet_in_tes!J96=0,0,RES_hhdet_in_tes!J96/0.086*1000000/RES_hhdet_in_new!J96)</f>
        <v>2225.8382026811232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2597.74674915373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1797.9797175297042</v>
      </c>
      <c r="E97" s="160">
        <f>IF(RES_hhdet_in_tes!E97=0,0,RES_hhdet_in_tes!E97/0.086*1000000/RES_hhdet_in_new!E97)</f>
        <v>1887.4976300568767</v>
      </c>
      <c r="F97" s="160">
        <f>IF(RES_hhdet_in_tes!F97=0,0,RES_hhdet_in_tes!F97/0.086*1000000/RES_hhdet_in_new!F97)</f>
        <v>1975.5420322555656</v>
      </c>
      <c r="G97" s="160">
        <f>IF(RES_hhdet_in_tes!G97=0,0,RES_hhdet_in_tes!G97/0.086*1000000/RES_hhdet_in_new!G97)</f>
        <v>2076.9050358728232</v>
      </c>
      <c r="H97" s="160">
        <f>IF(RES_hhdet_in_tes!H97=0,0,RES_hhdet_in_tes!H97/0.086*1000000/RES_hhdet_in_new!H97)</f>
        <v>2145.3874914889475</v>
      </c>
      <c r="I97" s="160">
        <f>IF(RES_hhdet_in_tes!I97=0,0,RES_hhdet_in_tes!I97/0.086*1000000/RES_hhdet_in_new!I97)</f>
        <v>2130.0579457677932</v>
      </c>
      <c r="J97" s="160">
        <f>IF(RES_hhdet_in_tes!J97=0,0,RES_hhdet_in_tes!J97/0.086*1000000/RES_hhdet_in_new!J97)</f>
        <v>2140.164742610777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2451.0582765539357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1446.7685541120081</v>
      </c>
      <c r="E98" s="156">
        <f>IF(RES_hhdet_in_tes!E98=0,0,RES_hhdet_in_tes!E98/0.086*1000000/RES_hhdet_in_new!E97)</f>
        <v>1535.4411741827034</v>
      </c>
      <c r="F98" s="156">
        <f>IF(RES_hhdet_in_tes!F98=0,0,RES_hhdet_in_tes!F98/0.086*1000000/RES_hhdet_in_new!F97)</f>
        <v>1622.3431204009803</v>
      </c>
      <c r="G98" s="156">
        <f>IF(RES_hhdet_in_tes!G98=0,0,RES_hhdet_in_tes!G98/0.086*1000000/RES_hhdet_in_new!G97)</f>
        <v>1722.2078653365866</v>
      </c>
      <c r="H98" s="156">
        <f>IF(RES_hhdet_in_tes!H98=0,0,RES_hhdet_in_tes!H98/0.086*1000000/RES_hhdet_in_new!H97)</f>
        <v>1788.8108112057946</v>
      </c>
      <c r="I98" s="156">
        <f>IF(RES_hhdet_in_tes!I98=0,0,RES_hhdet_in_tes!I98/0.086*1000000/RES_hhdet_in_new!I97)</f>
        <v>1771.502951707799</v>
      </c>
      <c r="J98" s="156">
        <f>IF(RES_hhdet_in_tes!J98=0,0,RES_hhdet_in_tes!J98/0.086*1000000/RES_hhdet_in_new!J97)</f>
        <v>1781.9420482001783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2086.5360599547043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351.21116341769624</v>
      </c>
      <c r="E99" s="156">
        <f>IF(RES_hhdet_in_tes!E99=0,0,RES_hhdet_in_tes!E99/0.086*1000000/RES_hhdet_in_new!E97)</f>
        <v>352.05645587417348</v>
      </c>
      <c r="F99" s="156">
        <f>IF(RES_hhdet_in_tes!F99=0,0,RES_hhdet_in_tes!F99/0.086*1000000/RES_hhdet_in_new!F97)</f>
        <v>353.19891185458516</v>
      </c>
      <c r="G99" s="156">
        <f>IF(RES_hhdet_in_tes!G99=0,0,RES_hhdet_in_tes!G99/0.086*1000000/RES_hhdet_in_new!G97)</f>
        <v>354.69717053623702</v>
      </c>
      <c r="H99" s="156">
        <f>IF(RES_hhdet_in_tes!H99=0,0,RES_hhdet_in_tes!H99/0.086*1000000/RES_hhdet_in_new!H97)</f>
        <v>356.57668028315265</v>
      </c>
      <c r="I99" s="156">
        <f>IF(RES_hhdet_in_tes!I99=0,0,RES_hhdet_in_tes!I99/0.086*1000000/RES_hhdet_in_new!I97)</f>
        <v>358.55499405999427</v>
      </c>
      <c r="J99" s="156">
        <f>IF(RES_hhdet_in_tes!J99=0,0,RES_hhdet_in_tes!J99/0.086*1000000/RES_hhdet_in_new!J97)</f>
        <v>358.22269441059916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364.52221659923111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0</v>
      </c>
      <c r="D100" s="157">
        <f>IF(SUM(RES_hhdet_in_tes!D101:D103)=0,0,SUM(RES_hhdet_in_tes!D101:D103)/0.086*1000000/SUM(RES_hhdet_in_new!D101:D103))</f>
        <v>720.49067586524507</v>
      </c>
      <c r="E100" s="157">
        <f>IF(SUM(RES_hhdet_in_tes!E101:E103)=0,0,SUM(RES_hhdet_in_tes!E101:E103)/0.086*1000000/SUM(RES_hhdet_in_new!E101:E103))</f>
        <v>747.45154285705803</v>
      </c>
      <c r="F100" s="157">
        <f>IF(SUM(RES_hhdet_in_tes!F101:F103)=0,0,SUM(RES_hhdet_in_tes!F101:F103)/0.086*1000000/SUM(RES_hhdet_in_new!F101:F103))</f>
        <v>781.82524882373809</v>
      </c>
      <c r="G100" s="157">
        <f>IF(SUM(RES_hhdet_in_tes!G101:G103)=0,0,SUM(RES_hhdet_in_tes!G101:G103)/0.086*1000000/SUM(RES_hhdet_in_new!G101:G103))</f>
        <v>816.7838061801707</v>
      </c>
      <c r="H100" s="157">
        <f>IF(SUM(RES_hhdet_in_tes!H101:H103)=0,0,SUM(RES_hhdet_in_tes!H101:H103)/0.086*1000000/SUM(RES_hhdet_in_new!H101:H103))</f>
        <v>835.6173914143493</v>
      </c>
      <c r="I100" s="157">
        <f>IF(SUM(RES_hhdet_in_tes!I101:I103)=0,0,SUM(RES_hhdet_in_tes!I101:I103)/0.086*1000000/SUM(RES_hhdet_in_new!I101:I103))</f>
        <v>828.90113576721274</v>
      </c>
      <c r="J100" s="157">
        <f>IF(SUM(RES_hhdet_in_tes!J101:J103)=0,0,SUM(RES_hhdet_in_tes!J101:J103)/0.086*1000000/SUM(RES_hhdet_in_new!J101:J103))</f>
        <v>826.37187655570324</v>
      </c>
      <c r="K100" s="157">
        <f>IF(SUM(RES_hhdet_in_tes!K101:K103)=0,0,SUM(RES_hhdet_in_tes!K101:K103)/0.086*1000000/SUM(RES_hhdet_in_new!K101:K103))</f>
        <v>920.40833518314321</v>
      </c>
      <c r="L100" s="157">
        <f>IF(SUM(RES_hhdet_in_tes!L101:L103)=0,0,SUM(RES_hhdet_in_tes!L101:L103)/0.086*1000000/SUM(RES_hhdet_in_new!L101:L103))</f>
        <v>0</v>
      </c>
      <c r="M100" s="157">
        <f>IF(SUM(RES_hhdet_in_tes!M101:M103)=0,0,SUM(RES_hhdet_in_tes!M101:M103)/0.086*1000000/SUM(RES_hhdet_in_new!M101:M103))</f>
        <v>963.72151126547487</v>
      </c>
      <c r="N100" s="157">
        <f>IF(SUM(RES_hhdet_in_tes!N101:N103)=0,0,SUM(RES_hhdet_in_tes!N101:N103)/0.086*1000000/SUM(RES_hhdet_in_new!N101:N103))</f>
        <v>0</v>
      </c>
      <c r="O100" s="157">
        <f>IF(SUM(RES_hhdet_in_tes!O101:O103)=0,0,SUM(RES_hhdet_in_tes!O101:O103)/0.086*1000000/SUM(RES_hhdet_in_new!O101:O103))</f>
        <v>0</v>
      </c>
      <c r="P100" s="157">
        <f>IF(SUM(RES_hhdet_in_tes!P101:P103)=0,0,SUM(RES_hhdet_in_tes!P101:P103)/0.086*1000000/SUM(RES_hhdet_in_new!P101:P103))</f>
        <v>0</v>
      </c>
      <c r="Q100" s="157">
        <f>IF(SUM(RES_hhdet_in_tes!Q101:Q103)=0,0,SUM(RES_hhdet_in_tes!Q101:Q103)/0.086*1000000/SUM(RES_hhdet_in_new!Q101:Q103))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0</v>
      </c>
      <c r="D103" s="57">
        <f>IF(RES_hhdet_in_tes!D103=0,0,RES_hhdet_in_tes!D103/0.086*1000000/RES_hhdet_in_new!D103)</f>
        <v>720.49067586524507</v>
      </c>
      <c r="E103" s="57">
        <f>IF(RES_hhdet_in_tes!E103=0,0,RES_hhdet_in_tes!E103/0.086*1000000/RES_hhdet_in_new!E103)</f>
        <v>747.45154285705803</v>
      </c>
      <c r="F103" s="57">
        <f>IF(RES_hhdet_in_tes!F103=0,0,RES_hhdet_in_tes!F103/0.086*1000000/RES_hhdet_in_new!F103)</f>
        <v>781.82524882373809</v>
      </c>
      <c r="G103" s="57">
        <f>IF(RES_hhdet_in_tes!G103=0,0,RES_hhdet_in_tes!G103/0.086*1000000/RES_hhdet_in_new!G103)</f>
        <v>816.7838061801707</v>
      </c>
      <c r="H103" s="57">
        <f>IF(RES_hhdet_in_tes!H103=0,0,RES_hhdet_in_tes!H103/0.086*1000000/RES_hhdet_in_new!H103)</f>
        <v>835.6173914143493</v>
      </c>
      <c r="I103" s="57">
        <f>IF(RES_hhdet_in_tes!I103=0,0,RES_hhdet_in_tes!I103/0.086*1000000/RES_hhdet_in_new!I103)</f>
        <v>828.90113576721274</v>
      </c>
      <c r="J103" s="57">
        <f>IF(RES_hhdet_in_tes!J103=0,0,RES_hhdet_in_tes!J103/0.086*1000000/RES_hhdet_in_new!J103)</f>
        <v>826.37187655570324</v>
      </c>
      <c r="K103" s="57">
        <f>IF(RES_hhdet_in_tes!K103=0,0,RES_hhdet_in_tes!K103/0.086*1000000/RES_hhdet_in_new!K103)</f>
        <v>920.40833518314321</v>
      </c>
      <c r="L103" s="57">
        <f>IF(RES_hhdet_in_tes!L103=0,0,RES_hhdet_in_tes!L103/0.086*1000000/RES_hhdet_in_new!L103)</f>
        <v>0</v>
      </c>
      <c r="M103" s="57">
        <f>IF(RES_hhdet_in_tes!M103=0,0,RES_hhdet_in_tes!M103/0.086*1000000/RES_hhdet_in_new!M103)</f>
        <v>963.72151126547487</v>
      </c>
      <c r="N103" s="57">
        <f>IF(RES_hhdet_in_tes!N103=0,0,RES_hhdet_in_tes!N103/0.086*1000000/RES_hhdet_in_new!N103)</f>
        <v>0</v>
      </c>
      <c r="O103" s="57">
        <f>IF(RES_hhdet_in_tes!O103=0,0,RES_hhdet_in_tes!O103/0.086*1000000/RES_hhdet_in_new!O103)</f>
        <v>0</v>
      </c>
      <c r="P103" s="57">
        <f>IF(RES_hhdet_in_tes!P103=0,0,RES_hhdet_in_tes!P103/0.086*1000000/RES_hhdet_in_new!P103)</f>
        <v>0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13765.234875323265</v>
      </c>
      <c r="D124" s="168">
        <f t="shared" ref="D124" si="103">SUM(D125,D128,D130,D139)</f>
        <v>13636.615272307652</v>
      </c>
      <c r="E124" s="168">
        <f t="shared" ref="E124" si="104">SUM(E125,E128,E130,E139)</f>
        <v>13808.562030793619</v>
      </c>
      <c r="F124" s="168">
        <f t="shared" ref="F124" si="105">SUM(F125,F128,F130,F139)</f>
        <v>13542.103862533388</v>
      </c>
      <c r="G124" s="168">
        <f t="shared" ref="G124" si="106">SUM(G125,G128,G130,G139)</f>
        <v>14041.861513284744</v>
      </c>
      <c r="H124" s="168">
        <f t="shared" ref="H124" si="107">SUM(H125,H128,H130,H139)</f>
        <v>14254.971046575238</v>
      </c>
      <c r="I124" s="168">
        <f t="shared" ref="I124" si="108">SUM(I125,I128,I130,I139)</f>
        <v>13274.284405775375</v>
      </c>
      <c r="J124" s="168">
        <f t="shared" ref="J124" si="109">SUM(J125,J128,J130,J139)</f>
        <v>13465.085050781108</v>
      </c>
      <c r="K124" s="168">
        <f t="shared" ref="K124" si="110">SUM(K125,K128,K130,K139)</f>
        <v>14641.072820619198</v>
      </c>
      <c r="L124" s="168">
        <f t="shared" ref="L124" si="111">SUM(L125,L128,L130,L139)</f>
        <v>17190.964476433554</v>
      </c>
      <c r="M124" s="168">
        <f t="shared" ref="M124" si="112">SUM(M125,M128,M130,M139)</f>
        <v>0</v>
      </c>
      <c r="N124" s="168">
        <f t="shared" ref="N124" si="113">SUM(N125,N128,N130,N139)</f>
        <v>16735.49404390822</v>
      </c>
      <c r="O124" s="168">
        <f t="shared" ref="O124" si="114">SUM(O125,O128,O130,O139)</f>
        <v>16424.092321330547</v>
      </c>
      <c r="P124" s="168">
        <f t="shared" ref="P124" si="115">SUM(P125,P128,P130,P139)</f>
        <v>15402.36836226615</v>
      </c>
      <c r="Q124" s="168">
        <f t="shared" ref="Q124" si="116">SUM(Q125,Q128,Q130,Q139)</f>
        <v>16631.885449365582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10258.936146935237</v>
      </c>
      <c r="D125" s="157">
        <f t="shared" si="117"/>
        <v>10053.244446987361</v>
      </c>
      <c r="E125" s="157">
        <f t="shared" si="117"/>
        <v>10117.897001554264</v>
      </c>
      <c r="F125" s="157">
        <f t="shared" si="117"/>
        <v>9736.4714870603129</v>
      </c>
      <c r="G125" s="157">
        <f t="shared" si="117"/>
        <v>10181.667007477454</v>
      </c>
      <c r="H125" s="157">
        <f t="shared" si="117"/>
        <v>10340.500248910954</v>
      </c>
      <c r="I125" s="157">
        <f t="shared" si="117"/>
        <v>9405.8281590831521</v>
      </c>
      <c r="J125" s="157">
        <f t="shared" si="117"/>
        <v>9391.0004949456306</v>
      </c>
      <c r="K125" s="157">
        <f t="shared" si="117"/>
        <v>10432.77233891166</v>
      </c>
      <c r="L125" s="157">
        <f t="shared" si="117"/>
        <v>13072.36116996193</v>
      </c>
      <c r="M125" s="157">
        <f t="shared" si="117"/>
        <v>0</v>
      </c>
      <c r="N125" s="157">
        <f t="shared" si="117"/>
        <v>12329.066250199876</v>
      </c>
      <c r="O125" s="157">
        <f t="shared" si="117"/>
        <v>11936.751342944939</v>
      </c>
      <c r="P125" s="157">
        <f t="shared" si="117"/>
        <v>10852.302130071625</v>
      </c>
      <c r="Q125" s="157">
        <f t="shared" si="117"/>
        <v>11763.782674746724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10238.288423119668</v>
      </c>
      <c r="D126" s="156">
        <f>IF(RES_hhdet_in_tes!D126=0,0,RES_hhdet_in_tes!D126/0.086*1000000/RES_hhdet_in_new!D126)</f>
        <v>10022.796354303886</v>
      </c>
      <c r="E126" s="156">
        <f>IF(RES_hhdet_in_tes!E126=0,0,RES_hhdet_in_tes!E126/0.086*1000000/RES_hhdet_in_new!E126)</f>
        <v>10066.477524111231</v>
      </c>
      <c r="F126" s="156">
        <f>IF(RES_hhdet_in_tes!F126=0,0,RES_hhdet_in_tes!F126/0.086*1000000/RES_hhdet_in_new!F126)</f>
        <v>9662.7091174514662</v>
      </c>
      <c r="G126" s="156">
        <f>IF(RES_hhdet_in_tes!G126=0,0,RES_hhdet_in_tes!G126/0.086*1000000/RES_hhdet_in_new!G126)</f>
        <v>10090.49219523457</v>
      </c>
      <c r="H126" s="156">
        <f>IF(RES_hhdet_in_tes!H126=0,0,RES_hhdet_in_tes!H126/0.086*1000000/RES_hhdet_in_new!H126)</f>
        <v>10243.240595267931</v>
      </c>
      <c r="I126" s="156">
        <f>IF(RES_hhdet_in_tes!I126=0,0,RES_hhdet_in_tes!I126/0.086*1000000/RES_hhdet_in_new!I126)</f>
        <v>9347.4063477369727</v>
      </c>
      <c r="J126" s="156">
        <f>IF(RES_hhdet_in_tes!J126=0,0,RES_hhdet_in_tes!J126/0.086*1000000/RES_hhdet_in_new!J126)</f>
        <v>9360.2070997227183</v>
      </c>
      <c r="K126" s="156">
        <f>IF(RES_hhdet_in_tes!K126=0,0,RES_hhdet_in_tes!K126/0.086*1000000/RES_hhdet_in_new!K126)</f>
        <v>10367.557915659607</v>
      </c>
      <c r="L126" s="156">
        <f>IF(RES_hhdet_in_tes!L126=0,0,RES_hhdet_in_tes!L126/0.086*1000000/RES_hhdet_in_new!L126)</f>
        <v>12994.914501390485</v>
      </c>
      <c r="M126" s="156">
        <f>IF(RES_hhdet_in_tes!M126=0,0,RES_hhdet_in_tes!M126/0.086*1000000/RES_hhdet_in_new!M126)</f>
        <v>0</v>
      </c>
      <c r="N126" s="156">
        <f>IF(RES_hhdet_in_tes!N126=0,0,RES_hhdet_in_tes!N126/0.086*1000000/RES_hhdet_in_new!N126)</f>
        <v>12280.062474159195</v>
      </c>
      <c r="O126" s="156">
        <f>IF(RES_hhdet_in_tes!O126=0,0,RES_hhdet_in_tes!O126/0.086*1000000/RES_hhdet_in_new!O126)</f>
        <v>11834.283778455878</v>
      </c>
      <c r="P126" s="156">
        <f>IF(RES_hhdet_in_tes!P126=0,0,RES_hhdet_in_tes!P126/0.086*1000000/RES_hhdet_in_new!P126)</f>
        <v>10761.06218860419</v>
      </c>
      <c r="Q126" s="156">
        <f>IF(RES_hhdet_in_tes!Q126=0,0,RES_hhdet_in_tes!Q126/0.086*1000000/RES_hhdet_in_new!Q126)</f>
        <v>11623.97858452837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20.647723815568519</v>
      </c>
      <c r="D127" s="156">
        <f>IF(RES_hhdet_in_tes!D127=0,0,RES_hhdet_in_tes!D127/0.086*1000000/RES_hhdet_in_new!D126)</f>
        <v>30.448092683474744</v>
      </c>
      <c r="E127" s="156">
        <f>IF(RES_hhdet_in_tes!E127=0,0,RES_hhdet_in_tes!E127/0.086*1000000/RES_hhdet_in_new!E126)</f>
        <v>51.419477443032456</v>
      </c>
      <c r="F127" s="156">
        <f>IF(RES_hhdet_in_tes!F127=0,0,RES_hhdet_in_tes!F127/0.086*1000000/RES_hhdet_in_new!F126)</f>
        <v>73.762369608847095</v>
      </c>
      <c r="G127" s="156">
        <f>IF(RES_hhdet_in_tes!G127=0,0,RES_hhdet_in_tes!G127/0.086*1000000/RES_hhdet_in_new!G126)</f>
        <v>91.174812242883306</v>
      </c>
      <c r="H127" s="156">
        <f>IF(RES_hhdet_in_tes!H127=0,0,RES_hhdet_in_tes!H127/0.086*1000000/RES_hhdet_in_new!H126)</f>
        <v>97.259653643023441</v>
      </c>
      <c r="I127" s="156">
        <f>IF(RES_hhdet_in_tes!I127=0,0,RES_hhdet_in_tes!I127/0.086*1000000/RES_hhdet_in_new!I126)</f>
        <v>58.421811346180199</v>
      </c>
      <c r="J127" s="156">
        <f>IF(RES_hhdet_in_tes!J127=0,0,RES_hhdet_in_tes!J127/0.086*1000000/RES_hhdet_in_new!J126)</f>
        <v>30.793395222911951</v>
      </c>
      <c r="K127" s="156">
        <f>IF(RES_hhdet_in_tes!K127=0,0,RES_hhdet_in_tes!K127/0.086*1000000/RES_hhdet_in_new!K126)</f>
        <v>65.214423252054047</v>
      </c>
      <c r="L127" s="156">
        <f>IF(RES_hhdet_in_tes!L127=0,0,RES_hhdet_in_tes!L127/0.086*1000000/RES_hhdet_in_new!L126)</f>
        <v>77.44666857144523</v>
      </c>
      <c r="M127" s="156">
        <f>IF(RES_hhdet_in_tes!M127=0,0,RES_hhdet_in_tes!M127/0.086*1000000/RES_hhdet_in_new!M126)</f>
        <v>0</v>
      </c>
      <c r="N127" s="156">
        <f>IF(RES_hhdet_in_tes!N127=0,0,RES_hhdet_in_tes!N127/0.086*1000000/RES_hhdet_in_new!N126)</f>
        <v>49.003776040680755</v>
      </c>
      <c r="O127" s="156">
        <f>IF(RES_hhdet_in_tes!O127=0,0,RES_hhdet_in_tes!O127/0.086*1000000/RES_hhdet_in_new!O126)</f>
        <v>102.46756448906082</v>
      </c>
      <c r="P127" s="156">
        <f>IF(RES_hhdet_in_tes!P127=0,0,RES_hhdet_in_tes!P127/0.086*1000000/RES_hhdet_in_new!P126)</f>
        <v>91.239941467435287</v>
      </c>
      <c r="Q127" s="156">
        <f>IF(RES_hhdet_in_tes!Q127=0,0,RES_hhdet_in_tes!Q127/0.086*1000000/RES_hhdet_in_new!Q126)</f>
        <v>139.8040902183545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1034.9173669636675</v>
      </c>
      <c r="D128" s="157">
        <f t="shared" si="118"/>
        <v>1081.1445155691736</v>
      </c>
      <c r="E128" s="157">
        <f t="shared" si="118"/>
        <v>1126.6058444611538</v>
      </c>
      <c r="F128" s="157">
        <f t="shared" si="118"/>
        <v>1189.0707388222352</v>
      </c>
      <c r="G128" s="157">
        <f t="shared" si="118"/>
        <v>1194.9441390605257</v>
      </c>
      <c r="H128" s="157">
        <f t="shared" si="118"/>
        <v>1206.8095248870577</v>
      </c>
      <c r="I128" s="157">
        <f t="shared" si="118"/>
        <v>1185.7506087270629</v>
      </c>
      <c r="J128" s="157">
        <f t="shared" si="118"/>
        <v>1275.7360912273632</v>
      </c>
      <c r="K128" s="157">
        <f t="shared" si="118"/>
        <v>1286.7780601848963</v>
      </c>
      <c r="L128" s="157">
        <f t="shared" si="118"/>
        <v>1290.6048806265069</v>
      </c>
      <c r="M128" s="157">
        <f t="shared" si="118"/>
        <v>0</v>
      </c>
      <c r="N128" s="157">
        <f t="shared" si="118"/>
        <v>1204.7366401420436</v>
      </c>
      <c r="O128" s="157">
        <f t="shared" si="118"/>
        <v>1308.7534803174563</v>
      </c>
      <c r="P128" s="157">
        <f t="shared" si="118"/>
        <v>1220.0070345918634</v>
      </c>
      <c r="Q128" s="157">
        <f t="shared" si="118"/>
        <v>1274.9225093397347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1034.9173669636675</v>
      </c>
      <c r="D129" s="156">
        <f>IF(RES_hhdet_in_tes!D129=0,0,RES_hhdet_in_tes!D129/0.086*1000000/RES_hhdet_in_new!D129)</f>
        <v>1081.1445155691736</v>
      </c>
      <c r="E129" s="156">
        <f>IF(RES_hhdet_in_tes!E129=0,0,RES_hhdet_in_tes!E129/0.086*1000000/RES_hhdet_in_new!E129)</f>
        <v>1126.6058444611538</v>
      </c>
      <c r="F129" s="156">
        <f>IF(RES_hhdet_in_tes!F129=0,0,RES_hhdet_in_tes!F129/0.086*1000000/RES_hhdet_in_new!F129)</f>
        <v>1189.0707388222352</v>
      </c>
      <c r="G129" s="156">
        <f>IF(RES_hhdet_in_tes!G129=0,0,RES_hhdet_in_tes!G129/0.086*1000000/RES_hhdet_in_new!G129)</f>
        <v>1194.9441390605257</v>
      </c>
      <c r="H129" s="156">
        <f>IF(RES_hhdet_in_tes!H129=0,0,RES_hhdet_in_tes!H129/0.086*1000000/RES_hhdet_in_new!H129)</f>
        <v>1206.8095248870577</v>
      </c>
      <c r="I129" s="156">
        <f>IF(RES_hhdet_in_tes!I129=0,0,RES_hhdet_in_tes!I129/0.086*1000000/RES_hhdet_in_new!I129)</f>
        <v>1185.7506087270629</v>
      </c>
      <c r="J129" s="156">
        <f>IF(RES_hhdet_in_tes!J129=0,0,RES_hhdet_in_tes!J129/0.086*1000000/RES_hhdet_in_new!J129)</f>
        <v>1275.7360912273632</v>
      </c>
      <c r="K129" s="156">
        <f>IF(RES_hhdet_in_tes!K129=0,0,RES_hhdet_in_tes!K129/0.086*1000000/RES_hhdet_in_new!K129)</f>
        <v>1286.7780601848963</v>
      </c>
      <c r="L129" s="156">
        <f>IF(RES_hhdet_in_tes!L129=0,0,RES_hhdet_in_tes!L129/0.086*1000000/RES_hhdet_in_new!L129)</f>
        <v>1290.6048806265069</v>
      </c>
      <c r="M129" s="156">
        <f>IF(RES_hhdet_in_tes!M129=0,0,RES_hhdet_in_tes!M129/0.086*1000000/RES_hhdet_in_new!M129)</f>
        <v>0</v>
      </c>
      <c r="N129" s="156">
        <f>IF(RES_hhdet_in_tes!N129=0,0,RES_hhdet_in_tes!N129/0.086*1000000/RES_hhdet_in_new!N129)</f>
        <v>1204.7366401420436</v>
      </c>
      <c r="O129" s="156">
        <f>IF(RES_hhdet_in_tes!O129=0,0,RES_hhdet_in_tes!O129/0.086*1000000/RES_hhdet_in_new!O129)</f>
        <v>1308.7534803174563</v>
      </c>
      <c r="P129" s="156">
        <f>IF(RES_hhdet_in_tes!P129=0,0,RES_hhdet_in_tes!P129/0.086*1000000/RES_hhdet_in_new!P129)</f>
        <v>1220.0070345918634</v>
      </c>
      <c r="Q129" s="156">
        <f>IF(RES_hhdet_in_tes!Q129=0,0,RES_hhdet_in_tes!Q129/0.086*1000000/RES_hhdet_in_new!Q129)</f>
        <v>1274.9225093397347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1761.8903051551927</v>
      </c>
      <c r="D130" s="157">
        <f>IF(SUM(RES_hhdet_in_tes!D131:D132,RES_hhdet_in_tes!D135:D136)=0,0,SUM(RES_hhdet_in_tes!D131:D132,RES_hhdet_in_tes!D135:D136)/0.086*1000000/SUM(RES_hhdet_in_new!D131:D132,RES_hhdet_in_new!D135:D136))</f>
        <v>1781.7339230998339</v>
      </c>
      <c r="E130" s="157">
        <f>IF(SUM(RES_hhdet_in_tes!E131:E132,RES_hhdet_in_tes!E135:E136)=0,0,SUM(RES_hhdet_in_tes!E131:E132,RES_hhdet_in_tes!E135:E136)/0.086*1000000/SUM(RES_hhdet_in_new!E131:E132,RES_hhdet_in_new!E135:E136))</f>
        <v>1816.6067644625784</v>
      </c>
      <c r="F130" s="157">
        <f>IF(SUM(RES_hhdet_in_tes!F131:F132,RES_hhdet_in_tes!F135:F136)=0,0,SUM(RES_hhdet_in_tes!F131:F132,RES_hhdet_in_tes!F135:F136)/0.086*1000000/SUM(RES_hhdet_in_new!F131:F132,RES_hhdet_in_new!F135:F136))</f>
        <v>1834.7348253006098</v>
      </c>
      <c r="G130" s="157">
        <f>IF(SUM(RES_hhdet_in_tes!G131:G132,RES_hhdet_in_tes!G135:G136)=0,0,SUM(RES_hhdet_in_tes!G131:G132,RES_hhdet_in_tes!G135:G136)/0.086*1000000/SUM(RES_hhdet_in_new!G131:G132,RES_hhdet_in_new!G135:G136))</f>
        <v>1848.46473630383</v>
      </c>
      <c r="H130" s="157">
        <f>IF(SUM(RES_hhdet_in_tes!H131:H132,RES_hhdet_in_tes!H135:H136)=0,0,SUM(RES_hhdet_in_tes!H131:H132,RES_hhdet_in_tes!H135:H136)/0.086*1000000/SUM(RES_hhdet_in_new!H131:H132,RES_hhdet_in_new!H135:H136))</f>
        <v>1872.0434963698517</v>
      </c>
      <c r="I130" s="157">
        <f>IF(SUM(RES_hhdet_in_tes!I131:I132,RES_hhdet_in_tes!I135:I136)=0,0,SUM(RES_hhdet_in_tes!I131:I132,RES_hhdet_in_tes!I135:I136)/0.086*1000000/SUM(RES_hhdet_in_new!I131:I132,RES_hhdet_in_new!I135:I136))</f>
        <v>1853.8032158326914</v>
      </c>
      <c r="J130" s="157">
        <f>IF(SUM(RES_hhdet_in_tes!J131:J132,RES_hhdet_in_tes!J135:J136)=0,0,SUM(RES_hhdet_in_tes!J131:J132,RES_hhdet_in_tes!J135:J136)/0.086*1000000/SUM(RES_hhdet_in_new!J131:J132,RES_hhdet_in_new!J135:J136))</f>
        <v>1971.968246151069</v>
      </c>
      <c r="K130" s="157">
        <f>IF(SUM(RES_hhdet_in_tes!K131:K132,RES_hhdet_in_tes!K135:K136)=0,0,SUM(RES_hhdet_in_tes!K131:K132,RES_hhdet_in_tes!K135:K136)/0.086*1000000/SUM(RES_hhdet_in_new!K131:K132,RES_hhdet_in_new!K135:K136))</f>
        <v>2001.1052994923577</v>
      </c>
      <c r="L130" s="157">
        <f>IF(SUM(RES_hhdet_in_tes!L131:L132,RES_hhdet_in_tes!L135:L136)=0,0,SUM(RES_hhdet_in_tes!L131:L132,RES_hhdet_in_tes!L135:L136)/0.086*1000000/SUM(RES_hhdet_in_new!L131:L132,RES_hhdet_in_new!L135:L136))</f>
        <v>1864.7439981718876</v>
      </c>
      <c r="M130" s="157">
        <f>IF(SUM(RES_hhdet_in_tes!M131:M132,RES_hhdet_in_tes!M135:M136)=0,0,SUM(RES_hhdet_in_tes!M131:M132,RES_hhdet_in_tes!M135:M136)/0.086*1000000/SUM(RES_hhdet_in_new!M131:M132,RES_hhdet_in_new!M135:M136))</f>
        <v>0</v>
      </c>
      <c r="N130" s="157">
        <f>IF(SUM(RES_hhdet_in_tes!N131:N132,RES_hhdet_in_tes!N135:N136)=0,0,SUM(RES_hhdet_in_tes!N131:N132,RES_hhdet_in_tes!N135:N136)/0.086*1000000/SUM(RES_hhdet_in_new!N131:N132,RES_hhdet_in_new!N135:N136))</f>
        <v>2195.5719482962254</v>
      </c>
      <c r="O130" s="157">
        <f>IF(SUM(RES_hhdet_in_tes!O131:O132,RES_hhdet_in_tes!O135:O136)=0,0,SUM(RES_hhdet_in_tes!O131:O132,RES_hhdet_in_tes!O135:O136)/0.086*1000000/SUM(RES_hhdet_in_new!O131:O132,RES_hhdet_in_new!O135:O136))</f>
        <v>2073.5249036582927</v>
      </c>
      <c r="P130" s="157">
        <f>IF(SUM(RES_hhdet_in_tes!P131:P132,RES_hhdet_in_tes!P135:P136)=0,0,SUM(RES_hhdet_in_tes!P131:P132,RES_hhdet_in_tes!P135:P136)/0.086*1000000/SUM(RES_hhdet_in_new!P131:P132,RES_hhdet_in_new!P135:P136))</f>
        <v>2228.8938793904481</v>
      </c>
      <c r="Q130" s="157">
        <f>IF(SUM(RES_hhdet_in_tes!Q131:Q132,RES_hhdet_in_tes!Q135:Q136)=0,0,SUM(RES_hhdet_in_tes!Q131:Q132,RES_hhdet_in_tes!Q135:Q136)/0.086*1000000/SUM(RES_hhdet_in_new!Q131:Q132,RES_hhdet_in_new!Q135:Q136))</f>
        <v>2391.6216141890582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1745.09747732809</v>
      </c>
      <c r="D131" s="132">
        <f>IF(RES_hhdet_in_tes!D131=0,0,RES_hhdet_in_tes!D131/0.086*1000000/RES_hhdet_in_new!D131)</f>
        <v>1747.9475663207879</v>
      </c>
      <c r="E131" s="132">
        <f>IF(RES_hhdet_in_tes!E131=0,0,RES_hhdet_in_tes!E131/0.086*1000000/RES_hhdet_in_new!E131)</f>
        <v>1747.1425357161647</v>
      </c>
      <c r="F131" s="132">
        <f>IF(RES_hhdet_in_tes!F131=0,0,RES_hhdet_in_tes!F131/0.086*1000000/RES_hhdet_in_new!F131)</f>
        <v>1752.1131359565247</v>
      </c>
      <c r="G131" s="132">
        <f>IF(RES_hhdet_in_tes!G131=0,0,RES_hhdet_in_tes!G131/0.086*1000000/RES_hhdet_in_new!G131)</f>
        <v>1746.9445933649779</v>
      </c>
      <c r="H131" s="132">
        <f>IF(RES_hhdet_in_tes!H131=0,0,RES_hhdet_in_tes!H131/0.086*1000000/RES_hhdet_in_new!H131)</f>
        <v>1759.1882080979735</v>
      </c>
      <c r="I131" s="132">
        <f>IF(RES_hhdet_in_tes!I131=0,0,RES_hhdet_in_tes!I131/0.086*1000000/RES_hhdet_in_new!I131)</f>
        <v>1765.3683604067996</v>
      </c>
      <c r="J131" s="132">
        <f>IF(RES_hhdet_in_tes!J131=0,0,RES_hhdet_in_tes!J131/0.086*1000000/RES_hhdet_in_new!J131)</f>
        <v>1759.2541355359058</v>
      </c>
      <c r="K131" s="132">
        <f>IF(RES_hhdet_in_tes!K131=0,0,RES_hhdet_in_tes!K131/0.086*1000000/RES_hhdet_in_new!K131)</f>
        <v>1847.4180355430667</v>
      </c>
      <c r="L131" s="132">
        <f>IF(RES_hhdet_in_tes!L131=0,0,RES_hhdet_in_tes!L131/0.086*1000000/RES_hhdet_in_new!L131)</f>
        <v>1771.011866941057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1792.0047459241707</v>
      </c>
      <c r="O131" s="132">
        <f>IF(RES_hhdet_in_tes!O131=0,0,RES_hhdet_in_tes!O131/0.086*1000000/RES_hhdet_in_new!O131)</f>
        <v>1805.8054869887073</v>
      </c>
      <c r="P131" s="132">
        <f>IF(RES_hhdet_in_tes!P131=0,0,RES_hhdet_in_tes!P131/0.086*1000000/RES_hhdet_in_new!P131)</f>
        <v>1802.5705412035379</v>
      </c>
      <c r="Q131" s="132">
        <f>IF(RES_hhdet_in_tes!Q131=0,0,RES_hhdet_in_tes!Q131/0.086*1000000/RES_hhdet_in_new!Q131)</f>
        <v>1805.538502624102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1745.8009136419064</v>
      </c>
      <c r="D132" s="132">
        <f>IF(RES_hhdet_in_tes!D132=0,0,RES_hhdet_in_tes!D132/0.086*1000000/RES_hhdet_in_new!D132)</f>
        <v>1753.356496091026</v>
      </c>
      <c r="E132" s="132">
        <f>IF(RES_hhdet_in_tes!E132=0,0,RES_hhdet_in_tes!E132/0.086*1000000/RES_hhdet_in_new!E132)</f>
        <v>1756.4013076423992</v>
      </c>
      <c r="F132" s="132">
        <f>IF(RES_hhdet_in_tes!F132=0,0,RES_hhdet_in_tes!F132/0.086*1000000/RES_hhdet_in_new!F132)</f>
        <v>1763.1317030063237</v>
      </c>
      <c r="G132" s="132">
        <f>IF(RES_hhdet_in_tes!G132=0,0,RES_hhdet_in_tes!G132/0.086*1000000/RES_hhdet_in_new!G132)</f>
        <v>1764.3687493605235</v>
      </c>
      <c r="H132" s="132">
        <f>IF(RES_hhdet_in_tes!H132=0,0,RES_hhdet_in_tes!H132/0.086*1000000/RES_hhdet_in_new!H132)</f>
        <v>1777.080040058881</v>
      </c>
      <c r="I132" s="132">
        <f>IF(RES_hhdet_in_tes!I132=0,0,RES_hhdet_in_tes!I132/0.086*1000000/RES_hhdet_in_new!I132)</f>
        <v>1791.0288942828968</v>
      </c>
      <c r="J132" s="132">
        <f>IF(RES_hhdet_in_tes!J132=0,0,RES_hhdet_in_tes!J132/0.086*1000000/RES_hhdet_in_new!J132)</f>
        <v>1786.1303710650607</v>
      </c>
      <c r="K132" s="132">
        <f>IF(RES_hhdet_in_tes!K132=0,0,RES_hhdet_in_tes!K132/0.086*1000000/RES_hhdet_in_new!K132)</f>
        <v>1870.9249190748394</v>
      </c>
      <c r="L132" s="132">
        <f>IF(RES_hhdet_in_tes!L132=0,0,RES_hhdet_in_tes!L132/0.086*1000000/RES_hhdet_in_new!L132)</f>
        <v>1800.5095738610396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1815.9438370842672</v>
      </c>
      <c r="O132" s="132">
        <f>IF(RES_hhdet_in_tes!O132=0,0,RES_hhdet_in_tes!O132/0.086*1000000/RES_hhdet_in_new!O132)</f>
        <v>1828.3864726655042</v>
      </c>
      <c r="P132" s="132">
        <f>IF(RES_hhdet_in_tes!P132=0,0,RES_hhdet_in_tes!P132/0.086*1000000/RES_hhdet_in_new!P132)</f>
        <v>1823.9425047785276</v>
      </c>
      <c r="Q132" s="132">
        <f>IF(RES_hhdet_in_tes!Q132=0,0,RES_hhdet_in_tes!Q132/0.086*1000000/RES_hhdet_in_new!Q132)</f>
        <v>1825.3795367515208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1396.0779818624578</v>
      </c>
      <c r="D133" s="165">
        <f>IF(RES_hhdet_in_tes!D133=0,0,RES_hhdet_in_tes!D133/0.086*1000000/RES_hhdet_in_new!D132)</f>
        <v>1402.1406295898573</v>
      </c>
      <c r="E133" s="165">
        <f>IF(RES_hhdet_in_tes!E133=0,0,RES_hhdet_in_tes!E133/0.086*1000000/RES_hhdet_in_new!E132)</f>
        <v>1404.3451909888986</v>
      </c>
      <c r="F133" s="165">
        <f>IF(RES_hhdet_in_tes!F133=0,0,RES_hhdet_in_tes!F133/0.086*1000000/RES_hhdet_in_new!F132)</f>
        <v>1409.9320671264477</v>
      </c>
      <c r="G133" s="165">
        <f>IF(RES_hhdet_in_tes!G133=0,0,RES_hhdet_in_tes!G133/0.086*1000000/RES_hhdet_in_new!G132)</f>
        <v>1409.6743481904193</v>
      </c>
      <c r="H133" s="165">
        <f>IF(RES_hhdet_in_tes!H133=0,0,RES_hhdet_in_tes!H133/0.086*1000000/RES_hhdet_in_new!H132)</f>
        <v>1420.5106493365629</v>
      </c>
      <c r="I133" s="165">
        <f>IF(RES_hhdet_in_tes!I133=0,0,RES_hhdet_in_tes!I133/0.086*1000000/RES_hhdet_in_new!I132)</f>
        <v>1432.5121968239503</v>
      </c>
      <c r="J133" s="165">
        <f>IF(RES_hhdet_in_tes!J133=0,0,RES_hhdet_in_tes!J133/0.086*1000000/RES_hhdet_in_new!J132)</f>
        <v>1427.9330866640948</v>
      </c>
      <c r="K133" s="165">
        <f>IF(RES_hhdet_in_tes!K133=0,0,RES_hhdet_in_tes!K133/0.086*1000000/RES_hhdet_in_new!K132)</f>
        <v>1498.4443883285292</v>
      </c>
      <c r="L133" s="165">
        <f>IF(RES_hhdet_in_tes!L133=0,0,RES_hhdet_in_tes!L133/0.086*1000000/RES_hhdet_in_new!L132)</f>
        <v>1437.2990150414312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1449.981393670156</v>
      </c>
      <c r="O133" s="165">
        <f>IF(RES_hhdet_in_tes!O133=0,0,RES_hhdet_in_tes!O133/0.086*1000000/RES_hhdet_in_new!O132)</f>
        <v>1460.2686417797845</v>
      </c>
      <c r="P133" s="165">
        <f>IF(RES_hhdet_in_tes!P133=0,0,RES_hhdet_in_tes!P133/0.086*1000000/RES_hhdet_in_new!P132)</f>
        <v>1456.7111880284795</v>
      </c>
      <c r="Q133" s="165">
        <f>IF(RES_hhdet_in_tes!Q133=0,0,RES_hhdet_in_tes!Q133/0.086*1000000/RES_hhdet_in_new!Q132)</f>
        <v>1457.7905326228133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349.72293177944829</v>
      </c>
      <c r="D134" s="164">
        <f>IF(RES_hhdet_in_tes!D134=0,0,RES_hhdet_in_tes!D134/0.086*1000000/RES_hhdet_in_new!D132)</f>
        <v>351.21586650116814</v>
      </c>
      <c r="E134" s="164">
        <f>IF(RES_hhdet_in_tes!E134=0,0,RES_hhdet_in_tes!E134/0.086*1000000/RES_hhdet_in_new!E132)</f>
        <v>352.05611665350057</v>
      </c>
      <c r="F134" s="164">
        <f>IF(RES_hhdet_in_tes!F134=0,0,RES_hhdet_in_tes!F134/0.086*1000000/RES_hhdet_in_new!F132)</f>
        <v>353.19963587987604</v>
      </c>
      <c r="G134" s="164">
        <f>IF(RES_hhdet_in_tes!G134=0,0,RES_hhdet_in_tes!G134/0.086*1000000/RES_hhdet_in_new!G132)</f>
        <v>354.69440117010419</v>
      </c>
      <c r="H134" s="164">
        <f>IF(RES_hhdet_in_tes!H134=0,0,RES_hhdet_in_tes!H134/0.086*1000000/RES_hhdet_in_new!H132)</f>
        <v>356.56939072231813</v>
      </c>
      <c r="I134" s="164">
        <f>IF(RES_hhdet_in_tes!I134=0,0,RES_hhdet_in_tes!I134/0.086*1000000/RES_hhdet_in_new!I132)</f>
        <v>358.51669745894662</v>
      </c>
      <c r="J134" s="164">
        <f>IF(RES_hhdet_in_tes!J134=0,0,RES_hhdet_in_tes!J134/0.086*1000000/RES_hhdet_in_new!J132)</f>
        <v>358.19728440096594</v>
      </c>
      <c r="K134" s="164">
        <f>IF(RES_hhdet_in_tes!K134=0,0,RES_hhdet_in_tes!K134/0.086*1000000/RES_hhdet_in_new!K132)</f>
        <v>372.48053074631042</v>
      </c>
      <c r="L134" s="164">
        <f>IF(RES_hhdet_in_tes!L134=0,0,RES_hhdet_in_tes!L134/0.086*1000000/RES_hhdet_in_new!L132)</f>
        <v>363.21055881960837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365.96244341411159</v>
      </c>
      <c r="O134" s="164">
        <f>IF(RES_hhdet_in_tes!O134=0,0,RES_hhdet_in_tes!O134/0.086*1000000/RES_hhdet_in_new!O132)</f>
        <v>368.11783088571991</v>
      </c>
      <c r="P134" s="164">
        <f>IF(RES_hhdet_in_tes!P134=0,0,RES_hhdet_in_tes!P134/0.086*1000000/RES_hhdet_in_new!P132)</f>
        <v>367.23131675004845</v>
      </c>
      <c r="Q134" s="164">
        <f>IF(RES_hhdet_in_tes!Q134=0,0,RES_hhdet_in_tes!Q134/0.086*1000000/RES_hhdet_in_new!Q132)</f>
        <v>367.58900412870776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1809.6170146980564</v>
      </c>
      <c r="D135" s="162">
        <f>IF(RES_hhdet_in_tes!D135=0,0,RES_hhdet_in_tes!D135/0.086*1000000/RES_hhdet_in_new!D135)</f>
        <v>1864.4149076241072</v>
      </c>
      <c r="E135" s="162">
        <f>IF(RES_hhdet_in_tes!E135=0,0,RES_hhdet_in_tes!E135/0.086*1000000/RES_hhdet_in_new!E135)</f>
        <v>1977.8449866284777</v>
      </c>
      <c r="F135" s="162">
        <f>IF(RES_hhdet_in_tes!F135=0,0,RES_hhdet_in_tes!F135/0.086*1000000/RES_hhdet_in_new!F135)</f>
        <v>2087.8575796647706</v>
      </c>
      <c r="G135" s="162">
        <f>IF(RES_hhdet_in_tes!G135=0,0,RES_hhdet_in_tes!G135/0.086*1000000/RES_hhdet_in_new!G135)</f>
        <v>2247.7287634158656</v>
      </c>
      <c r="H135" s="162">
        <f>IF(RES_hhdet_in_tes!H135=0,0,RES_hhdet_in_tes!H135/0.086*1000000/RES_hhdet_in_new!H135)</f>
        <v>2289.4924835909278</v>
      </c>
      <c r="I135" s="162">
        <f>IF(RES_hhdet_in_tes!I135=0,0,RES_hhdet_in_tes!I135/0.086*1000000/RES_hhdet_in_new!I135)</f>
        <v>2273.0751674470639</v>
      </c>
      <c r="J135" s="162">
        <f>IF(RES_hhdet_in_tes!J135=0,0,RES_hhdet_in_tes!J135/0.086*1000000/RES_hhdet_in_new!J135)</f>
        <v>2253.8974401109749</v>
      </c>
      <c r="K135" s="162">
        <f>IF(RES_hhdet_in_tes!K135=0,0,RES_hhdet_in_tes!K135/0.086*1000000/RES_hhdet_in_new!K135)</f>
        <v>2448.757622493551</v>
      </c>
      <c r="L135" s="162">
        <f>IF(RES_hhdet_in_tes!L135=0,0,RES_hhdet_in_tes!L135/0.086*1000000/RES_hhdet_in_new!L135)</f>
        <v>2603.736374836566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2713.0500352739869</v>
      </c>
      <c r="O135" s="162">
        <f>IF(RES_hhdet_in_tes!O135=0,0,RES_hhdet_in_tes!O135/0.086*1000000/RES_hhdet_in_new!O135)</f>
        <v>2968.6913757075758</v>
      </c>
      <c r="P135" s="162">
        <f>IF(RES_hhdet_in_tes!P135=0,0,RES_hhdet_in_tes!P135/0.086*1000000/RES_hhdet_in_new!P135)</f>
        <v>2910.7315771195708</v>
      </c>
      <c r="Q135" s="162">
        <f>IF(RES_hhdet_in_tes!Q135=0,0,RES_hhdet_in_tes!Q135/0.086*1000000/RES_hhdet_in_new!Q135)</f>
        <v>3190.0328850981255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1797.4228211261482</v>
      </c>
      <c r="D136" s="160">
        <f>IF(RES_hhdet_in_tes!D136=0,0,RES_hhdet_in_tes!D136/0.086*1000000/RES_hhdet_in_new!D136)</f>
        <v>1851.3845099575988</v>
      </c>
      <c r="E136" s="160">
        <f>IF(RES_hhdet_in_tes!E136=0,0,RES_hhdet_in_tes!E136/0.086*1000000/RES_hhdet_in_new!E136)</f>
        <v>1939.4087589413862</v>
      </c>
      <c r="F136" s="160">
        <f>IF(RES_hhdet_in_tes!F136=0,0,RES_hhdet_in_tes!F136/0.086*1000000/RES_hhdet_in_new!F136)</f>
        <v>2039.5667334200596</v>
      </c>
      <c r="G136" s="160">
        <f>IF(RES_hhdet_in_tes!G136=0,0,RES_hhdet_in_tes!G136/0.086*1000000/RES_hhdet_in_new!G136)</f>
        <v>2138.7571821883894</v>
      </c>
      <c r="H136" s="160">
        <f>IF(RES_hhdet_in_tes!H136=0,0,RES_hhdet_in_tes!H136/0.086*1000000/RES_hhdet_in_new!H136)</f>
        <v>2187.9901881923793</v>
      </c>
      <c r="I136" s="160">
        <f>IF(RES_hhdet_in_tes!I136=0,0,RES_hhdet_in_tes!I136/0.086*1000000/RES_hhdet_in_new!I136)</f>
        <v>2175.5747830082978</v>
      </c>
      <c r="J136" s="160">
        <f>IF(RES_hhdet_in_tes!J136=0,0,RES_hhdet_in_tes!J136/0.086*1000000/RES_hhdet_in_new!J136)</f>
        <v>2161.1787771119193</v>
      </c>
      <c r="K136" s="160">
        <f>IF(RES_hhdet_in_tes!K136=0,0,RES_hhdet_in_tes!K136/0.086*1000000/RES_hhdet_in_new!K136)</f>
        <v>2337.9375943171717</v>
      </c>
      <c r="L136" s="160">
        <f>IF(RES_hhdet_in_tes!L136=0,0,RES_hhdet_in_tes!L136/0.086*1000000/RES_hhdet_in_new!L136)</f>
        <v>2446.2305075361669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2538.8724232971772</v>
      </c>
      <c r="O136" s="160">
        <f>IF(RES_hhdet_in_tes!O136=0,0,RES_hhdet_in_tes!O136/0.086*1000000/RES_hhdet_in_new!O136)</f>
        <v>2743.642691022354</v>
      </c>
      <c r="P136" s="160">
        <f>IF(RES_hhdet_in_tes!P136=0,0,RES_hhdet_in_tes!P136/0.086*1000000/RES_hhdet_in_new!P136)</f>
        <v>2698.0979204477403</v>
      </c>
      <c r="Q136" s="160">
        <f>IF(RES_hhdet_in_tes!Q136=0,0,RES_hhdet_in_tes!Q136/0.086*1000000/RES_hhdet_in_new!Q136)</f>
        <v>2924.2443754253982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1447.6936117584369</v>
      </c>
      <c r="D137" s="156">
        <f>IF(RES_hhdet_in_tes!D137=0,0,RES_hhdet_in_tes!D137/0.086*1000000/RES_hhdet_in_new!D136)</f>
        <v>1500.1574371834624</v>
      </c>
      <c r="E137" s="156">
        <f>IF(RES_hhdet_in_tes!E137=0,0,RES_hhdet_in_tes!E137/0.086*1000000/RES_hhdet_in_new!E136)</f>
        <v>1587.3340248284233</v>
      </c>
      <c r="F137" s="156">
        <f>IF(RES_hhdet_in_tes!F137=0,0,RES_hhdet_in_tes!F137/0.086*1000000/RES_hhdet_in_new!F136)</f>
        <v>1686.3342757889016</v>
      </c>
      <c r="G137" s="156">
        <f>IF(RES_hhdet_in_tes!G137=0,0,RES_hhdet_in_tes!G137/0.086*1000000/RES_hhdet_in_new!G136)</f>
        <v>1784.0219507336788</v>
      </c>
      <c r="H137" s="156">
        <f>IF(RES_hhdet_in_tes!H137=0,0,RES_hhdet_in_tes!H137/0.086*1000000/RES_hhdet_in_new!H136)</f>
        <v>1831.3891790650027</v>
      </c>
      <c r="I137" s="156">
        <f>IF(RES_hhdet_in_tes!I137=0,0,RES_hhdet_in_tes!I137/0.086*1000000/RES_hhdet_in_new!I136)</f>
        <v>1817.1253526661667</v>
      </c>
      <c r="J137" s="156">
        <f>IF(RES_hhdet_in_tes!J137=0,0,RES_hhdet_in_tes!J137/0.086*1000000/RES_hhdet_in_new!J136)</f>
        <v>1803.1179520887799</v>
      </c>
      <c r="K137" s="156">
        <f>IF(RES_hhdet_in_tes!K137=0,0,RES_hhdet_in_tes!K137/0.086*1000000/RES_hhdet_in_new!K136)</f>
        <v>1965.4364000557669</v>
      </c>
      <c r="L137" s="156">
        <f>IF(RES_hhdet_in_tes!L137=0,0,RES_hhdet_in_tes!L137/0.086*1000000/RES_hhdet_in_new!L136)</f>
        <v>2082.9890998692654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2173.0043325237143</v>
      </c>
      <c r="O137" s="156">
        <f>IF(RES_hhdet_in_tes!O137=0,0,RES_hhdet_in_tes!O137/0.086*1000000/RES_hhdet_in_new!O136)</f>
        <v>2375.4474438303691</v>
      </c>
      <c r="P137" s="156">
        <f>IF(RES_hhdet_in_tes!P137=0,0,RES_hhdet_in_tes!P137/0.086*1000000/RES_hhdet_in_new!P136)</f>
        <v>2330.7944707098741</v>
      </c>
      <c r="Q137" s="156">
        <f>IF(RES_hhdet_in_tes!Q137=0,0,RES_hhdet_in_tes!Q137/0.086*1000000/RES_hhdet_in_new!Q136)</f>
        <v>2556.5895560384743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349.72920936771123</v>
      </c>
      <c r="D138" s="156">
        <f>IF(RES_hhdet_in_tes!D138=0,0,RES_hhdet_in_tes!D138/0.086*1000000/RES_hhdet_in_new!D136)</f>
        <v>351.22707277413588</v>
      </c>
      <c r="E138" s="156">
        <f>IF(RES_hhdet_in_tes!E138=0,0,RES_hhdet_in_tes!E138/0.086*1000000/RES_hhdet_in_new!E136)</f>
        <v>352.07473411296291</v>
      </c>
      <c r="F138" s="156">
        <f>IF(RES_hhdet_in_tes!F138=0,0,RES_hhdet_in_tes!F138/0.086*1000000/RES_hhdet_in_new!F136)</f>
        <v>353.23245763115779</v>
      </c>
      <c r="G138" s="156">
        <f>IF(RES_hhdet_in_tes!G138=0,0,RES_hhdet_in_tes!G138/0.086*1000000/RES_hhdet_in_new!G136)</f>
        <v>354.73523145471086</v>
      </c>
      <c r="H138" s="156">
        <f>IF(RES_hhdet_in_tes!H138=0,0,RES_hhdet_in_tes!H138/0.086*1000000/RES_hhdet_in_new!H136)</f>
        <v>356.60100912737647</v>
      </c>
      <c r="I138" s="156">
        <f>IF(RES_hhdet_in_tes!I138=0,0,RES_hhdet_in_tes!I138/0.086*1000000/RES_hhdet_in_new!I136)</f>
        <v>358.44943034213139</v>
      </c>
      <c r="J138" s="156">
        <f>IF(RES_hhdet_in_tes!J138=0,0,RES_hhdet_in_tes!J138/0.086*1000000/RES_hhdet_in_new!J136)</f>
        <v>358.06082502313893</v>
      </c>
      <c r="K138" s="156">
        <f>IF(RES_hhdet_in_tes!K138=0,0,RES_hhdet_in_tes!K138/0.086*1000000/RES_hhdet_in_new!K136)</f>
        <v>372.50119426140475</v>
      </c>
      <c r="L138" s="156">
        <f>IF(RES_hhdet_in_tes!L138=0,0,RES_hhdet_in_tes!L138/0.086*1000000/RES_hhdet_in_new!L136)</f>
        <v>363.24140766690186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365.86809077346277</v>
      </c>
      <c r="O138" s="156">
        <f>IF(RES_hhdet_in_tes!O138=0,0,RES_hhdet_in_tes!O138/0.086*1000000/RES_hhdet_in_new!O136)</f>
        <v>368.19524719198489</v>
      </c>
      <c r="P138" s="156">
        <f>IF(RES_hhdet_in_tes!P138=0,0,RES_hhdet_in_tes!P138/0.086*1000000/RES_hhdet_in_new!P136)</f>
        <v>367.30344973786504</v>
      </c>
      <c r="Q138" s="156">
        <f>IF(RES_hhdet_in_tes!Q138=0,0,RES_hhdet_in_tes!Q138/0.086*1000000/RES_hhdet_in_new!Q136)</f>
        <v>367.65481938692341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709.49105626916833</v>
      </c>
      <c r="D139" s="157">
        <f>IF(SUM(RES_hhdet_in_tes!D140:D141)=0,0,SUM(RES_hhdet_in_tes!D140:D141)/0.086*1000000/SUM(RES_hhdet_in_new!D140:D141))</f>
        <v>720.4923866512836</v>
      </c>
      <c r="E139" s="157">
        <f>IF(SUM(RES_hhdet_in_tes!E140:E141)=0,0,SUM(RES_hhdet_in_tes!E140:E141)/0.086*1000000/SUM(RES_hhdet_in_new!E140:E141))</f>
        <v>747.45242031562304</v>
      </c>
      <c r="F139" s="157">
        <f>IF(SUM(RES_hhdet_in_tes!F140:F141)=0,0,SUM(RES_hhdet_in_tes!F140:F141)/0.086*1000000/SUM(RES_hhdet_in_new!F140:F141))</f>
        <v>781.82681135023063</v>
      </c>
      <c r="G139" s="157">
        <f>IF(SUM(RES_hhdet_in_tes!G140:G141)=0,0,SUM(RES_hhdet_in_tes!G140:G141)/0.086*1000000/SUM(RES_hhdet_in_new!G140:G141))</f>
        <v>816.7856304429356</v>
      </c>
      <c r="H139" s="157">
        <f>IF(SUM(RES_hhdet_in_tes!H140:H141)=0,0,SUM(RES_hhdet_in_tes!H140:H141)/0.086*1000000/SUM(RES_hhdet_in_new!H140:H141))</f>
        <v>835.61777640737523</v>
      </c>
      <c r="I139" s="157">
        <f>IF(SUM(RES_hhdet_in_tes!I140:I141)=0,0,SUM(RES_hhdet_in_tes!I140:I141)/0.086*1000000/SUM(RES_hhdet_in_new!I140:I141))</f>
        <v>828.90242213246802</v>
      </c>
      <c r="J139" s="157">
        <f>IF(SUM(RES_hhdet_in_tes!J140:J141)=0,0,SUM(RES_hhdet_in_tes!J140:J141)/0.086*1000000/SUM(RES_hhdet_in_new!J140:J141))</f>
        <v>826.38021845704418</v>
      </c>
      <c r="K139" s="157">
        <f>IF(SUM(RES_hhdet_in_tes!K140:K141)=0,0,SUM(RES_hhdet_in_tes!K140:K141)/0.086*1000000/SUM(RES_hhdet_in_new!K140:K141))</f>
        <v>920.41712203028521</v>
      </c>
      <c r="L139" s="157">
        <f>IF(SUM(RES_hhdet_in_tes!L140:L141)=0,0,SUM(RES_hhdet_in_tes!L140:L141)/0.086*1000000/SUM(RES_hhdet_in_new!L140:L141))</f>
        <v>963.25442767322977</v>
      </c>
      <c r="M139" s="157">
        <f>IF(SUM(RES_hhdet_in_tes!M140:M141)=0,0,SUM(RES_hhdet_in_tes!M140:M141)/0.086*1000000/SUM(RES_hhdet_in_new!M140:M141))</f>
        <v>0</v>
      </c>
      <c r="N139" s="157">
        <f>IF(SUM(RES_hhdet_in_tes!N140:N141)=0,0,SUM(RES_hhdet_in_tes!N140:N141)/0.086*1000000/SUM(RES_hhdet_in_new!N140:N141))</f>
        <v>1006.1192052700766</v>
      </c>
      <c r="O139" s="157">
        <f>IF(SUM(RES_hhdet_in_tes!O140:O141)=0,0,SUM(RES_hhdet_in_tes!O140:O141)/0.086*1000000/SUM(RES_hhdet_in_new!O140:O141))</f>
        <v>1105.0625944098565</v>
      </c>
      <c r="P139" s="157">
        <f>IF(SUM(RES_hhdet_in_tes!P140:P141)=0,0,SUM(RES_hhdet_in_tes!P140:P141)/0.086*1000000/SUM(RES_hhdet_in_new!P140:P141))</f>
        <v>1101.1653182122154</v>
      </c>
      <c r="Q139" s="157">
        <f>IF(SUM(RES_hhdet_in_tes!Q140:Q141)=0,0,SUM(RES_hhdet_in_tes!Q140:Q141)/0.086*1000000/SUM(RES_hhdet_in_new!Q140:Q141))</f>
        <v>1201.558651090066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709.49105626916833</v>
      </c>
      <c r="D141" s="57">
        <f>IF(RES_hhdet_in_tes!D141=0,0,RES_hhdet_in_tes!D141/0.086*1000000/RES_hhdet_in_new!D141)</f>
        <v>720.4923866512836</v>
      </c>
      <c r="E141" s="57">
        <f>IF(RES_hhdet_in_tes!E141=0,0,RES_hhdet_in_tes!E141/0.086*1000000/RES_hhdet_in_new!E141)</f>
        <v>747.45242031562304</v>
      </c>
      <c r="F141" s="57">
        <f>IF(RES_hhdet_in_tes!F141=0,0,RES_hhdet_in_tes!F141/0.086*1000000/RES_hhdet_in_new!F141)</f>
        <v>781.82681135023063</v>
      </c>
      <c r="G141" s="57">
        <f>IF(RES_hhdet_in_tes!G141=0,0,RES_hhdet_in_tes!G141/0.086*1000000/RES_hhdet_in_new!G141)</f>
        <v>816.7856304429356</v>
      </c>
      <c r="H141" s="57">
        <f>IF(RES_hhdet_in_tes!H141=0,0,RES_hhdet_in_tes!H141/0.086*1000000/RES_hhdet_in_new!H141)</f>
        <v>835.61777640737523</v>
      </c>
      <c r="I141" s="57">
        <f>IF(RES_hhdet_in_tes!I141=0,0,RES_hhdet_in_tes!I141/0.086*1000000/RES_hhdet_in_new!I141)</f>
        <v>828.90242213246802</v>
      </c>
      <c r="J141" s="57">
        <f>IF(RES_hhdet_in_tes!J141=0,0,RES_hhdet_in_tes!J141/0.086*1000000/RES_hhdet_in_new!J141)</f>
        <v>826.38021845704418</v>
      </c>
      <c r="K141" s="57">
        <f>IF(RES_hhdet_in_tes!K141=0,0,RES_hhdet_in_tes!K141/0.086*1000000/RES_hhdet_in_new!K141)</f>
        <v>920.41712203028521</v>
      </c>
      <c r="L141" s="57">
        <f>IF(RES_hhdet_in_tes!L141=0,0,RES_hhdet_in_tes!L141/0.086*1000000/RES_hhdet_in_new!L141)</f>
        <v>963.25442767322977</v>
      </c>
      <c r="M141" s="57">
        <f>IF(RES_hhdet_in_tes!M141=0,0,RES_hhdet_in_tes!M141/0.086*1000000/RES_hhdet_in_new!M141)</f>
        <v>0</v>
      </c>
      <c r="N141" s="57">
        <f>IF(RES_hhdet_in_tes!N141=0,0,RES_hhdet_in_tes!N141/0.086*1000000/RES_hhdet_in_new!N141)</f>
        <v>1006.1192052700766</v>
      </c>
      <c r="O141" s="57">
        <f>IF(RES_hhdet_in_tes!O141=0,0,RES_hhdet_in_tes!O141/0.086*1000000/RES_hhdet_in_new!O141)</f>
        <v>1105.0625944098565</v>
      </c>
      <c r="P141" s="57">
        <f>IF(RES_hhdet_in_tes!P141=0,0,RES_hhdet_in_tes!P141/0.086*1000000/RES_hhdet_in_new!P141)</f>
        <v>1101.1653182122154</v>
      </c>
      <c r="Q141" s="57">
        <f>IF(RES_hhdet_in_tes!Q141=0,0,RES_hhdet_in_tes!Q141/0.086*1000000/RES_hhdet_in_new!Q141)</f>
        <v>1201.558651090066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14329.878375473263</v>
      </c>
      <c r="D143" s="168">
        <f t="shared" ref="D143" si="120">SUM(D144,D146,D148,D157)</f>
        <v>14533.009194210541</v>
      </c>
      <c r="E143" s="168">
        <f t="shared" ref="E143" si="121">SUM(E144,E146,E148,E157)</f>
        <v>14780.519552219184</v>
      </c>
      <c r="F143" s="168">
        <f t="shared" ref="F143" si="122">SUM(F144,F146,F148,F157)</f>
        <v>14497.903314926078</v>
      </c>
      <c r="G143" s="168">
        <f t="shared" ref="G143" si="123">SUM(G144,G146,G148,G157)</f>
        <v>15492.448156834693</v>
      </c>
      <c r="H143" s="168">
        <f t="shared" ref="H143" si="124">SUM(H144,H146,H148,H157)</f>
        <v>15679.500070150456</v>
      </c>
      <c r="I143" s="168">
        <f t="shared" ref="I143" si="125">SUM(I144,I146,I148,I157)</f>
        <v>14560.29234493301</v>
      </c>
      <c r="J143" s="168">
        <f t="shared" ref="J143" si="126">SUM(J144,J146,J148,J157)</f>
        <v>15380.571717950039</v>
      </c>
      <c r="K143" s="168">
        <f t="shared" ref="K143" si="127">SUM(K144,K146,K148,K157)</f>
        <v>16553.945204478685</v>
      </c>
      <c r="L143" s="168">
        <f t="shared" ref="L143" si="128">SUM(L144,L146,L148,L157)</f>
        <v>19380.394275529812</v>
      </c>
      <c r="M143" s="168">
        <f t="shared" ref="M143" si="129">SUM(M144,M146,M148,M157)</f>
        <v>17611.749044538268</v>
      </c>
      <c r="N143" s="168">
        <f t="shared" ref="N143" si="130">SUM(N144,N146,N148,N157)</f>
        <v>19733.206794252805</v>
      </c>
      <c r="O143" s="168">
        <f t="shared" ref="O143" si="131">SUM(O144,O146,O148,O157)</f>
        <v>19128.421886824788</v>
      </c>
      <c r="P143" s="168">
        <f t="shared" ref="P143" si="132">SUM(P144,P146,P148,P157)</f>
        <v>18072.701509404793</v>
      </c>
      <c r="Q143" s="168">
        <f t="shared" ref="Q143" si="133">SUM(Q144,Q146,Q148,Q157)</f>
        <v>19181.472907296753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10866.424682698413</v>
      </c>
      <c r="D144" s="157">
        <f t="shared" si="134"/>
        <v>11045.906792559175</v>
      </c>
      <c r="E144" s="157">
        <f t="shared" si="134"/>
        <v>11200.94321635244</v>
      </c>
      <c r="F144" s="157">
        <f t="shared" si="134"/>
        <v>10805.662538139151</v>
      </c>
      <c r="G144" s="157">
        <f t="shared" si="134"/>
        <v>11439.141006362463</v>
      </c>
      <c r="H144" s="157">
        <f t="shared" si="134"/>
        <v>11490.518817689701</v>
      </c>
      <c r="I144" s="157">
        <f t="shared" si="134"/>
        <v>10415.025753368303</v>
      </c>
      <c r="J144" s="157">
        <f t="shared" si="134"/>
        <v>11178.644701129835</v>
      </c>
      <c r="K144" s="157">
        <f t="shared" si="134"/>
        <v>11925.827455204482</v>
      </c>
      <c r="L144" s="157">
        <f t="shared" si="134"/>
        <v>14621.601522679428</v>
      </c>
      <c r="M144" s="157">
        <f t="shared" si="134"/>
        <v>12869.10767143255</v>
      </c>
      <c r="N144" s="157">
        <f t="shared" si="134"/>
        <v>14787.839327541709</v>
      </c>
      <c r="O144" s="157">
        <f t="shared" si="134"/>
        <v>13791.997008467217</v>
      </c>
      <c r="P144" s="157">
        <f t="shared" si="134"/>
        <v>12827.62365195104</v>
      </c>
      <c r="Q144" s="157">
        <f t="shared" si="134"/>
        <v>13537.424527722735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10866.424682698413</v>
      </c>
      <c r="D145" s="156">
        <f>IF(RES_hhdet_in_tes!D145=0,0,RES_hhdet_in_tes!D145/0.086*1000000/RES_hhdet_in_new!D145)</f>
        <v>11045.906792559175</v>
      </c>
      <c r="E145" s="156">
        <f>IF(RES_hhdet_in_tes!E145=0,0,RES_hhdet_in_tes!E145/0.086*1000000/RES_hhdet_in_new!E145)</f>
        <v>11200.94321635244</v>
      </c>
      <c r="F145" s="156">
        <f>IF(RES_hhdet_in_tes!F145=0,0,RES_hhdet_in_tes!F145/0.086*1000000/RES_hhdet_in_new!F145)</f>
        <v>10805.662538139151</v>
      </c>
      <c r="G145" s="156">
        <f>IF(RES_hhdet_in_tes!G145=0,0,RES_hhdet_in_tes!G145/0.086*1000000/RES_hhdet_in_new!G145)</f>
        <v>11439.141006362463</v>
      </c>
      <c r="H145" s="156">
        <f>IF(RES_hhdet_in_tes!H145=0,0,RES_hhdet_in_tes!H145/0.086*1000000/RES_hhdet_in_new!H145)</f>
        <v>11490.518817689701</v>
      </c>
      <c r="I145" s="156">
        <f>IF(RES_hhdet_in_tes!I145=0,0,RES_hhdet_in_tes!I145/0.086*1000000/RES_hhdet_in_new!I145)</f>
        <v>10415.025753368303</v>
      </c>
      <c r="J145" s="156">
        <f>IF(RES_hhdet_in_tes!J145=0,0,RES_hhdet_in_tes!J145/0.086*1000000/RES_hhdet_in_new!J145)</f>
        <v>11178.644701129835</v>
      </c>
      <c r="K145" s="156">
        <f>IF(RES_hhdet_in_tes!K145=0,0,RES_hhdet_in_tes!K145/0.086*1000000/RES_hhdet_in_new!K145)</f>
        <v>11925.827455204482</v>
      </c>
      <c r="L145" s="156">
        <f>IF(RES_hhdet_in_tes!L145=0,0,RES_hhdet_in_tes!L145/0.086*1000000/RES_hhdet_in_new!L145)</f>
        <v>14621.601522679428</v>
      </c>
      <c r="M145" s="156">
        <f>IF(RES_hhdet_in_tes!M145=0,0,RES_hhdet_in_tes!M145/0.086*1000000/RES_hhdet_in_new!M145)</f>
        <v>12869.10767143255</v>
      </c>
      <c r="N145" s="156">
        <f>IF(RES_hhdet_in_tes!N145=0,0,RES_hhdet_in_tes!N145/0.086*1000000/RES_hhdet_in_new!N145)</f>
        <v>14787.839327541709</v>
      </c>
      <c r="O145" s="156">
        <f>IF(RES_hhdet_in_tes!O145=0,0,RES_hhdet_in_tes!O145/0.086*1000000/RES_hhdet_in_new!O145)</f>
        <v>13791.997008467217</v>
      </c>
      <c r="P145" s="156">
        <f>IF(RES_hhdet_in_tes!P145=0,0,RES_hhdet_in_tes!P145/0.086*1000000/RES_hhdet_in_new!P145)</f>
        <v>12827.62365195104</v>
      </c>
      <c r="Q145" s="156">
        <f>IF(RES_hhdet_in_tes!Q145=0,0,RES_hhdet_in_tes!Q145/0.086*1000000/RES_hhdet_in_new!Q145)</f>
        <v>13537.424527722735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929.40899493929305</v>
      </c>
      <c r="D146" s="157">
        <f t="shared" si="135"/>
        <v>878.7915891781098</v>
      </c>
      <c r="E146" s="157">
        <f t="shared" si="135"/>
        <v>843.77622417823568</v>
      </c>
      <c r="F146" s="157">
        <f t="shared" si="135"/>
        <v>828.61505709052744</v>
      </c>
      <c r="G146" s="157">
        <f t="shared" si="135"/>
        <v>1048.54137825629</v>
      </c>
      <c r="H146" s="157">
        <f t="shared" si="135"/>
        <v>1112.5050649020282</v>
      </c>
      <c r="I146" s="157">
        <f t="shared" si="135"/>
        <v>1137.746794862361</v>
      </c>
      <c r="J146" s="157">
        <f t="shared" si="135"/>
        <v>1191.1710539374228</v>
      </c>
      <c r="K146" s="157">
        <f t="shared" si="135"/>
        <v>1318.3935504935578</v>
      </c>
      <c r="L146" s="157">
        <f t="shared" si="135"/>
        <v>1286.1931878065795</v>
      </c>
      <c r="M146" s="157">
        <f t="shared" si="135"/>
        <v>1271.2998213124802</v>
      </c>
      <c r="N146" s="157">
        <f t="shared" si="135"/>
        <v>1300.7763032298465</v>
      </c>
      <c r="O146" s="157">
        <f t="shared" si="135"/>
        <v>1337.2198802269656</v>
      </c>
      <c r="P146" s="157">
        <f t="shared" si="135"/>
        <v>1299.1040534814979</v>
      </c>
      <c r="Q146" s="157">
        <f t="shared" si="135"/>
        <v>1329.5737540998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929.40899493929305</v>
      </c>
      <c r="D147" s="156">
        <f>IF(RES_hhdet_in_tes!D147=0,0,RES_hhdet_in_tes!D147/0.086*1000000/RES_hhdet_in_new!D147)</f>
        <v>878.7915891781098</v>
      </c>
      <c r="E147" s="156">
        <f>IF(RES_hhdet_in_tes!E147=0,0,RES_hhdet_in_tes!E147/0.086*1000000/RES_hhdet_in_new!E147)</f>
        <v>843.77622417823568</v>
      </c>
      <c r="F147" s="156">
        <f>IF(RES_hhdet_in_tes!F147=0,0,RES_hhdet_in_tes!F147/0.086*1000000/RES_hhdet_in_new!F147)</f>
        <v>828.61505709052744</v>
      </c>
      <c r="G147" s="156">
        <f>IF(RES_hhdet_in_tes!G147=0,0,RES_hhdet_in_tes!G147/0.086*1000000/RES_hhdet_in_new!G147)</f>
        <v>1048.54137825629</v>
      </c>
      <c r="H147" s="156">
        <f>IF(RES_hhdet_in_tes!H147=0,0,RES_hhdet_in_tes!H147/0.086*1000000/RES_hhdet_in_new!H147)</f>
        <v>1112.5050649020282</v>
      </c>
      <c r="I147" s="156">
        <f>IF(RES_hhdet_in_tes!I147=0,0,RES_hhdet_in_tes!I147/0.086*1000000/RES_hhdet_in_new!I147)</f>
        <v>1137.746794862361</v>
      </c>
      <c r="J147" s="156">
        <f>IF(RES_hhdet_in_tes!J147=0,0,RES_hhdet_in_tes!J147/0.086*1000000/RES_hhdet_in_new!J147)</f>
        <v>1191.1710539374228</v>
      </c>
      <c r="K147" s="156">
        <f>IF(RES_hhdet_in_tes!K147=0,0,RES_hhdet_in_tes!K147/0.086*1000000/RES_hhdet_in_new!K147)</f>
        <v>1318.3935504935578</v>
      </c>
      <c r="L147" s="156">
        <f>IF(RES_hhdet_in_tes!L147=0,0,RES_hhdet_in_tes!L147/0.086*1000000/RES_hhdet_in_new!L147)</f>
        <v>1286.1931878065795</v>
      </c>
      <c r="M147" s="156">
        <f>IF(RES_hhdet_in_tes!M147=0,0,RES_hhdet_in_tes!M147/0.086*1000000/RES_hhdet_in_new!M147)</f>
        <v>1271.2998213124802</v>
      </c>
      <c r="N147" s="156">
        <f>IF(RES_hhdet_in_tes!N147=0,0,RES_hhdet_in_tes!N147/0.086*1000000/RES_hhdet_in_new!N147)</f>
        <v>1300.7763032298465</v>
      </c>
      <c r="O147" s="156">
        <f>IF(RES_hhdet_in_tes!O147=0,0,RES_hhdet_in_tes!O147/0.086*1000000/RES_hhdet_in_new!O147)</f>
        <v>1337.2198802269656</v>
      </c>
      <c r="P147" s="156">
        <f>IF(RES_hhdet_in_tes!P147=0,0,RES_hhdet_in_tes!P147/0.086*1000000/RES_hhdet_in_new!P147)</f>
        <v>1299.1040534814979</v>
      </c>
      <c r="Q147" s="156">
        <f>IF(RES_hhdet_in_tes!Q147=0,0,RES_hhdet_in_tes!Q147/0.086*1000000/RES_hhdet_in_new!Q147)</f>
        <v>1329.5737540998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1824.5519630716983</v>
      </c>
      <c r="D148" s="157">
        <f>IF(SUM(RES_hhdet_in_tes!D149:D150,RES_hhdet_in_tes!D153:D154)=0,0,SUM(RES_hhdet_in_tes!D149:D150,RES_hhdet_in_tes!D153:D154)/0.086*1000000/SUM(RES_hhdet_in_new!D149:D150,RES_hhdet_in_new!D153:D154))</f>
        <v>1887.8124487285359</v>
      </c>
      <c r="E148" s="157">
        <f>IF(SUM(RES_hhdet_in_tes!E149:E150,RES_hhdet_in_tes!E153:E154)=0,0,SUM(RES_hhdet_in_tes!E149:E150,RES_hhdet_in_tes!E153:E154)/0.086*1000000/SUM(RES_hhdet_in_new!E149:E150,RES_hhdet_in_new!E153:E154))</f>
        <v>1988.3360392185168</v>
      </c>
      <c r="F148" s="157">
        <f>IF(SUM(RES_hhdet_in_tes!F149:F150,RES_hhdet_in_tes!F153:F154)=0,0,SUM(RES_hhdet_in_tes!F149:F150,RES_hhdet_in_tes!F153:F154)/0.086*1000000/SUM(RES_hhdet_in_new!F149:F150,RES_hhdet_in_new!F153:F154))</f>
        <v>2081.7841363091293</v>
      </c>
      <c r="G148" s="157">
        <f>IF(SUM(RES_hhdet_in_tes!G149:G150,RES_hhdet_in_tes!G153:G154)=0,0,SUM(RES_hhdet_in_tes!G149:G150,RES_hhdet_in_tes!G153:G154)/0.086*1000000/SUM(RES_hhdet_in_new!G149:G150,RES_hhdet_in_new!G153:G154))</f>
        <v>2187.9680911018368</v>
      </c>
      <c r="H148" s="157">
        <f>IF(SUM(RES_hhdet_in_tes!H149:H150,RES_hhdet_in_tes!H153:H154)=0,0,SUM(RES_hhdet_in_tes!H149:H150,RES_hhdet_in_tes!H153:H154)/0.086*1000000/SUM(RES_hhdet_in_new!H149:H150,RES_hhdet_in_new!H153:H154))</f>
        <v>2240.850145104791</v>
      </c>
      <c r="I148" s="157">
        <f>IF(SUM(RES_hhdet_in_tes!I149:I150,RES_hhdet_in_tes!I153:I154)=0,0,SUM(RES_hhdet_in_tes!I149:I150,RES_hhdet_in_tes!I153:I154)/0.086*1000000/SUM(RES_hhdet_in_new!I149:I150,RES_hhdet_in_new!I153:I154))</f>
        <v>2178.6098297213725</v>
      </c>
      <c r="J148" s="157">
        <f>IF(SUM(RES_hhdet_in_tes!J149:J150,RES_hhdet_in_tes!J153:J154)=0,0,SUM(RES_hhdet_in_tes!J149:J150,RES_hhdet_in_tes!J153:J154)/0.086*1000000/SUM(RES_hhdet_in_new!J149:J150,RES_hhdet_in_new!J153:J154))</f>
        <v>2184.3745401079254</v>
      </c>
      <c r="K148" s="157">
        <f>IF(SUM(RES_hhdet_in_tes!K149:K150,RES_hhdet_in_tes!K153:K154)=0,0,SUM(RES_hhdet_in_tes!K149:K150,RES_hhdet_in_tes!K153:K154)/0.086*1000000/SUM(RES_hhdet_in_new!K149:K150,RES_hhdet_in_new!K153:K154))</f>
        <v>2389.3064921654227</v>
      </c>
      <c r="L148" s="157">
        <f>IF(SUM(RES_hhdet_in_tes!L149:L150,RES_hhdet_in_tes!L153:L154)=0,0,SUM(RES_hhdet_in_tes!L149:L150,RES_hhdet_in_tes!L153:L154)/0.086*1000000/SUM(RES_hhdet_in_new!L149:L150,RES_hhdet_in_new!L153:L154))</f>
        <v>2509.3447621005425</v>
      </c>
      <c r="M148" s="157">
        <f>IF(SUM(RES_hhdet_in_tes!M149:M150,RES_hhdet_in_tes!M153:M154)=0,0,SUM(RES_hhdet_in_tes!M149:M150,RES_hhdet_in_tes!M153:M154)/0.086*1000000/SUM(RES_hhdet_in_new!M149:M150,RES_hhdet_in_new!M153:M154))</f>
        <v>2507.605889248136</v>
      </c>
      <c r="N148" s="157">
        <f>IF(SUM(RES_hhdet_in_tes!N149:N150,RES_hhdet_in_tes!N153:N154)=0,0,SUM(RES_hhdet_in_tes!N149:N150,RES_hhdet_in_tes!N153:N154)/0.086*1000000/SUM(RES_hhdet_in_new!N149:N150,RES_hhdet_in_new!N153:N154))</f>
        <v>2638.4778573248673</v>
      </c>
      <c r="O148" s="157">
        <f>IF(SUM(RES_hhdet_in_tes!O149:O150,RES_hhdet_in_tes!O153:O154)=0,0,SUM(RES_hhdet_in_tes!O149:O150,RES_hhdet_in_tes!O153:O154)/0.086*1000000/SUM(RES_hhdet_in_new!O149:O150,RES_hhdet_in_new!O153:O154))</f>
        <v>2894.1467151010052</v>
      </c>
      <c r="P148" s="157">
        <f>IF(SUM(RES_hhdet_in_tes!P149:P150,RES_hhdet_in_tes!P153:P154)=0,0,SUM(RES_hhdet_in_tes!P149:P150,RES_hhdet_in_tes!P153:P154)/0.086*1000000/SUM(RES_hhdet_in_new!P149:P150,RES_hhdet_in_new!P153:P154))</f>
        <v>2844.811847485722</v>
      </c>
      <c r="Q148" s="157">
        <f>IF(SUM(RES_hhdet_in_tes!Q149:Q150,RES_hhdet_in_tes!Q153:Q154)=0,0,SUM(RES_hhdet_in_tes!Q149:Q150,RES_hhdet_in_tes!Q153:Q154)/0.086*1000000/SUM(RES_hhdet_in_new!Q149:Q150,RES_hhdet_in_new!Q153:Q154))</f>
        <v>3112.9193028136724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1825.0021272270103</v>
      </c>
      <c r="D153" s="162">
        <f>IF(RES_hhdet_in_tes!D153=0,0,RES_hhdet_in_tes!D153/0.086*1000000/RES_hhdet_in_new!D153)</f>
        <v>1884.3558845409029</v>
      </c>
      <c r="E153" s="162">
        <f>IF(RES_hhdet_in_tes!E153=0,0,RES_hhdet_in_tes!E153/0.086*1000000/RES_hhdet_in_new!E153)</f>
        <v>1982.7817838069905</v>
      </c>
      <c r="F153" s="162">
        <f>IF(RES_hhdet_in_tes!F153=0,0,RES_hhdet_in_tes!F153/0.086*1000000/RES_hhdet_in_new!F153)</f>
        <v>2081.6520380614825</v>
      </c>
      <c r="G153" s="162">
        <f>IF(RES_hhdet_in_tes!G153=0,0,RES_hhdet_in_tes!G153/0.086*1000000/RES_hhdet_in_new!G153)</f>
        <v>2196.6379139010141</v>
      </c>
      <c r="H153" s="162">
        <f>IF(RES_hhdet_in_tes!H153=0,0,RES_hhdet_in_tes!H153/0.086*1000000/RES_hhdet_in_new!H153)</f>
        <v>2248.2459683059542</v>
      </c>
      <c r="I153" s="162">
        <f>IF(RES_hhdet_in_tes!I153=0,0,RES_hhdet_in_tes!I153/0.086*1000000/RES_hhdet_in_new!I153)</f>
        <v>2223.1903634939827</v>
      </c>
      <c r="J153" s="162">
        <f>IF(RES_hhdet_in_tes!J153=0,0,RES_hhdet_in_tes!J153/0.086*1000000/RES_hhdet_in_new!J153)</f>
        <v>2210.1027368725327</v>
      </c>
      <c r="K153" s="162">
        <f>IF(RES_hhdet_in_tes!K153=0,0,RES_hhdet_in_tes!K153/0.086*1000000/RES_hhdet_in_new!K153)</f>
        <v>2402.371133816881</v>
      </c>
      <c r="L153" s="162">
        <f>IF(RES_hhdet_in_tes!L153=0,0,RES_hhdet_in_tes!L153/0.086*1000000/RES_hhdet_in_new!L153)</f>
        <v>2553.8808263012561</v>
      </c>
      <c r="M153" s="162">
        <f>IF(RES_hhdet_in_tes!M153=0,0,RES_hhdet_in_tes!M153/0.086*1000000/RES_hhdet_in_new!M153)</f>
        <v>2565.6222141664089</v>
      </c>
      <c r="N153" s="162">
        <f>IF(RES_hhdet_in_tes!N153=0,0,RES_hhdet_in_tes!N153/0.086*1000000/RES_hhdet_in_new!N153)</f>
        <v>2675.7893237532553</v>
      </c>
      <c r="O153" s="162">
        <f>IF(RES_hhdet_in_tes!O153=0,0,RES_hhdet_in_tes!O153/0.086*1000000/RES_hhdet_in_new!O153)</f>
        <v>2932.0409630727086</v>
      </c>
      <c r="P153" s="162">
        <f>IF(RES_hhdet_in_tes!P153=0,0,RES_hhdet_in_tes!P153/0.086*1000000/RES_hhdet_in_new!P153)</f>
        <v>2882.0500084478017</v>
      </c>
      <c r="Q153" s="162">
        <f>IF(RES_hhdet_in_tes!Q153=0,0,RES_hhdet_in_tes!Q153/0.086*1000000/RES_hhdet_in_new!Q153)</f>
        <v>3165.877506822676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1809.7282973366719</v>
      </c>
      <c r="D154" s="160">
        <f>IF(RES_hhdet_in_tes!D154=0,0,RES_hhdet_in_tes!D154/0.086*1000000/RES_hhdet_in_new!D154)</f>
        <v>1909.126520789154</v>
      </c>
      <c r="E154" s="160">
        <f>IF(RES_hhdet_in_tes!E154=0,0,RES_hhdet_in_tes!E154/0.086*1000000/RES_hhdet_in_new!E154)</f>
        <v>2021.3271949391844</v>
      </c>
      <c r="F154" s="160">
        <f>IF(RES_hhdet_in_tes!F154=0,0,RES_hhdet_in_tes!F154/0.086*1000000/RES_hhdet_in_new!F154)</f>
        <v>2082.7509544482427</v>
      </c>
      <c r="G154" s="160">
        <f>IF(RES_hhdet_in_tes!G154=0,0,RES_hhdet_in_tes!G154/0.086*1000000/RES_hhdet_in_new!G154)</f>
        <v>2165.8627348538807</v>
      </c>
      <c r="H154" s="160">
        <f>IF(RES_hhdet_in_tes!H154=0,0,RES_hhdet_in_tes!H154/0.086*1000000/RES_hhdet_in_new!H154)</f>
        <v>2196.0708688062014</v>
      </c>
      <c r="I154" s="160">
        <f>IF(RES_hhdet_in_tes!I154=0,0,RES_hhdet_in_tes!I154/0.086*1000000/RES_hhdet_in_new!I154)</f>
        <v>2172.5154759903239</v>
      </c>
      <c r="J154" s="160">
        <f>IF(RES_hhdet_in_tes!J154=0,0,RES_hhdet_in_tes!J154/0.086*1000000/RES_hhdet_in_new!J154)</f>
        <v>2152.9368085895644</v>
      </c>
      <c r="K154" s="160">
        <f>IF(RES_hhdet_in_tes!K154=0,0,RES_hhdet_in_tes!K154/0.086*1000000/RES_hhdet_in_new!K154)</f>
        <v>2314.3567280633101</v>
      </c>
      <c r="L154" s="160">
        <f>IF(RES_hhdet_in_tes!L154=0,0,RES_hhdet_in_tes!L154/0.086*1000000/RES_hhdet_in_new!L154)</f>
        <v>2426.2033056004489</v>
      </c>
      <c r="M154" s="160">
        <f>IF(RES_hhdet_in_tes!M154=0,0,RES_hhdet_in_tes!M154/0.086*1000000/RES_hhdet_in_new!M154)</f>
        <v>2436.8503305607328</v>
      </c>
      <c r="N154" s="160">
        <f>IF(RES_hhdet_in_tes!N154=0,0,RES_hhdet_in_tes!N154/0.086*1000000/RES_hhdet_in_new!N154)</f>
        <v>2525.1942247142415</v>
      </c>
      <c r="O154" s="160">
        <f>IF(RES_hhdet_in_tes!O154=0,0,RES_hhdet_in_tes!O154/0.086*1000000/RES_hhdet_in_new!O154)</f>
        <v>2732.1289355953045</v>
      </c>
      <c r="P154" s="160">
        <f>IF(RES_hhdet_in_tes!P154=0,0,RES_hhdet_in_tes!P154/0.086*1000000/RES_hhdet_in_new!P154)</f>
        <v>2687.8318308678759</v>
      </c>
      <c r="Q154" s="160">
        <f>IF(RES_hhdet_in_tes!Q154=0,0,RES_hhdet_in_tes!Q154/0.086*1000000/RES_hhdet_in_new!Q154)</f>
        <v>2916.1176195324633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1460.0017017815996</v>
      </c>
      <c r="D155" s="156">
        <f>IF(RES_hhdet_in_tes!D155=0,0,RES_hhdet_in_tes!D155/0.086*1000000/RES_hhdet_in_new!D154)</f>
        <v>1557.8922257856711</v>
      </c>
      <c r="E155" s="156">
        <f>IF(RES_hhdet_in_tes!E155=0,0,RES_hhdet_in_tes!E155/0.086*1000000/RES_hhdet_in_new!E154)</f>
        <v>1669.2382594067001</v>
      </c>
      <c r="F155" s="156">
        <f>IF(RES_hhdet_in_tes!F155=0,0,RES_hhdet_in_tes!F155/0.086*1000000/RES_hhdet_in_new!F154)</f>
        <v>1729.5135120584528</v>
      </c>
      <c r="G155" s="156">
        <f>IF(RES_hhdet_in_tes!G155=0,0,RES_hhdet_in_tes!G155/0.086*1000000/RES_hhdet_in_new!G154)</f>
        <v>1811.1452490718086</v>
      </c>
      <c r="H155" s="156">
        <f>IF(RES_hhdet_in_tes!H155=0,0,RES_hhdet_in_tes!H155/0.086*1000000/RES_hhdet_in_new!H154)</f>
        <v>1839.4864200534382</v>
      </c>
      <c r="I155" s="156">
        <f>IF(RES_hhdet_in_tes!I155=0,0,RES_hhdet_in_tes!I155/0.086*1000000/RES_hhdet_in_new!I154)</f>
        <v>1813.9890644143147</v>
      </c>
      <c r="J155" s="156">
        <f>IF(RES_hhdet_in_tes!J155=0,0,RES_hhdet_in_tes!J155/0.086*1000000/RES_hhdet_in_new!J154)</f>
        <v>1794.7450488206227</v>
      </c>
      <c r="K155" s="156">
        <f>IF(RES_hhdet_in_tes!K155=0,0,RES_hhdet_in_tes!K155/0.086*1000000/RES_hhdet_in_new!K154)</f>
        <v>1941.8839612386903</v>
      </c>
      <c r="L155" s="156">
        <f>IF(RES_hhdet_in_tes!L155=0,0,RES_hhdet_in_tes!L155/0.086*1000000/RES_hhdet_in_new!L154)</f>
        <v>2063.0018783826986</v>
      </c>
      <c r="M155" s="156">
        <f>IF(RES_hhdet_in_tes!M155=0,0,RES_hhdet_in_tes!M155/0.086*1000000/RES_hhdet_in_new!M154)</f>
        <v>2072.3073622853217</v>
      </c>
      <c r="N155" s="156">
        <f>IF(RES_hhdet_in_tes!N155=0,0,RES_hhdet_in_tes!N155/0.086*1000000/RES_hhdet_in_new!N154)</f>
        <v>2159.2491202785709</v>
      </c>
      <c r="O155" s="156">
        <f>IF(RES_hhdet_in_tes!O155=0,0,RES_hhdet_in_tes!O155/0.086*1000000/RES_hhdet_in_new!O154)</f>
        <v>2364.0163259142041</v>
      </c>
      <c r="P155" s="156">
        <f>IF(RES_hhdet_in_tes!P155=0,0,RES_hhdet_in_tes!P155/0.086*1000000/RES_hhdet_in_new!P154)</f>
        <v>2320.5933011079196</v>
      </c>
      <c r="Q155" s="156">
        <f>IF(RES_hhdet_in_tes!Q155=0,0,RES_hhdet_in_tes!Q155/0.086*1000000/RES_hhdet_in_new!Q154)</f>
        <v>2548.5025362651841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349.72659555507187</v>
      </c>
      <c r="D156" s="156">
        <f>IF(RES_hhdet_in_tes!D156=0,0,RES_hhdet_in_tes!D156/0.086*1000000/RES_hhdet_in_new!D154)</f>
        <v>351.23429500348266</v>
      </c>
      <c r="E156" s="156">
        <f>IF(RES_hhdet_in_tes!E156=0,0,RES_hhdet_in_tes!E156/0.086*1000000/RES_hhdet_in_new!E154)</f>
        <v>352.08893553248464</v>
      </c>
      <c r="F156" s="156">
        <f>IF(RES_hhdet_in_tes!F156=0,0,RES_hhdet_in_tes!F156/0.086*1000000/RES_hhdet_in_new!F154)</f>
        <v>353.23744238978998</v>
      </c>
      <c r="G156" s="156">
        <f>IF(RES_hhdet_in_tes!G156=0,0,RES_hhdet_in_tes!G156/0.086*1000000/RES_hhdet_in_new!G154)</f>
        <v>354.71748578207195</v>
      </c>
      <c r="H156" s="156">
        <f>IF(RES_hhdet_in_tes!H156=0,0,RES_hhdet_in_tes!H156/0.086*1000000/RES_hhdet_in_new!H154)</f>
        <v>356.58444875276325</v>
      </c>
      <c r="I156" s="156">
        <f>IF(RES_hhdet_in_tes!I156=0,0,RES_hhdet_in_tes!I156/0.086*1000000/RES_hhdet_in_new!I154)</f>
        <v>358.5264115760092</v>
      </c>
      <c r="J156" s="156">
        <f>IF(RES_hhdet_in_tes!J156=0,0,RES_hhdet_in_tes!J156/0.086*1000000/RES_hhdet_in_new!J154)</f>
        <v>358.19175976894167</v>
      </c>
      <c r="K156" s="156">
        <f>IF(RES_hhdet_in_tes!K156=0,0,RES_hhdet_in_tes!K156/0.086*1000000/RES_hhdet_in_new!K154)</f>
        <v>372.47276682462029</v>
      </c>
      <c r="L156" s="156">
        <f>IF(RES_hhdet_in_tes!L156=0,0,RES_hhdet_in_tes!L156/0.086*1000000/RES_hhdet_in_new!L154)</f>
        <v>363.20142721775028</v>
      </c>
      <c r="M156" s="156">
        <f>IF(RES_hhdet_in_tes!M156=0,0,RES_hhdet_in_tes!M156/0.086*1000000/RES_hhdet_in_new!M154)</f>
        <v>364.5429682754114</v>
      </c>
      <c r="N156" s="156">
        <f>IF(RES_hhdet_in_tes!N156=0,0,RES_hhdet_in_tes!N156/0.086*1000000/RES_hhdet_in_new!N154)</f>
        <v>365.94510443567066</v>
      </c>
      <c r="O156" s="156">
        <f>IF(RES_hhdet_in_tes!O156=0,0,RES_hhdet_in_tes!O156/0.086*1000000/RES_hhdet_in_new!O154)</f>
        <v>368.11260968110037</v>
      </c>
      <c r="P156" s="156">
        <f>IF(RES_hhdet_in_tes!P156=0,0,RES_hhdet_in_tes!P156/0.086*1000000/RES_hhdet_in_new!P154)</f>
        <v>367.23852975995618</v>
      </c>
      <c r="Q156" s="156">
        <f>IF(RES_hhdet_in_tes!Q156=0,0,RES_hhdet_in_tes!Q156/0.086*1000000/RES_hhdet_in_new!Q154)</f>
        <v>367.61508326727875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709.4927347638594</v>
      </c>
      <c r="D157" s="157">
        <f>IF(SUM(RES_hhdet_in_tes!D158:D159)=0,0,SUM(RES_hhdet_in_tes!D158:D159)/0.086*1000000/SUM(RES_hhdet_in_new!D158:D159))</f>
        <v>720.49836374472056</v>
      </c>
      <c r="E157" s="157">
        <f>IF(SUM(RES_hhdet_in_tes!E158:E159)=0,0,SUM(RES_hhdet_in_tes!E158:E159)/0.086*1000000/SUM(RES_hhdet_in_new!E158:E159))</f>
        <v>747.46407246999172</v>
      </c>
      <c r="F157" s="157">
        <f>IF(SUM(RES_hhdet_in_tes!F158:F159)=0,0,SUM(RES_hhdet_in_tes!F158:F159)/0.086*1000000/SUM(RES_hhdet_in_new!F158:F159))</f>
        <v>781.841583387269</v>
      </c>
      <c r="G157" s="157">
        <f>IF(SUM(RES_hhdet_in_tes!G158:G159)=0,0,SUM(RES_hhdet_in_tes!G158:G159)/0.086*1000000/SUM(RES_hhdet_in_new!G158:G159))</f>
        <v>816.79768111410351</v>
      </c>
      <c r="H157" s="157">
        <f>IF(SUM(RES_hhdet_in_tes!H158:H159)=0,0,SUM(RES_hhdet_in_tes!H158:H159)/0.086*1000000/SUM(RES_hhdet_in_new!H158:H159))</f>
        <v>835.62604245393584</v>
      </c>
      <c r="I157" s="157">
        <f>IF(SUM(RES_hhdet_in_tes!I158:I159)=0,0,SUM(RES_hhdet_in_tes!I158:I159)/0.086*1000000/SUM(RES_hhdet_in_new!I158:I159))</f>
        <v>828.90996698097331</v>
      </c>
      <c r="J157" s="157">
        <f>IF(SUM(RES_hhdet_in_tes!J158:J159)=0,0,SUM(RES_hhdet_in_tes!J158:J159)/0.086*1000000/SUM(RES_hhdet_in_new!J158:J159))</f>
        <v>826.38142277485497</v>
      </c>
      <c r="K157" s="157">
        <f>IF(SUM(RES_hhdet_in_tes!K158:K159)=0,0,SUM(RES_hhdet_in_tes!K158:K159)/0.086*1000000/SUM(RES_hhdet_in_new!K158:K159))</f>
        <v>920.41770661522366</v>
      </c>
      <c r="L157" s="157">
        <f>IF(SUM(RES_hhdet_in_tes!L158:L159)=0,0,SUM(RES_hhdet_in_tes!L158:L159)/0.086*1000000/SUM(RES_hhdet_in_new!L158:L159))</f>
        <v>963.25480294326326</v>
      </c>
      <c r="M157" s="157">
        <f>IF(SUM(RES_hhdet_in_tes!M158:M159)=0,0,SUM(RES_hhdet_in_tes!M158:M159)/0.086*1000000/SUM(RES_hhdet_in_new!M158:M159))</f>
        <v>963.73566254510285</v>
      </c>
      <c r="N157" s="157">
        <f>IF(SUM(RES_hhdet_in_tes!N158:N159)=0,0,SUM(RES_hhdet_in_tes!N158:N159)/0.086*1000000/SUM(RES_hhdet_in_new!N158:N159))</f>
        <v>1006.1133061563816</v>
      </c>
      <c r="O157" s="157">
        <f>IF(SUM(RES_hhdet_in_tes!O158:O159)=0,0,SUM(RES_hhdet_in_tes!O158:O159)/0.086*1000000/SUM(RES_hhdet_in_new!O158:O159))</f>
        <v>1105.0582830296</v>
      </c>
      <c r="P157" s="157">
        <f>IF(SUM(RES_hhdet_in_tes!P158:P159)=0,0,SUM(RES_hhdet_in_tes!P158:P159)/0.086*1000000/SUM(RES_hhdet_in_new!P158:P159))</f>
        <v>1101.1619564865323</v>
      </c>
      <c r="Q157" s="157">
        <f>IF(SUM(RES_hhdet_in_tes!Q158:Q159)=0,0,SUM(RES_hhdet_in_tes!Q158:Q159)/0.086*1000000/SUM(RES_hhdet_in_new!Q158:Q159))</f>
        <v>1201.5553226605475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709.4927347638594</v>
      </c>
      <c r="D159" s="57">
        <f>IF(RES_hhdet_in_tes!D159=0,0,RES_hhdet_in_tes!D159/0.086*1000000/RES_hhdet_in_new!D159)</f>
        <v>720.49836374472056</v>
      </c>
      <c r="E159" s="57">
        <f>IF(RES_hhdet_in_tes!E159=0,0,RES_hhdet_in_tes!E159/0.086*1000000/RES_hhdet_in_new!E159)</f>
        <v>747.46407246999172</v>
      </c>
      <c r="F159" s="57">
        <f>IF(RES_hhdet_in_tes!F159=0,0,RES_hhdet_in_tes!F159/0.086*1000000/RES_hhdet_in_new!F159)</f>
        <v>781.841583387269</v>
      </c>
      <c r="G159" s="57">
        <f>IF(RES_hhdet_in_tes!G159=0,0,RES_hhdet_in_tes!G159/0.086*1000000/RES_hhdet_in_new!G159)</f>
        <v>816.79768111410351</v>
      </c>
      <c r="H159" s="57">
        <f>IF(RES_hhdet_in_tes!H159=0,0,RES_hhdet_in_tes!H159/0.086*1000000/RES_hhdet_in_new!H159)</f>
        <v>835.62604245393584</v>
      </c>
      <c r="I159" s="57">
        <f>IF(RES_hhdet_in_tes!I159=0,0,RES_hhdet_in_tes!I159/0.086*1000000/RES_hhdet_in_new!I159)</f>
        <v>828.90996698097331</v>
      </c>
      <c r="J159" s="57">
        <f>IF(RES_hhdet_in_tes!J159=0,0,RES_hhdet_in_tes!J159/0.086*1000000/RES_hhdet_in_new!J159)</f>
        <v>826.38142277485497</v>
      </c>
      <c r="K159" s="57">
        <f>IF(RES_hhdet_in_tes!K159=0,0,RES_hhdet_in_tes!K159/0.086*1000000/RES_hhdet_in_new!K159)</f>
        <v>920.41770661522366</v>
      </c>
      <c r="L159" s="57">
        <f>IF(RES_hhdet_in_tes!L159=0,0,RES_hhdet_in_tes!L159/0.086*1000000/RES_hhdet_in_new!L159)</f>
        <v>963.25480294326326</v>
      </c>
      <c r="M159" s="57">
        <f>IF(RES_hhdet_in_tes!M159=0,0,RES_hhdet_in_tes!M159/0.086*1000000/RES_hhdet_in_new!M159)</f>
        <v>963.73566254510285</v>
      </c>
      <c r="N159" s="57">
        <f>IF(RES_hhdet_in_tes!N159=0,0,RES_hhdet_in_tes!N159/0.086*1000000/RES_hhdet_in_new!N159)</f>
        <v>1006.1133061563816</v>
      </c>
      <c r="O159" s="57">
        <f>IF(RES_hhdet_in_tes!O159=0,0,RES_hhdet_in_tes!O159/0.086*1000000/RES_hhdet_in_new!O159)</f>
        <v>1105.0582830296</v>
      </c>
      <c r="P159" s="57">
        <f>IF(RES_hhdet_in_tes!P159=0,0,RES_hhdet_in_tes!P159/0.086*1000000/RES_hhdet_in_new!P159)</f>
        <v>1101.1619564865323</v>
      </c>
      <c r="Q159" s="57">
        <f>IF(RES_hhdet_in_tes!Q159=0,0,RES_hhdet_in_tes!Q159/0.086*1000000/RES_hhdet_in_new!Q159)</f>
        <v>1201.5553226605475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14178.799276886662</v>
      </c>
      <c r="D161" s="168">
        <f t="shared" ref="D161" si="137">SUM(D162,D164,D166,D175)</f>
        <v>14162.567928414892</v>
      </c>
      <c r="E161" s="168">
        <f t="shared" ref="E161" si="138">SUM(E162,E164,E166,E175)</f>
        <v>14608.978724701556</v>
      </c>
      <c r="F161" s="168">
        <f t="shared" ref="F161" si="139">SUM(F162,F164,F166,F175)</f>
        <v>14561.982550037887</v>
      </c>
      <c r="G161" s="168">
        <f t="shared" ref="G161" si="140">SUM(G162,G164,G166,G175)</f>
        <v>15460.017839108816</v>
      </c>
      <c r="H161" s="168">
        <f t="shared" ref="H161" si="141">SUM(H162,H164,H166,H175)</f>
        <v>15704.6937547662</v>
      </c>
      <c r="I161" s="168">
        <f t="shared" ref="I161" si="142">SUM(I162,I164,I166,I175)</f>
        <v>14452.57357867027</v>
      </c>
      <c r="J161" s="168">
        <f t="shared" ref="J161" si="143">SUM(J162,J164,J166,J175)</f>
        <v>15232.264615123146</v>
      </c>
      <c r="K161" s="168">
        <f t="shared" ref="K161" si="144">SUM(K162,K164,K166,K175)</f>
        <v>16430.988114907657</v>
      </c>
      <c r="L161" s="168">
        <f t="shared" ref="L161" si="145">SUM(L162,L164,L166,L175)</f>
        <v>19539.376348624821</v>
      </c>
      <c r="M161" s="168">
        <f t="shared" ref="M161" si="146">SUM(M162,M164,M166,M175)</f>
        <v>16411.800139350973</v>
      </c>
      <c r="N161" s="168">
        <f t="shared" ref="N161" si="147">SUM(N162,N164,N166,N175)</f>
        <v>19316.733373559633</v>
      </c>
      <c r="O161" s="168">
        <f t="shared" ref="O161" si="148">SUM(O162,O164,O166,O175)</f>
        <v>19546.114177656124</v>
      </c>
      <c r="P161" s="168">
        <f t="shared" ref="P161" si="149">SUM(P162,P164,P166,P175)</f>
        <v>18577.256981013692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10695.217310817443</v>
      </c>
      <c r="D162" s="157">
        <f t="shared" si="151"/>
        <v>10646.671499076008</v>
      </c>
      <c r="E162" s="157">
        <f t="shared" si="151"/>
        <v>11013.574935333512</v>
      </c>
      <c r="F162" s="157">
        <f t="shared" si="151"/>
        <v>10828.060273115774</v>
      </c>
      <c r="G162" s="157">
        <f t="shared" si="151"/>
        <v>11537.182204910574</v>
      </c>
      <c r="H162" s="157">
        <f t="shared" si="151"/>
        <v>11611.181556777625</v>
      </c>
      <c r="I162" s="157">
        <f t="shared" si="151"/>
        <v>10346.260613933346</v>
      </c>
      <c r="J162" s="157">
        <f t="shared" si="151"/>
        <v>10938.536873780893</v>
      </c>
      <c r="K162" s="157">
        <f t="shared" si="151"/>
        <v>11833.868293516089</v>
      </c>
      <c r="L162" s="157">
        <f t="shared" si="151"/>
        <v>14770.108425798589</v>
      </c>
      <c r="M162" s="157">
        <f t="shared" si="151"/>
        <v>12906.335485591855</v>
      </c>
      <c r="N162" s="157">
        <f t="shared" si="151"/>
        <v>14393.473645370414</v>
      </c>
      <c r="O162" s="157">
        <f t="shared" si="151"/>
        <v>14230.489824918404</v>
      </c>
      <c r="P162" s="157">
        <f t="shared" si="151"/>
        <v>13300.809920517655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10695.217310817443</v>
      </c>
      <c r="D163" s="57">
        <f>IF(RES_hhdet_in_tes!D163=0,0,RES_hhdet_in_tes!D163/0.086*1000000/RES_hhdet_in_new!D163)</f>
        <v>10646.671499076008</v>
      </c>
      <c r="E163" s="57">
        <f>IF(RES_hhdet_in_tes!E163=0,0,RES_hhdet_in_tes!E163/0.086*1000000/RES_hhdet_in_new!E163)</f>
        <v>11013.574935333512</v>
      </c>
      <c r="F163" s="57">
        <f>IF(RES_hhdet_in_tes!F163=0,0,RES_hhdet_in_tes!F163/0.086*1000000/RES_hhdet_in_new!F163)</f>
        <v>10828.060273115774</v>
      </c>
      <c r="G163" s="57">
        <f>IF(RES_hhdet_in_tes!G163=0,0,RES_hhdet_in_tes!G163/0.086*1000000/RES_hhdet_in_new!G163)</f>
        <v>11537.182204910574</v>
      </c>
      <c r="H163" s="57">
        <f>IF(RES_hhdet_in_tes!H163=0,0,RES_hhdet_in_tes!H163/0.086*1000000/RES_hhdet_in_new!H163)</f>
        <v>11611.181556777625</v>
      </c>
      <c r="I163" s="57">
        <f>IF(RES_hhdet_in_tes!I163=0,0,RES_hhdet_in_tes!I163/0.086*1000000/RES_hhdet_in_new!I163)</f>
        <v>10346.260613933346</v>
      </c>
      <c r="J163" s="57">
        <f>IF(RES_hhdet_in_tes!J163=0,0,RES_hhdet_in_tes!J163/0.086*1000000/RES_hhdet_in_new!J163)</f>
        <v>10938.536873780893</v>
      </c>
      <c r="K163" s="57">
        <f>IF(RES_hhdet_in_tes!K163=0,0,RES_hhdet_in_tes!K163/0.086*1000000/RES_hhdet_in_new!K163)</f>
        <v>11833.868293516089</v>
      </c>
      <c r="L163" s="57">
        <f>IF(RES_hhdet_in_tes!L163=0,0,RES_hhdet_in_tes!L163/0.086*1000000/RES_hhdet_in_new!L163)</f>
        <v>14770.108425798589</v>
      </c>
      <c r="M163" s="57">
        <f>IF(RES_hhdet_in_tes!M163=0,0,RES_hhdet_in_tes!M163/0.086*1000000/RES_hhdet_in_new!M163)</f>
        <v>12906.335485591855</v>
      </c>
      <c r="N163" s="57">
        <f>IF(RES_hhdet_in_tes!N163=0,0,RES_hhdet_in_tes!N163/0.086*1000000/RES_hhdet_in_new!N163)</f>
        <v>14393.473645370414</v>
      </c>
      <c r="O163" s="57">
        <f>IF(RES_hhdet_in_tes!O163=0,0,RES_hhdet_in_tes!O163/0.086*1000000/RES_hhdet_in_new!O163)</f>
        <v>14230.489824918404</v>
      </c>
      <c r="P163" s="57">
        <f>IF(RES_hhdet_in_tes!P163=0,0,RES_hhdet_in_tes!P163/0.086*1000000/RES_hhdet_in_new!P163)</f>
        <v>13300.809920517655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997.39424042680753</v>
      </c>
      <c r="D164" s="157">
        <f t="shared" si="152"/>
        <v>991.09221103546565</v>
      </c>
      <c r="E164" s="157">
        <f t="shared" si="152"/>
        <v>967.2195648509894</v>
      </c>
      <c r="F164" s="157">
        <f t="shared" si="152"/>
        <v>976.9005120475598</v>
      </c>
      <c r="G164" s="157">
        <f t="shared" si="152"/>
        <v>1023.9805791404931</v>
      </c>
      <c r="H164" s="157">
        <f t="shared" si="152"/>
        <v>1083.3199273044436</v>
      </c>
      <c r="I164" s="157">
        <f t="shared" si="152"/>
        <v>1111.18186330714</v>
      </c>
      <c r="J164" s="157">
        <f t="shared" si="152"/>
        <v>1266.3556855389506</v>
      </c>
      <c r="K164" s="157">
        <f t="shared" si="152"/>
        <v>1281.9436820934322</v>
      </c>
      <c r="L164" s="157">
        <f t="shared" si="152"/>
        <v>1277.574252744585</v>
      </c>
      <c r="M164" s="157">
        <f t="shared" si="152"/>
        <v>0</v>
      </c>
      <c r="N164" s="157">
        <f t="shared" si="152"/>
        <v>1271.9164439050546</v>
      </c>
      <c r="O164" s="157">
        <f t="shared" si="152"/>
        <v>1320.7318091815191</v>
      </c>
      <c r="P164" s="157">
        <f t="shared" si="152"/>
        <v>1331.3209326634567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997.39424042680753</v>
      </c>
      <c r="D165" s="156">
        <f>IF(RES_hhdet_in_tes!D165=0,0,RES_hhdet_in_tes!D165/0.086*1000000/RES_hhdet_in_new!D165)</f>
        <v>991.09221103546565</v>
      </c>
      <c r="E165" s="156">
        <f>IF(RES_hhdet_in_tes!E165=0,0,RES_hhdet_in_tes!E165/0.086*1000000/RES_hhdet_in_new!E165)</f>
        <v>967.2195648509894</v>
      </c>
      <c r="F165" s="156">
        <f>IF(RES_hhdet_in_tes!F165=0,0,RES_hhdet_in_tes!F165/0.086*1000000/RES_hhdet_in_new!F165)</f>
        <v>976.9005120475598</v>
      </c>
      <c r="G165" s="156">
        <f>IF(RES_hhdet_in_tes!G165=0,0,RES_hhdet_in_tes!G165/0.086*1000000/RES_hhdet_in_new!G165)</f>
        <v>1023.9805791404931</v>
      </c>
      <c r="H165" s="156">
        <f>IF(RES_hhdet_in_tes!H165=0,0,RES_hhdet_in_tes!H165/0.086*1000000/RES_hhdet_in_new!H165)</f>
        <v>1083.3199273044436</v>
      </c>
      <c r="I165" s="156">
        <f>IF(RES_hhdet_in_tes!I165=0,0,RES_hhdet_in_tes!I165/0.086*1000000/RES_hhdet_in_new!I165)</f>
        <v>1111.18186330714</v>
      </c>
      <c r="J165" s="156">
        <f>IF(RES_hhdet_in_tes!J165=0,0,RES_hhdet_in_tes!J165/0.086*1000000/RES_hhdet_in_new!J165)</f>
        <v>1266.3556855389506</v>
      </c>
      <c r="K165" s="156">
        <f>IF(RES_hhdet_in_tes!K165=0,0,RES_hhdet_in_tes!K165/0.086*1000000/RES_hhdet_in_new!K165)</f>
        <v>1281.9436820934322</v>
      </c>
      <c r="L165" s="156">
        <f>IF(RES_hhdet_in_tes!L165=0,0,RES_hhdet_in_tes!L165/0.086*1000000/RES_hhdet_in_new!L165)</f>
        <v>1277.574252744585</v>
      </c>
      <c r="M165" s="156">
        <f>IF(RES_hhdet_in_tes!M165=0,0,RES_hhdet_in_tes!M165/0.086*1000000/RES_hhdet_in_new!M165)</f>
        <v>0</v>
      </c>
      <c r="N165" s="156">
        <f>IF(RES_hhdet_in_tes!N165=0,0,RES_hhdet_in_tes!N165/0.086*1000000/RES_hhdet_in_new!N165)</f>
        <v>1271.9164439050546</v>
      </c>
      <c r="O165" s="156">
        <f>IF(RES_hhdet_in_tes!O165=0,0,RES_hhdet_in_tes!O165/0.086*1000000/RES_hhdet_in_new!O165)</f>
        <v>1320.7318091815191</v>
      </c>
      <c r="P165" s="156">
        <f>IF(RES_hhdet_in_tes!P165=0,0,RES_hhdet_in_tes!P165/0.086*1000000/RES_hhdet_in_new!P165)</f>
        <v>1331.3209326634567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1776.6992376901344</v>
      </c>
      <c r="D166" s="157">
        <f>IF(SUM(RES_hhdet_in_tes!D167:D168,RES_hhdet_in_tes!D171:D172)=0,0,SUM(RES_hhdet_in_tes!D167:D168,RES_hhdet_in_tes!D171:D172)/0.086*1000000/SUM(RES_hhdet_in_new!D167:D168,RES_hhdet_in_new!D171:D172))</f>
        <v>1804.3174269086589</v>
      </c>
      <c r="E166" s="157">
        <f>IF(SUM(RES_hhdet_in_tes!E167:E168,RES_hhdet_in_tes!E171:E172)=0,0,SUM(RES_hhdet_in_tes!E167:E168,RES_hhdet_in_tes!E171:E172)/0.086*1000000/SUM(RES_hhdet_in_new!E167:E168,RES_hhdet_in_new!E171:E172))</f>
        <v>1880.7408053288966</v>
      </c>
      <c r="F166" s="157">
        <f>IF(SUM(RES_hhdet_in_tes!F167:F168,RES_hhdet_in_tes!F171:F172)=0,0,SUM(RES_hhdet_in_tes!F167:F168,RES_hhdet_in_tes!F171:F172)/0.086*1000000/SUM(RES_hhdet_in_new!F167:F168,RES_hhdet_in_new!F171:F172))</f>
        <v>1975.2113050035746</v>
      </c>
      <c r="G166" s="157">
        <f>IF(SUM(RES_hhdet_in_tes!G167:G168,RES_hhdet_in_tes!G171:G172)=0,0,SUM(RES_hhdet_in_tes!G167:G168,RES_hhdet_in_tes!G171:G172)/0.086*1000000/SUM(RES_hhdet_in_new!G167:G168,RES_hhdet_in_new!G171:G172))</f>
        <v>2082.0866571940514</v>
      </c>
      <c r="H166" s="157">
        <f>IF(SUM(RES_hhdet_in_tes!H167:H168,RES_hhdet_in_tes!H171:H172)=0,0,SUM(RES_hhdet_in_tes!H167:H168,RES_hhdet_in_tes!H171:H172)/0.086*1000000/SUM(RES_hhdet_in_new!H167:H168,RES_hhdet_in_new!H171:H172))</f>
        <v>2174.5887348279466</v>
      </c>
      <c r="I166" s="157">
        <f>IF(SUM(RES_hhdet_in_tes!I167:I168,RES_hhdet_in_tes!I171:I172)=0,0,SUM(RES_hhdet_in_tes!I167:I168,RES_hhdet_in_tes!I171:I172)/0.086*1000000/SUM(RES_hhdet_in_new!I167:I168,RES_hhdet_in_new!I171:I172))</f>
        <v>2166.2410681635788</v>
      </c>
      <c r="J166" s="157">
        <f>IF(SUM(RES_hhdet_in_tes!J167:J168,RES_hhdet_in_tes!J171:J172)=0,0,SUM(RES_hhdet_in_tes!J167:J168,RES_hhdet_in_tes!J171:J172)/0.086*1000000/SUM(RES_hhdet_in_new!J167:J168,RES_hhdet_in_new!J171:J172))</f>
        <v>2201.0084284959753</v>
      </c>
      <c r="K166" s="157">
        <f>IF(SUM(RES_hhdet_in_tes!K167:K168,RES_hhdet_in_tes!K171:K172)=0,0,SUM(RES_hhdet_in_tes!K167:K168,RES_hhdet_in_tes!K171:K172)/0.086*1000000/SUM(RES_hhdet_in_new!K167:K168,RES_hhdet_in_new!K171:K172))</f>
        <v>2394.777485070962</v>
      </c>
      <c r="L166" s="157">
        <f>IF(SUM(RES_hhdet_in_tes!L167:L168,RES_hhdet_in_tes!L171:L172)=0,0,SUM(RES_hhdet_in_tes!L167:L168,RES_hhdet_in_tes!L171:L172)/0.086*1000000/SUM(RES_hhdet_in_new!L167:L168,RES_hhdet_in_new!L171:L172))</f>
        <v>2528.4584585637676</v>
      </c>
      <c r="M166" s="157">
        <f>IF(SUM(RES_hhdet_in_tes!M167:M168,RES_hhdet_in_tes!M171:M172)=0,0,SUM(RES_hhdet_in_tes!M167:M168,RES_hhdet_in_tes!M171:M172)/0.086*1000000/SUM(RES_hhdet_in_new!M167:M168,RES_hhdet_in_new!M171:M172))</f>
        <v>2541.7475218432264</v>
      </c>
      <c r="N166" s="157">
        <f>IF(SUM(RES_hhdet_in_tes!N167:N168,RES_hhdet_in_tes!N171:N172)=0,0,SUM(RES_hhdet_in_tes!N167:N168,RES_hhdet_in_tes!N171:N172)/0.086*1000000/SUM(RES_hhdet_in_new!N167:N168,RES_hhdet_in_new!N171:N172))</f>
        <v>2645.2485117925157</v>
      </c>
      <c r="O166" s="157">
        <f>IF(SUM(RES_hhdet_in_tes!O167:O168,RES_hhdet_in_tes!O171:O172)=0,0,SUM(RES_hhdet_in_tes!O167:O168,RES_hhdet_in_tes!O171:O172)/0.086*1000000/SUM(RES_hhdet_in_new!O167:O168,RES_hhdet_in_new!O171:O172))</f>
        <v>2889.861557061819</v>
      </c>
      <c r="P166" s="157">
        <f>IF(SUM(RES_hhdet_in_tes!P167:P168,RES_hhdet_in_tes!P171:P172)=0,0,SUM(RES_hhdet_in_tes!P167:P168,RES_hhdet_in_tes!P171:P172)/0.086*1000000/SUM(RES_hhdet_in_new!P167:P168,RES_hhdet_in_new!P171:P172))</f>
        <v>2843.9940506035291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1776.8659093578015</v>
      </c>
      <c r="D171" s="162">
        <f>IF(RES_hhdet_in_tes!D171=0,0,RES_hhdet_in_tes!D171/0.086*1000000/RES_hhdet_in_new!D171)</f>
        <v>1804.0430911769777</v>
      </c>
      <c r="E171" s="162">
        <f>IF(RES_hhdet_in_tes!E171=0,0,RES_hhdet_in_tes!E171/0.086*1000000/RES_hhdet_in_new!E171)</f>
        <v>1883.2140186871652</v>
      </c>
      <c r="F171" s="162">
        <f>IF(RES_hhdet_in_tes!F171=0,0,RES_hhdet_in_tes!F171/0.086*1000000/RES_hhdet_in_new!F171)</f>
        <v>1976.0608577399412</v>
      </c>
      <c r="G171" s="162">
        <f>IF(RES_hhdet_in_tes!G171=0,0,RES_hhdet_in_tes!G171/0.086*1000000/RES_hhdet_in_new!G171)</f>
        <v>2100.0517891778068</v>
      </c>
      <c r="H171" s="162">
        <f>IF(RES_hhdet_in_tes!H171=0,0,RES_hhdet_in_tes!H171/0.086*1000000/RES_hhdet_in_new!H171)</f>
        <v>2176.2053929720255</v>
      </c>
      <c r="I171" s="162">
        <f>IF(RES_hhdet_in_tes!I171=0,0,RES_hhdet_in_tes!I171/0.086*1000000/RES_hhdet_in_new!I171)</f>
        <v>2189.7240622845043</v>
      </c>
      <c r="J171" s="162">
        <f>IF(RES_hhdet_in_tes!J171=0,0,RES_hhdet_in_tes!J171/0.086*1000000/RES_hhdet_in_new!J171)</f>
        <v>2221.4164675301499</v>
      </c>
      <c r="K171" s="162">
        <f>IF(RES_hhdet_in_tes!K171=0,0,RES_hhdet_in_tes!K171/0.086*1000000/RES_hhdet_in_new!K171)</f>
        <v>2401.3781924143127</v>
      </c>
      <c r="L171" s="162">
        <f>IF(RES_hhdet_in_tes!L171=0,0,RES_hhdet_in_tes!L171/0.086*1000000/RES_hhdet_in_new!L171)</f>
        <v>2549.3873731684439</v>
      </c>
      <c r="M171" s="162">
        <f>IF(RES_hhdet_in_tes!M171=0,0,RES_hhdet_in_tes!M171/0.086*1000000/RES_hhdet_in_new!M171)</f>
        <v>2552.5106922614418</v>
      </c>
      <c r="N171" s="162">
        <f>IF(RES_hhdet_in_tes!N171=0,0,RES_hhdet_in_tes!N171/0.086*1000000/RES_hhdet_in_new!N171)</f>
        <v>2657.8469956752056</v>
      </c>
      <c r="O171" s="162">
        <f>IF(RES_hhdet_in_tes!O171=0,0,RES_hhdet_in_tes!O171/0.086*1000000/RES_hhdet_in_new!O171)</f>
        <v>2906.0718471033238</v>
      </c>
      <c r="P171" s="162">
        <f>IF(RES_hhdet_in_tes!P171=0,0,RES_hhdet_in_tes!P171/0.086*1000000/RES_hhdet_in_new!P171)</f>
        <v>2859.6028297751823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1771.2109543018626</v>
      </c>
      <c r="D172" s="160">
        <f>IF(RES_hhdet_in_tes!D172=0,0,RES_hhdet_in_tes!D172/0.086*1000000/RES_hhdet_in_new!D172)</f>
        <v>1804.7844692095744</v>
      </c>
      <c r="E172" s="160">
        <f>IF(RES_hhdet_in_tes!E172=0,0,RES_hhdet_in_tes!E172/0.086*1000000/RES_hhdet_in_new!E172)</f>
        <v>1874.6330982480317</v>
      </c>
      <c r="F172" s="160">
        <f>IF(RES_hhdet_in_tes!F172=0,0,RES_hhdet_in_tes!F172/0.086*1000000/RES_hhdet_in_new!F172)</f>
        <v>1952.5049446148432</v>
      </c>
      <c r="G172" s="160">
        <f>IF(RES_hhdet_in_tes!G172=0,0,RES_hhdet_in_tes!G172/0.086*1000000/RES_hhdet_in_new!G172)</f>
        <v>2071.5280274954384</v>
      </c>
      <c r="H172" s="160">
        <f>IF(RES_hhdet_in_tes!H172=0,0,RES_hhdet_in_tes!H172/0.086*1000000/RES_hhdet_in_new!H172)</f>
        <v>2139.4107582552397</v>
      </c>
      <c r="I172" s="160">
        <f>IF(RES_hhdet_in_tes!I172=0,0,RES_hhdet_in_tes!I172/0.086*1000000/RES_hhdet_in_new!I172)</f>
        <v>2164.9806221374561</v>
      </c>
      <c r="J172" s="160">
        <f>IF(RES_hhdet_in_tes!J172=0,0,RES_hhdet_in_tes!J172/0.086*1000000/RES_hhdet_in_new!J172)</f>
        <v>2151.6626277590199</v>
      </c>
      <c r="K172" s="160">
        <f>IF(RES_hhdet_in_tes!K172=0,0,RES_hhdet_in_tes!K172/0.086*1000000/RES_hhdet_in_new!K172)</f>
        <v>2307.3671537605433</v>
      </c>
      <c r="L172" s="160">
        <f>IF(RES_hhdet_in_tes!L172=0,0,RES_hhdet_in_tes!L172/0.086*1000000/RES_hhdet_in_new!L172)</f>
        <v>2414.9931924119346</v>
      </c>
      <c r="M172" s="160">
        <f>IF(RES_hhdet_in_tes!M172=0,0,RES_hhdet_in_tes!M172/0.086*1000000/RES_hhdet_in_new!M172)</f>
        <v>2415.2977160859214</v>
      </c>
      <c r="N172" s="160">
        <f>IF(RES_hhdet_in_tes!N172=0,0,RES_hhdet_in_tes!N172/0.086*1000000/RES_hhdet_in_new!N172)</f>
        <v>2498.9008154270782</v>
      </c>
      <c r="O172" s="160">
        <f>IF(RES_hhdet_in_tes!O172=0,0,RES_hhdet_in_tes!O172/0.086*1000000/RES_hhdet_in_new!O172)</f>
        <v>2697.611910357738</v>
      </c>
      <c r="P172" s="160">
        <f>IF(RES_hhdet_in_tes!P172=0,0,RES_hhdet_in_tes!P172/0.086*1000000/RES_hhdet_in_new!P172)</f>
        <v>2657.6908088801588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1421.492727486233</v>
      </c>
      <c r="D173" s="156">
        <f>IF(RES_hhdet_in_tes!D173=0,0,RES_hhdet_in_tes!D173/0.086*1000000/RES_hhdet_in_new!D172)</f>
        <v>1453.5839005831301</v>
      </c>
      <c r="E173" s="156">
        <f>IF(RES_hhdet_in_tes!E173=0,0,RES_hhdet_in_tes!E173/0.086*1000000/RES_hhdet_in_new!E172)</f>
        <v>1522.6024022933555</v>
      </c>
      <c r="F173" s="156">
        <f>IF(RES_hhdet_in_tes!F173=0,0,RES_hhdet_in_tes!F173/0.086*1000000/RES_hhdet_in_new!F172)</f>
        <v>1599.3449134318384</v>
      </c>
      <c r="G173" s="156">
        <f>IF(RES_hhdet_in_tes!G173=0,0,RES_hhdet_in_tes!G173/0.086*1000000/RES_hhdet_in_new!G172)</f>
        <v>1716.8668767040735</v>
      </c>
      <c r="H173" s="156">
        <f>IF(RES_hhdet_in_tes!H173=0,0,RES_hhdet_in_tes!H173/0.086*1000000/RES_hhdet_in_new!H172)</f>
        <v>1782.8687785377592</v>
      </c>
      <c r="I173" s="156">
        <f>IF(RES_hhdet_in_tes!I173=0,0,RES_hhdet_in_tes!I173/0.086*1000000/RES_hhdet_in_new!I172)</f>
        <v>1806.4767452552446</v>
      </c>
      <c r="J173" s="156">
        <f>IF(RES_hhdet_in_tes!J173=0,0,RES_hhdet_in_tes!J173/0.086*1000000/RES_hhdet_in_new!J172)</f>
        <v>1793.4799891124455</v>
      </c>
      <c r="K173" s="156">
        <f>IF(RES_hhdet_in_tes!K173=0,0,RES_hhdet_in_tes!K173/0.086*1000000/RES_hhdet_in_new!K172)</f>
        <v>1934.9051151871502</v>
      </c>
      <c r="L173" s="156">
        <f>IF(RES_hhdet_in_tes!L173=0,0,RES_hhdet_in_tes!L173/0.086*1000000/RES_hhdet_in_new!L172)</f>
        <v>2051.8041878340882</v>
      </c>
      <c r="M173" s="156">
        <f>IF(RES_hhdet_in_tes!M173=0,0,RES_hhdet_in_tes!M173/0.086*1000000/RES_hhdet_in_new!M172)</f>
        <v>2050.7687293203899</v>
      </c>
      <c r="N173" s="156">
        <f>IF(RES_hhdet_in_tes!N173=0,0,RES_hhdet_in_tes!N173/0.086*1000000/RES_hhdet_in_new!N172)</f>
        <v>2132.9627545357853</v>
      </c>
      <c r="O173" s="156">
        <f>IF(RES_hhdet_in_tes!O173=0,0,RES_hhdet_in_tes!O173/0.086*1000000/RES_hhdet_in_new!O172)</f>
        <v>2329.5286642693136</v>
      </c>
      <c r="P173" s="156">
        <f>IF(RES_hhdet_in_tes!P173=0,0,RES_hhdet_in_tes!P173/0.086*1000000/RES_hhdet_in_new!P172)</f>
        <v>2290.4941036520368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349.71822681562935</v>
      </c>
      <c r="D174" s="57">
        <f>IF(RES_hhdet_in_tes!D174=0,0,RES_hhdet_in_tes!D174/0.086*1000000/RES_hhdet_in_new!D172)</f>
        <v>351.20056862644446</v>
      </c>
      <c r="E174" s="57">
        <f>IF(RES_hhdet_in_tes!E174=0,0,RES_hhdet_in_tes!E174/0.086*1000000/RES_hhdet_in_new!E172)</f>
        <v>352.03069595467599</v>
      </c>
      <c r="F174" s="57">
        <f>IF(RES_hhdet_in_tes!F174=0,0,RES_hhdet_in_tes!F174/0.086*1000000/RES_hhdet_in_new!F172)</f>
        <v>353.16003118300461</v>
      </c>
      <c r="G174" s="57">
        <f>IF(RES_hhdet_in_tes!G174=0,0,RES_hhdet_in_tes!G174/0.086*1000000/RES_hhdet_in_new!G172)</f>
        <v>354.66115079136512</v>
      </c>
      <c r="H174" s="57">
        <f>IF(RES_hhdet_in_tes!H174=0,0,RES_hhdet_in_tes!H174/0.086*1000000/RES_hhdet_in_new!H172)</f>
        <v>356.54197971748033</v>
      </c>
      <c r="I174" s="57">
        <f>IF(RES_hhdet_in_tes!I174=0,0,RES_hhdet_in_tes!I174/0.086*1000000/RES_hhdet_in_new!I172)</f>
        <v>358.50387688221167</v>
      </c>
      <c r="J174" s="57">
        <f>IF(RES_hhdet_in_tes!J174=0,0,RES_hhdet_in_tes!J174/0.086*1000000/RES_hhdet_in_new!J172)</f>
        <v>358.18263864657422</v>
      </c>
      <c r="K174" s="57">
        <f>IF(RES_hhdet_in_tes!K174=0,0,RES_hhdet_in_tes!K174/0.086*1000000/RES_hhdet_in_new!K172)</f>
        <v>372.46203857339293</v>
      </c>
      <c r="L174" s="57">
        <f>IF(RES_hhdet_in_tes!L174=0,0,RES_hhdet_in_tes!L174/0.086*1000000/RES_hhdet_in_new!L172)</f>
        <v>363.18900457784667</v>
      </c>
      <c r="M174" s="57">
        <f>IF(RES_hhdet_in_tes!M174=0,0,RES_hhdet_in_tes!M174/0.086*1000000/RES_hhdet_in_new!M172)</f>
        <v>364.52898676553167</v>
      </c>
      <c r="N174" s="57">
        <f>IF(RES_hhdet_in_tes!N174=0,0,RES_hhdet_in_tes!N174/0.086*1000000/RES_hhdet_in_new!N172)</f>
        <v>365.93806089129276</v>
      </c>
      <c r="O174" s="57">
        <f>IF(RES_hhdet_in_tes!O174=0,0,RES_hhdet_in_tes!O174/0.086*1000000/RES_hhdet_in_new!O172)</f>
        <v>368.08324608842469</v>
      </c>
      <c r="P174" s="57">
        <f>IF(RES_hhdet_in_tes!P174=0,0,RES_hhdet_in_tes!P174/0.086*1000000/RES_hhdet_in_new!P172)</f>
        <v>367.1967052281226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709.48848795227752</v>
      </c>
      <c r="D175" s="157">
        <f>IF(SUM(RES_hhdet_in_tes!D176:D177)=0,0,SUM(RES_hhdet_in_tes!D176:D177)/0.086*1000000/SUM(RES_hhdet_in_new!D176:D177))</f>
        <v>720.4867913947578</v>
      </c>
      <c r="E175" s="157">
        <f>IF(SUM(RES_hhdet_in_tes!E176:E177)=0,0,SUM(RES_hhdet_in_tes!E176:E177)/0.086*1000000/SUM(RES_hhdet_in_new!E176:E177))</f>
        <v>747.44341918815689</v>
      </c>
      <c r="F175" s="157">
        <f>IF(SUM(RES_hhdet_in_tes!F176:F177)=0,0,SUM(RES_hhdet_in_tes!F176:F177)/0.086*1000000/SUM(RES_hhdet_in_new!F176:F177))</f>
        <v>781.81045987097752</v>
      </c>
      <c r="G175" s="157">
        <f>IF(SUM(RES_hhdet_in_tes!G176:G177)=0,0,SUM(RES_hhdet_in_tes!G176:G177)/0.086*1000000/SUM(RES_hhdet_in_new!G176:G177))</f>
        <v>816.76839786369783</v>
      </c>
      <c r="H175" s="157">
        <f>IF(SUM(RES_hhdet_in_tes!H176:H177)=0,0,SUM(RES_hhdet_in_tes!H176:H177)/0.086*1000000/SUM(RES_hhdet_in_new!H176:H177))</f>
        <v>835.60353585618498</v>
      </c>
      <c r="I175" s="157">
        <f>IF(SUM(RES_hhdet_in_tes!I176:I177)=0,0,SUM(RES_hhdet_in_tes!I176:I177)/0.086*1000000/SUM(RES_hhdet_in_new!I176:I177))</f>
        <v>828.89003326620434</v>
      </c>
      <c r="J175" s="157">
        <f>IF(SUM(RES_hhdet_in_tes!J176:J177)=0,0,SUM(RES_hhdet_in_tes!J176:J177)/0.086*1000000/SUM(RES_hhdet_in_new!J176:J177))</f>
        <v>826.36362730732708</v>
      </c>
      <c r="K175" s="157">
        <f>IF(SUM(RES_hhdet_in_tes!K176:K177)=0,0,SUM(RES_hhdet_in_tes!K176:K177)/0.086*1000000/SUM(RES_hhdet_in_new!K176:K177))</f>
        <v>920.39865422717287</v>
      </c>
      <c r="L175" s="157">
        <f>IF(SUM(RES_hhdet_in_tes!L176:L177)=0,0,SUM(RES_hhdet_in_tes!L176:L177)/0.086*1000000/SUM(RES_hhdet_in_new!L176:L177))</f>
        <v>963.23521151787963</v>
      </c>
      <c r="M175" s="157">
        <f>IF(SUM(RES_hhdet_in_tes!M176:M177)=0,0,SUM(RES_hhdet_in_tes!M176:M177)/0.086*1000000/SUM(RES_hhdet_in_new!M176:M177))</f>
        <v>963.71713191589095</v>
      </c>
      <c r="N175" s="157">
        <f>IF(SUM(RES_hhdet_in_tes!N176:N177)=0,0,SUM(RES_hhdet_in_tes!N176:N177)/0.086*1000000/SUM(RES_hhdet_in_new!N176:N177))</f>
        <v>1006.0947724916485</v>
      </c>
      <c r="O175" s="157">
        <f>IF(SUM(RES_hhdet_in_tes!O176:O177)=0,0,SUM(RES_hhdet_in_tes!O176:O177)/0.086*1000000/SUM(RES_hhdet_in_new!O176:O177))</f>
        <v>1105.0309864943795</v>
      </c>
      <c r="P175" s="157">
        <f>IF(SUM(RES_hhdet_in_tes!P176:P177)=0,0,SUM(RES_hhdet_in_tes!P176:P177)/0.086*1000000/SUM(RES_hhdet_in_new!P176:P177))</f>
        <v>1101.1320772290499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709.48848795227752</v>
      </c>
      <c r="D177" s="57">
        <f>IF(RES_hhdet_in_tes!D177=0,0,RES_hhdet_in_tes!D177/0.086*1000000/RES_hhdet_in_new!D177)</f>
        <v>720.4867913947578</v>
      </c>
      <c r="E177" s="57">
        <f>IF(RES_hhdet_in_tes!E177=0,0,RES_hhdet_in_tes!E177/0.086*1000000/RES_hhdet_in_new!E177)</f>
        <v>747.44341918815689</v>
      </c>
      <c r="F177" s="57">
        <f>IF(RES_hhdet_in_tes!F177=0,0,RES_hhdet_in_tes!F177/0.086*1000000/RES_hhdet_in_new!F177)</f>
        <v>781.81045987097752</v>
      </c>
      <c r="G177" s="57">
        <f>IF(RES_hhdet_in_tes!G177=0,0,RES_hhdet_in_tes!G177/0.086*1000000/RES_hhdet_in_new!G177)</f>
        <v>816.76839786369783</v>
      </c>
      <c r="H177" s="57">
        <f>IF(RES_hhdet_in_tes!H177=0,0,RES_hhdet_in_tes!H177/0.086*1000000/RES_hhdet_in_new!H177)</f>
        <v>835.60353585618498</v>
      </c>
      <c r="I177" s="57">
        <f>IF(RES_hhdet_in_tes!I177=0,0,RES_hhdet_in_tes!I177/0.086*1000000/RES_hhdet_in_new!I177)</f>
        <v>828.89003326620434</v>
      </c>
      <c r="J177" s="57">
        <f>IF(RES_hhdet_in_tes!J177=0,0,RES_hhdet_in_tes!J177/0.086*1000000/RES_hhdet_in_new!J177)</f>
        <v>826.36362730732708</v>
      </c>
      <c r="K177" s="57">
        <f>IF(RES_hhdet_in_tes!K177=0,0,RES_hhdet_in_tes!K177/0.086*1000000/RES_hhdet_in_new!K177)</f>
        <v>920.39865422717287</v>
      </c>
      <c r="L177" s="57">
        <f>IF(RES_hhdet_in_tes!L177=0,0,RES_hhdet_in_tes!L177/0.086*1000000/RES_hhdet_in_new!L177)</f>
        <v>963.23521151787963</v>
      </c>
      <c r="M177" s="57">
        <f>IF(RES_hhdet_in_tes!M177=0,0,RES_hhdet_in_tes!M177/0.086*1000000/RES_hhdet_in_new!M177)</f>
        <v>963.71713191589095</v>
      </c>
      <c r="N177" s="57">
        <f>IF(RES_hhdet_in_tes!N177=0,0,RES_hhdet_in_tes!N177/0.086*1000000/RES_hhdet_in_new!N177)</f>
        <v>1006.0947724916485</v>
      </c>
      <c r="O177" s="57">
        <f>IF(RES_hhdet_in_tes!O177=0,0,RES_hhdet_in_tes!O177/0.086*1000000/RES_hhdet_in_new!O177)</f>
        <v>1105.0309864943795</v>
      </c>
      <c r="P177" s="57">
        <f>IF(RES_hhdet_in_tes!P177=0,0,RES_hhdet_in_tes!P177/0.086*1000000/RES_hhdet_in_new!P177)</f>
        <v>1101.1320772290499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4820.4115486848114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4471.6338922584819</v>
      </c>
      <c r="K43" s="168">
        <f t="shared" ref="K43" si="42">SUM(K44,K47,K49,K58)</f>
        <v>4131.5923328911749</v>
      </c>
      <c r="L43" s="168">
        <f t="shared" ref="L43" si="43">SUM(L44,L47,L49,L58)</f>
        <v>6722.6801382649928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4425.577715070538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4471.6338922584819</v>
      </c>
      <c r="K44" s="157">
        <f t="shared" si="49"/>
        <v>3924.6909879541918</v>
      </c>
      <c r="L44" s="157">
        <f t="shared" si="49"/>
        <v>5812.5697650703069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4425.577715070538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4471.6338922584819</v>
      </c>
      <c r="K45" s="156">
        <f>IF(RES_hhdet_in_emi!K45=0,0,RES_hhdet_in_emi!K45*1000000/RES_hhdet_in_new!K45)</f>
        <v>3924.6909879541918</v>
      </c>
      <c r="L45" s="156">
        <f>IF(RES_hhdet_in_emi!L45=0,0,RES_hhdet_in_emi!L45*1000000/RES_hhdet_in_new!L45)</f>
        <v>5812.5697650703069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394.83383361427286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206.90134493698289</v>
      </c>
      <c r="L49" s="157">
        <f>IF(SUM(RES_hhdet_in_emi!L50:L51,RES_hhdet_in_emi!L54:L55)=0,0,SUM(RES_hhdet_in_emi!L50:L51,RES_hhdet_in_emi!L54:L55)*1000000/SUM(RES_hhdet_in_new!L50:L51,RES_hhdet_in_new!L54:L55))</f>
        <v>910.11037319468619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823.6884563613462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988.98128674853137</v>
      </c>
      <c r="L50" s="132">
        <f>IF(RES_hhdet_in_emi!L50=0,0,RES_hhdet_in_emi!L50*1000000/RES_hhdet_in_new!L50)</f>
        <v>923.89046999025663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684.91464760011127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819.10790554437074</v>
      </c>
      <c r="L51" s="132">
        <f>IF(RES_hhdet_in_emi!L51=0,0,RES_hhdet_in_emi!L51*1000000/RES_hhdet_in_new!L51)</f>
        <v>738.2303886318233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684.91464760011127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819.10790554437074</v>
      </c>
      <c r="L52" s="165">
        <f>IF(RES_hhdet_in_emi!L52=0,0,RES_hhdet_in_emi!L52*1000000/RES_hhdet_in_new!L51)</f>
        <v>738.2303886318233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3738.3365282675691</v>
      </c>
      <c r="D62" s="168">
        <f t="shared" ref="D62" si="52">SUM(D63,D66,D68,D77)</f>
        <v>0</v>
      </c>
      <c r="E62" s="168">
        <f t="shared" ref="E62" si="53">SUM(E63,E66,E68,E77)</f>
        <v>3129.9805073923567</v>
      </c>
      <c r="F62" s="168">
        <f t="shared" ref="F62" si="54">SUM(F63,F66,F68,F77)</f>
        <v>3738.2659977486751</v>
      </c>
      <c r="G62" s="168">
        <f t="shared" ref="G62" si="55">SUM(G63,G66,G68,G77)</f>
        <v>3631.3119195595418</v>
      </c>
      <c r="H62" s="168">
        <f t="shared" ref="H62" si="56">SUM(H63,H66,H68,H77)</f>
        <v>0</v>
      </c>
      <c r="I62" s="168">
        <f t="shared" ref="I62" si="57">SUM(I63,I66,I68,I77)</f>
        <v>3588.649670275026</v>
      </c>
      <c r="J62" s="168">
        <f t="shared" ref="J62" si="58">SUM(J63,J66,J68,J77)</f>
        <v>1647.1885908372337</v>
      </c>
      <c r="K62" s="168">
        <f t="shared" ref="K62" si="59">SUM(K63,K66,K68,K77)</f>
        <v>2158.2752904734352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1799.147288521672</v>
      </c>
      <c r="Q62" s="168">
        <f t="shared" ref="Q62" si="65">SUM(Q63,Q66,Q68,Q77)</f>
        <v>1590.9586977905815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3131.6472208751075</v>
      </c>
      <c r="D63" s="157">
        <f t="shared" si="66"/>
        <v>0</v>
      </c>
      <c r="E63" s="157">
        <f t="shared" si="66"/>
        <v>2852.9363763115643</v>
      </c>
      <c r="F63" s="157">
        <f t="shared" si="66"/>
        <v>2925.5476645303011</v>
      </c>
      <c r="G63" s="157">
        <f t="shared" si="66"/>
        <v>3081.4723036512064</v>
      </c>
      <c r="H63" s="157">
        <f t="shared" si="66"/>
        <v>0</v>
      </c>
      <c r="I63" s="157">
        <f t="shared" si="66"/>
        <v>2970.6109282332991</v>
      </c>
      <c r="J63" s="157">
        <f t="shared" si="66"/>
        <v>1424.9755784258257</v>
      </c>
      <c r="K63" s="157">
        <f t="shared" si="66"/>
        <v>1734.0077845979886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1453.8384728815156</v>
      </c>
      <c r="Q63" s="157">
        <f t="shared" si="66"/>
        <v>1278.9477210408072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3131.6472208751075</v>
      </c>
      <c r="D64" s="156">
        <f>IF(RES_hhdet_in_emi!D64=0,0,RES_hhdet_in_emi!D64*1000000/RES_hhdet_in_new!D64)</f>
        <v>0</v>
      </c>
      <c r="E64" s="156">
        <f>IF(RES_hhdet_in_emi!E64=0,0,RES_hhdet_in_emi!E64*1000000/RES_hhdet_in_new!E64)</f>
        <v>2852.9363763115643</v>
      </c>
      <c r="F64" s="156">
        <f>IF(RES_hhdet_in_emi!F64=0,0,RES_hhdet_in_emi!F64*1000000/RES_hhdet_in_new!F64)</f>
        <v>2925.5476645303011</v>
      </c>
      <c r="G64" s="156">
        <f>IF(RES_hhdet_in_emi!G64=0,0,RES_hhdet_in_emi!G64*1000000/RES_hhdet_in_new!G64)</f>
        <v>3081.4723036512064</v>
      </c>
      <c r="H64" s="156">
        <f>IF(RES_hhdet_in_emi!H64=0,0,RES_hhdet_in_emi!H64*1000000/RES_hhdet_in_new!H64)</f>
        <v>0</v>
      </c>
      <c r="I64" s="156">
        <f>IF(RES_hhdet_in_emi!I64=0,0,RES_hhdet_in_emi!I64*1000000/RES_hhdet_in_new!I64)</f>
        <v>2970.6109282332991</v>
      </c>
      <c r="J64" s="156">
        <f>IF(RES_hhdet_in_emi!J64=0,0,RES_hhdet_in_emi!J64*1000000/RES_hhdet_in_new!J64)</f>
        <v>1424.9755784258257</v>
      </c>
      <c r="K64" s="156">
        <f>IF(RES_hhdet_in_emi!K64=0,0,RES_hhdet_in_emi!K64*1000000/RES_hhdet_in_new!K64)</f>
        <v>1734.0077845979886</v>
      </c>
      <c r="L64" s="156">
        <f>IF(RES_hhdet_in_emi!L64=0,0,RES_hhdet_in_emi!L64*1000000/RES_hhdet_in_new!L64)</f>
        <v>0</v>
      </c>
      <c r="M64" s="156">
        <f>IF(RES_hhdet_in_emi!M64=0,0,RES_hhdet_in_emi!M64*1000000/RES_hhdet_in_new!M64)</f>
        <v>0</v>
      </c>
      <c r="N64" s="156">
        <f>IF(RES_hhdet_in_emi!N64=0,0,RES_hhdet_in_emi!N64*1000000/RES_hhdet_in_new!N64)</f>
        <v>0</v>
      </c>
      <c r="O64" s="156">
        <f>IF(RES_hhdet_in_emi!O64=0,0,RES_hhdet_in_emi!O64*1000000/RES_hhdet_in_new!O64)</f>
        <v>0</v>
      </c>
      <c r="P64" s="156">
        <f>IF(RES_hhdet_in_emi!P64=0,0,RES_hhdet_in_emi!P64*1000000/RES_hhdet_in_new!P64)</f>
        <v>1453.8384728815156</v>
      </c>
      <c r="Q64" s="156">
        <f>IF(RES_hhdet_in_emi!Q64=0,0,RES_hhdet_in_emi!Q64*1000000/RES_hhdet_in_new!Q64)</f>
        <v>1278.9477210408072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415.57293912080286</v>
      </c>
      <c r="D68" s="157">
        <f>IF(SUM(RES_hhdet_in_emi!D69:D70,RES_hhdet_in_emi!D73:D74)=0,0,SUM(RES_hhdet_in_emi!D69:D70,RES_hhdet_in_emi!D73:D74)*1000000/SUM(RES_hhdet_in_new!D69:D70,RES_hhdet_in_new!D73:D74))</f>
        <v>0</v>
      </c>
      <c r="E68" s="157">
        <f>IF(SUM(RES_hhdet_in_emi!E69:E70,RES_hhdet_in_emi!E73:E74)=0,0,SUM(RES_hhdet_in_emi!E69:E70,RES_hhdet_in_emi!E73:E74)*1000000/SUM(RES_hhdet_in_new!E69:E70,RES_hhdet_in_new!E73:E74))</f>
        <v>18.619506755855618</v>
      </c>
      <c r="F68" s="157">
        <f>IF(SUM(RES_hhdet_in_emi!F69:F70,RES_hhdet_in_emi!F73:F74)=0,0,SUM(RES_hhdet_in_emi!F69:F70,RES_hhdet_in_emi!F73:F74)*1000000/SUM(RES_hhdet_in_new!F69:F70,RES_hhdet_in_new!F73:F74))</f>
        <v>549.53401106590752</v>
      </c>
      <c r="G68" s="157">
        <f>IF(SUM(RES_hhdet_in_emi!G69:G70,RES_hhdet_in_emi!G73:G74)=0,0,SUM(RES_hhdet_in_emi!G69:G70,RES_hhdet_in_emi!G73:G74)*1000000/SUM(RES_hhdet_in_new!G69:G70,RES_hhdet_in_new!G73:G74))</f>
        <v>312.46641928477493</v>
      </c>
      <c r="H68" s="157">
        <f>IF(SUM(RES_hhdet_in_emi!H69:H70,RES_hhdet_in_emi!H73:H74)=0,0,SUM(RES_hhdet_in_emi!H69:H70,RES_hhdet_in_emi!H73:H74)*1000000/SUM(RES_hhdet_in_new!H69:H70,RES_hhdet_in_new!H73:H74))</f>
        <v>0</v>
      </c>
      <c r="I68" s="157">
        <f>IF(SUM(RES_hhdet_in_emi!I69:I70,RES_hhdet_in_emi!I73:I74)=0,0,SUM(RES_hhdet_in_emi!I69:I70,RES_hhdet_in_emi!I73:I74)*1000000/SUM(RES_hhdet_in_new!I69:I70,RES_hhdet_in_new!I73:I74))</f>
        <v>345.42251374924155</v>
      </c>
      <c r="J68" s="157">
        <f>IF(SUM(RES_hhdet_in_emi!J69:J70,RES_hhdet_in_emi!J73:J74)=0,0,SUM(RES_hhdet_in_emi!J69:J70,RES_hhdet_in_emi!J73:J74)*1000000/SUM(RES_hhdet_in_new!J69:J70,RES_hhdet_in_new!J73:J74))</f>
        <v>160.64416852818906</v>
      </c>
      <c r="K68" s="157">
        <f>IF(SUM(RES_hhdet_in_emi!K69:K70,RES_hhdet_in_emi!K73:K74)=0,0,SUM(RES_hhdet_in_emi!K69:K70,RES_hhdet_in_emi!K73:K74)*1000000/SUM(RES_hhdet_in_new!K69:K70,RES_hhdet_in_new!K73:K74))</f>
        <v>329.52108565115816</v>
      </c>
      <c r="L68" s="157">
        <f>IF(SUM(RES_hhdet_in_emi!L69:L70,RES_hhdet_in_emi!L73:L74)=0,0,SUM(RES_hhdet_in_emi!L69:L70,RES_hhdet_in_emi!L73:L74)*1000000/SUM(RES_hhdet_in_new!L69:L70,RES_hhdet_in_new!L73:L74))</f>
        <v>0</v>
      </c>
      <c r="M68" s="157">
        <f>IF(SUM(RES_hhdet_in_emi!M69:M70,RES_hhdet_in_emi!M73:M74)=0,0,SUM(RES_hhdet_in_emi!M69:M70,RES_hhdet_in_emi!M73:M74)*1000000/SUM(RES_hhdet_in_new!M69:M70,RES_hhdet_in_new!M73:M74))</f>
        <v>0</v>
      </c>
      <c r="N68" s="157">
        <f>IF(SUM(RES_hhdet_in_emi!N69:N70,RES_hhdet_in_emi!N73:N74)=0,0,SUM(RES_hhdet_in_emi!N69:N70,RES_hhdet_in_emi!N73:N74)*1000000/SUM(RES_hhdet_in_new!N69:N70,RES_hhdet_in_new!N73:N74))</f>
        <v>0</v>
      </c>
      <c r="O68" s="157">
        <f>IF(SUM(RES_hhdet_in_emi!O69:O70,RES_hhdet_in_emi!O73:O74)=0,0,SUM(RES_hhdet_in_emi!O69:O70,RES_hhdet_in_emi!O73:O74)*1000000/SUM(RES_hhdet_in_new!O69:O70,RES_hhdet_in_new!O73:O74))</f>
        <v>0</v>
      </c>
      <c r="P68" s="157">
        <f>IF(SUM(RES_hhdet_in_emi!P69:P70,RES_hhdet_in_emi!P73:P74)=0,0,SUM(RES_hhdet_in_emi!P69:P70,RES_hhdet_in_emi!P73:P74)*1000000/SUM(RES_hhdet_in_new!P69:P70,RES_hhdet_in_new!P73:P74))</f>
        <v>264.69534689859006</v>
      </c>
      <c r="Q68" s="157">
        <f>IF(SUM(RES_hhdet_in_emi!Q69:Q70,RES_hhdet_in_emi!Q73:Q74)=0,0,SUM(RES_hhdet_in_emi!Q69:Q70,RES_hhdet_in_emi!Q73:Q74)*1000000/SUM(RES_hhdet_in_new!Q69:Q70,RES_hhdet_in_new!Q73:Q74))</f>
        <v>198.36941734745491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576.58156959593362</v>
      </c>
      <c r="D69" s="132">
        <f>IF(RES_hhdet_in_emi!D69=0,0,RES_hhdet_in_emi!D69*1000000/RES_hhdet_in_new!D69)</f>
        <v>0</v>
      </c>
      <c r="E69" s="132">
        <f>IF(RES_hhdet_in_emi!E69=0,0,RES_hhdet_in_emi!E69*1000000/RES_hhdet_in_new!E69)</f>
        <v>549.69036958319271</v>
      </c>
      <c r="F69" s="132">
        <f>IF(RES_hhdet_in_emi!F69=0,0,RES_hhdet_in_emi!F69*1000000/RES_hhdet_in_new!F69)</f>
        <v>558.46724275481654</v>
      </c>
      <c r="G69" s="132">
        <f>IF(RES_hhdet_in_emi!G69=0,0,RES_hhdet_in_emi!G69*1000000/RES_hhdet_in_new!G69)</f>
        <v>564.58431499054745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587.18395115866713</v>
      </c>
      <c r="J69" s="132">
        <f>IF(RES_hhdet_in_emi!J69=0,0,RES_hhdet_in_emi!J69*1000000/RES_hhdet_in_new!J69)</f>
        <v>314.7660137163399</v>
      </c>
      <c r="K69" s="132">
        <f>IF(RES_hhdet_in_emi!K69=0,0,RES_hhdet_in_emi!K69*1000000/RES_hhdet_in_new!K69)</f>
        <v>342.98826419374001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273.8041711823285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466.75925245685079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446.26350420602432</v>
      </c>
      <c r="F70" s="132">
        <f>IF(RES_hhdet_in_emi!F70=0,0,RES_hhdet_in_emi!F70*1000000/RES_hhdet_in_new!F70)</f>
        <v>453.70005676264088</v>
      </c>
      <c r="G70" s="132">
        <f>IF(RES_hhdet_in_emi!G70=0,0,RES_hhdet_in_emi!G70*1000000/RES_hhdet_in_new!G70)</f>
        <v>464.80236427569099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489.3609928106581</v>
      </c>
      <c r="J70" s="132">
        <f>IF(RES_hhdet_in_emi!J70=0,0,RES_hhdet_in_emi!J70*1000000/RES_hhdet_in_new!J70)</f>
        <v>258.83289526076817</v>
      </c>
      <c r="K70" s="132">
        <f>IF(RES_hhdet_in_emi!K70=0,0,RES_hhdet_in_emi!K70*1000000/RES_hhdet_in_new!K70)</f>
        <v>277.469612968999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219.56752971865336</v>
      </c>
      <c r="Q70" s="132">
        <f>IF(RES_hhdet_in_emi!Q70=0,0,RES_hhdet_in_emi!Q70*1000000/RES_hhdet_in_new!Q70)</f>
        <v>198.36941734745491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466.75925245685079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446.26350420602432</v>
      </c>
      <c r="F71" s="165">
        <f>IF(RES_hhdet_in_emi!F71=0,0,RES_hhdet_in_emi!F71*1000000/RES_hhdet_in_new!F70)</f>
        <v>453.70005676264088</v>
      </c>
      <c r="G71" s="165">
        <f>IF(RES_hhdet_in_emi!G71=0,0,RES_hhdet_in_emi!G71*1000000/RES_hhdet_in_new!G70)</f>
        <v>464.80236427569099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489.3609928106581</v>
      </c>
      <c r="J71" s="165">
        <f>IF(RES_hhdet_in_emi!J71=0,0,RES_hhdet_in_emi!J71*1000000/RES_hhdet_in_new!J70)</f>
        <v>258.83289526076817</v>
      </c>
      <c r="K71" s="165">
        <f>IF(RES_hhdet_in_emi!K71=0,0,RES_hhdet_in_emi!K71*1000000/RES_hhdet_in_new!K70)</f>
        <v>277.469612968999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219.56752971865336</v>
      </c>
      <c r="Q71" s="165">
        <f>IF(RES_hhdet_in_emi!Q71=0,0,RES_hhdet_in_emi!Q71*1000000/RES_hhdet_in_new!Q70)</f>
        <v>198.36941734745491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191.11636827165887</v>
      </c>
      <c r="D77" s="157">
        <f>IF(SUM(RES_hhdet_in_emi!D78:D79)=0,0,SUM(RES_hhdet_in_emi!D78:D79)*1000000/SUM(RES_hhdet_in_new!D78:D79))</f>
        <v>0</v>
      </c>
      <c r="E77" s="157">
        <f>IF(SUM(RES_hhdet_in_emi!E78:E79)=0,0,SUM(RES_hhdet_in_emi!E78:E79)*1000000/SUM(RES_hhdet_in_new!E78:E79))</f>
        <v>258.42462432493664</v>
      </c>
      <c r="F77" s="157">
        <f>IF(SUM(RES_hhdet_in_emi!F78:F79)=0,0,SUM(RES_hhdet_in_emi!F78:F79)*1000000/SUM(RES_hhdet_in_new!F78:F79))</f>
        <v>263.18432215246628</v>
      </c>
      <c r="G77" s="157">
        <f>IF(SUM(RES_hhdet_in_emi!G78:G79)=0,0,SUM(RES_hhdet_in_emi!G78:G79)*1000000/SUM(RES_hhdet_in_new!G78:G79))</f>
        <v>237.37319662356026</v>
      </c>
      <c r="H77" s="157">
        <f>IF(SUM(RES_hhdet_in_emi!H78:H79)=0,0,SUM(RES_hhdet_in_emi!H78:H79)*1000000/SUM(RES_hhdet_in_new!H78:H79))</f>
        <v>0</v>
      </c>
      <c r="I77" s="157">
        <f>IF(SUM(RES_hhdet_in_emi!I78:I79)=0,0,SUM(RES_hhdet_in_emi!I78:I79)*1000000/SUM(RES_hhdet_in_new!I78:I79))</f>
        <v>272.61622829248535</v>
      </c>
      <c r="J77" s="157">
        <f>IF(SUM(RES_hhdet_in_emi!J78:J79)=0,0,SUM(RES_hhdet_in_emi!J78:J79)*1000000/SUM(RES_hhdet_in_new!J78:J79))</f>
        <v>61.568843883218932</v>
      </c>
      <c r="K77" s="157">
        <f>IF(SUM(RES_hhdet_in_emi!K78:K79)=0,0,SUM(RES_hhdet_in_emi!K78:K79)*1000000/SUM(RES_hhdet_in_new!K78:K79))</f>
        <v>94.746420224288713</v>
      </c>
      <c r="L77" s="157">
        <f>IF(SUM(RES_hhdet_in_emi!L78:L79)=0,0,SUM(RES_hhdet_in_emi!L78:L79)*1000000/SUM(RES_hhdet_in_new!L78:L79))</f>
        <v>0</v>
      </c>
      <c r="M77" s="157">
        <f>IF(SUM(RES_hhdet_in_emi!M78:M79)=0,0,SUM(RES_hhdet_in_emi!M78:M79)*1000000/SUM(RES_hhdet_in_new!M78:M79))</f>
        <v>0</v>
      </c>
      <c r="N77" s="157">
        <f>IF(SUM(RES_hhdet_in_emi!N78:N79)=0,0,SUM(RES_hhdet_in_emi!N78:N79)*1000000/SUM(RES_hhdet_in_new!N78:N79))</f>
        <v>0</v>
      </c>
      <c r="O77" s="157">
        <f>IF(SUM(RES_hhdet_in_emi!O78:O79)=0,0,SUM(RES_hhdet_in_emi!O78:O79)*1000000/SUM(RES_hhdet_in_new!O78:O79))</f>
        <v>0</v>
      </c>
      <c r="P77" s="157">
        <f>IF(SUM(RES_hhdet_in_emi!P78:P79)=0,0,SUM(RES_hhdet_in_emi!P78:P79)*1000000/SUM(RES_hhdet_in_new!P78:P79))</f>
        <v>80.613468741566265</v>
      </c>
      <c r="Q77" s="157">
        <f>IF(SUM(RES_hhdet_in_emi!Q78:Q79)=0,0,SUM(RES_hhdet_in_emi!Q78:Q79)*1000000/SUM(RES_hhdet_in_new!Q78:Q79))</f>
        <v>113.64155940231934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270.76155279925064</v>
      </c>
      <c r="D78" s="156">
        <f>IF(RES_hhdet_in_emi!D78=0,0,RES_hhdet_in_emi!D78*1000000/RES_hhdet_in_new!D78)</f>
        <v>0</v>
      </c>
      <c r="E78" s="156">
        <f>IF(RES_hhdet_in_emi!E78=0,0,RES_hhdet_in_emi!E78*1000000/RES_hhdet_in_new!E78)</f>
        <v>258.42462432493664</v>
      </c>
      <c r="F78" s="156">
        <f>IF(RES_hhdet_in_emi!F78=0,0,RES_hhdet_in_emi!F78*1000000/RES_hhdet_in_new!F78)</f>
        <v>263.18432215246628</v>
      </c>
      <c r="G78" s="156">
        <f>IF(RES_hhdet_in_emi!G78=0,0,RES_hhdet_in_emi!G78*1000000/RES_hhdet_in_new!G78)</f>
        <v>265.30845458947317</v>
      </c>
      <c r="H78" s="156">
        <f>IF(RES_hhdet_in_emi!H78=0,0,RES_hhdet_in_emi!H78*1000000/RES_hhdet_in_new!H78)</f>
        <v>0</v>
      </c>
      <c r="I78" s="156">
        <f>IF(RES_hhdet_in_emi!I78=0,0,RES_hhdet_in_emi!I78*1000000/RES_hhdet_in_new!I78)</f>
        <v>272.61622829248535</v>
      </c>
      <c r="J78" s="156">
        <f>IF(RES_hhdet_in_emi!J78=0,0,RES_hhdet_in_emi!J78*1000000/RES_hhdet_in_new!J78)</f>
        <v>147.21810263229156</v>
      </c>
      <c r="K78" s="156">
        <f>IF(RES_hhdet_in_emi!K78=0,0,RES_hhdet_in_emi!K78*1000000/RES_hhdet_in_new!K78)</f>
        <v>162.43906421105504</v>
      </c>
      <c r="L78" s="156">
        <f>IF(RES_hhdet_in_emi!L78=0,0,RES_hhdet_in_emi!L78*1000000/RES_hhdet_in_new!L78)</f>
        <v>0</v>
      </c>
      <c r="M78" s="156">
        <f>IF(RES_hhdet_in_emi!M78=0,0,RES_hhdet_in_emi!M78*1000000/RES_hhdet_in_new!M78)</f>
        <v>0</v>
      </c>
      <c r="N78" s="156">
        <f>IF(RES_hhdet_in_emi!N78=0,0,RES_hhdet_in_emi!N78*1000000/RES_hhdet_in_new!N78)</f>
        <v>0</v>
      </c>
      <c r="O78" s="156">
        <f>IF(RES_hhdet_in_emi!O78=0,0,RES_hhdet_in_emi!O78*1000000/RES_hhdet_in_new!O78)</f>
        <v>0</v>
      </c>
      <c r="P78" s="156">
        <f>IF(RES_hhdet_in_emi!P78=0,0,RES_hhdet_in_emi!P78*1000000/RES_hhdet_in_new!P78)</f>
        <v>126.48172049403638</v>
      </c>
      <c r="Q78" s="156">
        <f>IF(RES_hhdet_in_emi!Q78=0,0,RES_hhdet_in_emi!Q78*1000000/RES_hhdet_in_new!Q78)</f>
        <v>113.64155940231934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196.47989997336117</v>
      </c>
      <c r="F43" s="184">
        <f>RES_hhdet_in_fech!F43/RES_summary!F$21</f>
        <v>0</v>
      </c>
      <c r="G43" s="184">
        <f>RES_hhdet_in_fech!G43/RES_summary!G$21</f>
        <v>0</v>
      </c>
      <c r="H43" s="184">
        <f>RES_hhdet_in_fech!H43/RES_summary!H$21</f>
        <v>0</v>
      </c>
      <c r="I43" s="184">
        <f>RES_hhdet_in_fech!I43/RES_summary!I$21</f>
        <v>0</v>
      </c>
      <c r="J43" s="184">
        <f>RES_hhdet_in_fech!J43/RES_summary!J$21</f>
        <v>173.11826556368985</v>
      </c>
      <c r="K43" s="184">
        <f>RES_hhdet_in_fech!K43/RES_summary!K$21</f>
        <v>166.77925543499859</v>
      </c>
      <c r="L43" s="184">
        <f>RES_hhdet_in_fech!L43/RES_summary!L$21</f>
        <v>224.69343302096243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157.23080110801715</v>
      </c>
      <c r="F44" s="178">
        <f>RES_hhdet_in_fech!F44/RES_summary!F$21</f>
        <v>0</v>
      </c>
      <c r="G44" s="178">
        <f>RES_hhdet_in_fech!G44/RES_summary!G$21</f>
        <v>0</v>
      </c>
      <c r="H44" s="178">
        <f>RES_hhdet_in_fech!H44/RES_summary!H$21</f>
        <v>0</v>
      </c>
      <c r="I44" s="178">
        <f>RES_hhdet_in_fech!I44/RES_summary!I$21</f>
        <v>0</v>
      </c>
      <c r="J44" s="178">
        <f>RES_hhdet_in_fech!J44/RES_summary!J$21</f>
        <v>140.76517026473931</v>
      </c>
      <c r="K44" s="178">
        <f>RES_hhdet_in_fech!K44/RES_summary!K$21</f>
        <v>123.18548056753831</v>
      </c>
      <c r="L44" s="178">
        <f>RES_hhdet_in_fech!L44/RES_summary!L$21</f>
        <v>180.46183844648368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155.04428059465832</v>
      </c>
      <c r="F45" s="177">
        <f>RES_hhdet_in_fech!F45/RES_summary!F$21</f>
        <v>0</v>
      </c>
      <c r="G45" s="177">
        <f>RES_hhdet_in_fech!G45/RES_summary!G$21</f>
        <v>0</v>
      </c>
      <c r="H45" s="177">
        <f>RES_hhdet_in_fech!H45/RES_summary!H$21</f>
        <v>0</v>
      </c>
      <c r="I45" s="177">
        <f>RES_hhdet_in_fech!I45/RES_summary!I$21</f>
        <v>0</v>
      </c>
      <c r="J45" s="177">
        <f>RES_hhdet_in_fech!J45/RES_summary!J$21</f>
        <v>139.46756820698656</v>
      </c>
      <c r="K45" s="177">
        <f>RES_hhdet_in_fech!K45/RES_summary!K$21</f>
        <v>120.86141850951577</v>
      </c>
      <c r="L45" s="177">
        <f>RES_hhdet_in_fech!L45/RES_summary!L$21</f>
        <v>177.07866108126382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2.1865205133588277</v>
      </c>
      <c r="F46" s="177">
        <f>RES_hhdet_in_fech!F46/RES_summary!F$21</f>
        <v>0</v>
      </c>
      <c r="G46" s="177">
        <f>RES_hhdet_in_fech!G46/RES_summary!G$21</f>
        <v>0</v>
      </c>
      <c r="H46" s="177">
        <f>RES_hhdet_in_fech!H46/RES_summary!H$21</f>
        <v>0</v>
      </c>
      <c r="I46" s="177">
        <f>RES_hhdet_in_fech!I46/RES_summary!I$21</f>
        <v>0</v>
      </c>
      <c r="J46" s="177">
        <f>RES_hhdet_in_fech!J46/RES_summary!J$21</f>
        <v>1.2976020577527678</v>
      </c>
      <c r="K46" s="177">
        <f>RES_hhdet_in_fech!K46/RES_summary!K$21</f>
        <v>2.324062058022538</v>
      </c>
      <c r="L46" s="177">
        <f>RES_hhdet_in_fech!L46/RES_summary!L$21</f>
        <v>3.383177365219852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5.1448096103435432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0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7.5727420520828455</v>
      </c>
      <c r="L47" s="178">
        <f>RES_hhdet_in_fech!L47/RES_summary!L$21</f>
        <v>7.1162326915498486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5.1448096103435432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0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7.5727420520828455</v>
      </c>
      <c r="L48" s="177">
        <f>RES_hhdet_in_fech!L48/RES_summary!L$21</f>
        <v>7.1162326915498486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25.851051288864955</v>
      </c>
      <c r="F49" s="178">
        <f>RES_hhdet_in_fech!F49/RES_summary!F$21</f>
        <v>0</v>
      </c>
      <c r="G49" s="178">
        <f>RES_hhdet_in_fech!G49/RES_summary!G$21</f>
        <v>0</v>
      </c>
      <c r="H49" s="178">
        <f>RES_hhdet_in_fech!H49/RES_summary!H$21</f>
        <v>0</v>
      </c>
      <c r="I49" s="178">
        <f>RES_hhdet_in_fech!I49/RES_summary!I$21</f>
        <v>0</v>
      </c>
      <c r="J49" s="178">
        <f>RES_hhdet_in_fech!J49/RES_summary!J$21</f>
        <v>24.39748869620114</v>
      </c>
      <c r="K49" s="178">
        <f>RES_hhdet_in_fech!K49/RES_summary!K$21</f>
        <v>27.150789544664967</v>
      </c>
      <c r="L49" s="178">
        <f>RES_hhdet_in_fech!L49/RES_summary!L$21</f>
        <v>27.944967743913519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28.856839123123173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30.455819722535779</v>
      </c>
      <c r="L50" s="183">
        <f>RES_hhdet_in_fech!L50/RES_summary!L$21</f>
        <v>28.146120222891689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26.968231592076389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28.147802419636037</v>
      </c>
      <c r="L51" s="183">
        <f>RES_hhdet_in_fech!L51/RES_summary!L$21</f>
        <v>25.435980652279788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23.995081691659003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25.224544729840172</v>
      </c>
      <c r="L52" s="182">
        <f>RES_hhdet_in_fech!L52/RES_summary!L$21</f>
        <v>22.49002662712007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2.9731499004173885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2.9232576897958711</v>
      </c>
      <c r="L53" s="181">
        <f>RES_hhdet_in_fech!L53/RES_summary!L$21</f>
        <v>2.9459540251597192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23.428806894013245</v>
      </c>
      <c r="F54" s="180">
        <f>RES_hhdet_in_fech!F54/RES_summary!F$21</f>
        <v>0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24.527642392163237</v>
      </c>
      <c r="K54" s="180">
        <f>RES_hhdet_in_fech!K54/RES_summary!K$21</f>
        <v>26.472871817732688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22.599715387664727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22.718877885992807</v>
      </c>
      <c r="K55" s="179">
        <f>RES_hhdet_in_fech!K55/RES_summary!K$21</f>
        <v>24.27457927210326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19.573461689323196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19.768749777596589</v>
      </c>
      <c r="K56" s="177">
        <f>RES_hhdet_in_fech!K56/RES_summary!K$21</f>
        <v>21.213963843505219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3.0262536983415322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2.9501281083962154</v>
      </c>
      <c r="K57" s="177">
        <f>RES_hhdet_in_fech!K57/RES_summary!K$21</f>
        <v>3.060615428598036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8.2532379661355417</v>
      </c>
      <c r="F58" s="178">
        <f>RES_hhdet_in_fech!F58/RES_summary!F$21</f>
        <v>0</v>
      </c>
      <c r="G58" s="178">
        <f>RES_hhdet_in_fech!G58/RES_summary!G$21</f>
        <v>0</v>
      </c>
      <c r="H58" s="178">
        <f>RES_hhdet_in_fech!H58/RES_summary!H$21</f>
        <v>0</v>
      </c>
      <c r="I58" s="178">
        <f>RES_hhdet_in_fech!I58/RES_summary!I$21</f>
        <v>0</v>
      </c>
      <c r="J58" s="178">
        <f>RES_hhdet_in_fech!J58/RES_summary!J$21</f>
        <v>7.9556066027493948</v>
      </c>
      <c r="K58" s="178">
        <f>RES_hhdet_in_fech!K58/RES_summary!K$21</f>
        <v>8.8702432707124821</v>
      </c>
      <c r="L58" s="178">
        <f>RES_hhdet_in_fech!L58/RES_summary!L$21</f>
        <v>9.1703941390153876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8.2532379661355417</v>
      </c>
      <c r="F60" s="176">
        <f>RES_hhdet_in_fech!F60/RES_summary!F$21</f>
        <v>0</v>
      </c>
      <c r="G60" s="176">
        <f>RES_hhdet_in_fech!G60/RES_summary!G$21</f>
        <v>0</v>
      </c>
      <c r="H60" s="176">
        <f>RES_hhdet_in_fech!H60/RES_summary!H$21</f>
        <v>0</v>
      </c>
      <c r="I60" s="176">
        <f>RES_hhdet_in_fech!I60/RES_summary!I$21</f>
        <v>0</v>
      </c>
      <c r="J60" s="176">
        <f>RES_hhdet_in_fech!J60/RES_summary!J$21</f>
        <v>7.9556066027493948</v>
      </c>
      <c r="K60" s="176">
        <f>RES_hhdet_in_fech!K60/RES_summary!K$21</f>
        <v>8.8702432707124821</v>
      </c>
      <c r="L60" s="176">
        <f>RES_hhdet_in_fech!L60/RES_summary!L$21</f>
        <v>9.1703941390153876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204.53236090610679</v>
      </c>
      <c r="D62" s="184">
        <f>RES_hhdet_in_fech!D62/RES_summary!D$21</f>
        <v>0</v>
      </c>
      <c r="E62" s="184">
        <f>RES_hhdet_in_fech!E62/RES_summary!E$21</f>
        <v>190.3043506535997</v>
      </c>
      <c r="F62" s="184">
        <f>RES_hhdet_in_fech!F62/RES_summary!F$21</f>
        <v>194.53256589820785</v>
      </c>
      <c r="G62" s="184">
        <f>RES_hhdet_in_fech!G62/RES_summary!G$21</f>
        <v>197.86289452460628</v>
      </c>
      <c r="H62" s="184">
        <f>RES_hhdet_in_fech!H62/RES_summary!H$21</f>
        <v>0</v>
      </c>
      <c r="I62" s="184">
        <f>RES_hhdet_in_fech!I62/RES_summary!I$21</f>
        <v>179.55899704622607</v>
      </c>
      <c r="J62" s="184">
        <f>RES_hhdet_in_fech!J62/RES_summary!J$21</f>
        <v>171.55681668038332</v>
      </c>
      <c r="K62" s="184">
        <f>RES_hhdet_in_fech!K62/RES_summary!K$21</f>
        <v>179.95063049754609</v>
      </c>
      <c r="L62" s="184">
        <f>RES_hhdet_in_fech!L62/RES_summary!L$21</f>
        <v>0</v>
      </c>
      <c r="M62" s="184">
        <f>RES_hhdet_in_fech!M62/RES_summary!M$21</f>
        <v>0</v>
      </c>
      <c r="N62" s="184">
        <f>RES_hhdet_in_fech!N62/RES_summary!N$21</f>
        <v>0</v>
      </c>
      <c r="O62" s="184">
        <f>RES_hhdet_in_fech!O62/RES_summary!O$21</f>
        <v>0</v>
      </c>
      <c r="P62" s="184">
        <f>RES_hhdet_in_fech!P62/RES_summary!P$21</f>
        <v>171.23690078498737</v>
      </c>
      <c r="Q62" s="184">
        <f>RES_hhdet_in_fech!Q62/RES_summary!Q$21</f>
        <v>165.1418345003209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159.29458031898042</v>
      </c>
      <c r="D63" s="178">
        <f>RES_hhdet_in_fech!D63/RES_summary!D$21</f>
        <v>0</v>
      </c>
      <c r="E63" s="178">
        <f>RES_hhdet_in_fech!E63/RES_summary!E$21</f>
        <v>147.50610138411338</v>
      </c>
      <c r="F63" s="178">
        <f>RES_hhdet_in_fech!F63/RES_summary!F$21</f>
        <v>148.61681940183263</v>
      </c>
      <c r="G63" s="178">
        <f>RES_hhdet_in_fech!G63/RES_summary!G$21</f>
        <v>153.41564841905392</v>
      </c>
      <c r="H63" s="178">
        <f>RES_hhdet_in_fech!H63/RES_summary!H$21</f>
        <v>0</v>
      </c>
      <c r="I63" s="178">
        <f>RES_hhdet_in_fech!I63/RES_summary!I$21</f>
        <v>136.28416804965403</v>
      </c>
      <c r="J63" s="178">
        <f>RES_hhdet_in_fech!J63/RES_summary!J$21</f>
        <v>130.72024240468403</v>
      </c>
      <c r="K63" s="178">
        <f>RES_hhdet_in_fech!K63/RES_summary!K$21</f>
        <v>138.63819602191677</v>
      </c>
      <c r="L63" s="178">
        <f>RES_hhdet_in_fech!L63/RES_summary!L$21</f>
        <v>0</v>
      </c>
      <c r="M63" s="178">
        <f>RES_hhdet_in_fech!M63/RES_summary!M$21</f>
        <v>0</v>
      </c>
      <c r="N63" s="178">
        <f>RES_hhdet_in_fech!N63/RES_summary!N$21</f>
        <v>0</v>
      </c>
      <c r="O63" s="178">
        <f>RES_hhdet_in_fech!O63/RES_summary!O$21</f>
        <v>0</v>
      </c>
      <c r="P63" s="178">
        <f>RES_hhdet_in_fech!P63/RES_summary!P$21</f>
        <v>132.99173680958435</v>
      </c>
      <c r="Q63" s="178">
        <f>RES_hhdet_in_fech!Q63/RES_summary!Q$21</f>
        <v>128.26814023656601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158.34486520296463</v>
      </c>
      <c r="D64" s="177">
        <f>RES_hhdet_in_fech!D64/RES_summary!D$21</f>
        <v>0</v>
      </c>
      <c r="E64" s="177">
        <f>RES_hhdet_in_fech!E64/RES_summary!E$21</f>
        <v>145.27479418580552</v>
      </c>
      <c r="F64" s="177">
        <f>RES_hhdet_in_fech!F64/RES_summary!F$21</f>
        <v>145.25400772688613</v>
      </c>
      <c r="G64" s="177">
        <f>RES_hhdet_in_fech!G64/RES_summary!G$21</f>
        <v>149.28635568837385</v>
      </c>
      <c r="H64" s="177">
        <f>RES_hhdet_in_fech!H64/RES_summary!H$21</f>
        <v>0</v>
      </c>
      <c r="I64" s="177">
        <f>RES_hhdet_in_fech!I64/RES_summary!I$21</f>
        <v>133.67023863020302</v>
      </c>
      <c r="J64" s="177">
        <f>RES_hhdet_in_fech!J64/RES_summary!J$21</f>
        <v>129.34397390009548</v>
      </c>
      <c r="K64" s="177">
        <f>RES_hhdet_in_fech!K64/RES_summary!K$21</f>
        <v>135.84256679356932</v>
      </c>
      <c r="L64" s="177">
        <f>RES_hhdet_in_fech!L64/RES_summary!L$21</f>
        <v>0</v>
      </c>
      <c r="M64" s="177">
        <f>RES_hhdet_in_fech!M64/RES_summary!M$21</f>
        <v>0</v>
      </c>
      <c r="N64" s="177">
        <f>RES_hhdet_in_fech!N64/RES_summary!N$21</f>
        <v>0</v>
      </c>
      <c r="O64" s="177">
        <f>RES_hhdet_in_fech!O64/RES_summary!O$21</f>
        <v>0</v>
      </c>
      <c r="P64" s="177">
        <f>RES_hhdet_in_fech!P64/RES_summary!P$21</f>
        <v>129.34815864541076</v>
      </c>
      <c r="Q64" s="177">
        <f>RES_hhdet_in_fech!Q64/RES_summary!Q$21</f>
        <v>123.33965470912268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0.94971511601577852</v>
      </c>
      <c r="D65" s="177">
        <f>RES_hhdet_in_fech!D65/RES_summary!D$21</f>
        <v>0</v>
      </c>
      <c r="E65" s="177">
        <f>RES_hhdet_in_fech!E65/RES_summary!E$21</f>
        <v>2.2313071983078565</v>
      </c>
      <c r="F65" s="177">
        <f>RES_hhdet_in_fech!F65/RES_summary!F$21</f>
        <v>3.3628116749465171</v>
      </c>
      <c r="G65" s="177">
        <f>RES_hhdet_in_fech!G65/RES_summary!G$21</f>
        <v>4.1292927306800724</v>
      </c>
      <c r="H65" s="177">
        <f>RES_hhdet_in_fech!H65/RES_summary!H$21</f>
        <v>0</v>
      </c>
      <c r="I65" s="177">
        <f>RES_hhdet_in_fech!I65/RES_summary!I$21</f>
        <v>2.6139294194510327</v>
      </c>
      <c r="J65" s="177">
        <f>RES_hhdet_in_fech!J65/RES_summary!J$21</f>
        <v>1.3762685045885563</v>
      </c>
      <c r="K65" s="177">
        <f>RES_hhdet_in_fech!K65/RES_summary!K$21</f>
        <v>2.795629228347468</v>
      </c>
      <c r="L65" s="177">
        <f>RES_hhdet_in_fech!L65/RES_summary!L$21</f>
        <v>0</v>
      </c>
      <c r="M65" s="177">
        <f>RES_hhdet_in_fech!M65/RES_summary!M$21</f>
        <v>0</v>
      </c>
      <c r="N65" s="177">
        <f>RES_hhdet_in_fech!N65/RES_summary!N$21</f>
        <v>0</v>
      </c>
      <c r="O65" s="177">
        <f>RES_hhdet_in_fech!O65/RES_summary!O$21</f>
        <v>0</v>
      </c>
      <c r="P65" s="177">
        <f>RES_hhdet_in_fech!P65/RES_summary!P$21</f>
        <v>3.6435781641736087</v>
      </c>
      <c r="Q65" s="177">
        <f>RES_hhdet_in_fech!Q65/RES_summary!Q$21</f>
        <v>4.9284855274433115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5.4813235658889594</v>
      </c>
      <c r="D66" s="178">
        <f>RES_hhdet_in_fech!D66/RES_summary!D$21</f>
        <v>0</v>
      </c>
      <c r="E66" s="178">
        <f>RES_hhdet_in_fech!E66/RES_summary!E$21</f>
        <v>4.9890066365289405</v>
      </c>
      <c r="F66" s="178">
        <f>RES_hhdet_in_fech!F66/RES_summary!F$21</f>
        <v>5.307214293444158</v>
      </c>
      <c r="G66" s="178">
        <f>RES_hhdet_in_fech!G66/RES_summary!G$21</f>
        <v>5.3941872088696998</v>
      </c>
      <c r="H66" s="178">
        <f>RES_hhdet_in_fech!H66/RES_summary!H$21</f>
        <v>0</v>
      </c>
      <c r="I66" s="178">
        <f>RES_hhdet_in_fech!I66/RES_summary!I$21</f>
        <v>5.6105210147469791</v>
      </c>
      <c r="J66" s="178">
        <f>RES_hhdet_in_fech!J66/RES_summary!J$21</f>
        <v>4.1200712544925997</v>
      </c>
      <c r="K66" s="178">
        <f>RES_hhdet_in_fech!K66/RES_summary!K$21</f>
        <v>3.7877674298122144</v>
      </c>
      <c r="L66" s="178">
        <f>RES_hhdet_in_fech!L66/RES_summary!L$21</f>
        <v>0</v>
      </c>
      <c r="M66" s="178">
        <f>RES_hhdet_in_fech!M66/RES_summary!M$21</f>
        <v>0</v>
      </c>
      <c r="N66" s="178">
        <f>RES_hhdet_in_fech!N66/RES_summary!N$21</f>
        <v>0</v>
      </c>
      <c r="O66" s="178">
        <f>RES_hhdet_in_fech!O66/RES_summary!O$21</f>
        <v>0</v>
      </c>
      <c r="P66" s="178">
        <f>RES_hhdet_in_fech!P66/RES_summary!P$21</f>
        <v>3.4987079804439931</v>
      </c>
      <c r="Q66" s="178">
        <f>RES_hhdet_in_fech!Q66/RES_summary!Q$21</f>
        <v>4.048007720654323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5.4813235658889594</v>
      </c>
      <c r="D67" s="177">
        <f>RES_hhdet_in_fech!D67/RES_summary!D$21</f>
        <v>0</v>
      </c>
      <c r="E67" s="177">
        <f>RES_hhdet_in_fech!E67/RES_summary!E$21</f>
        <v>4.9890066365289405</v>
      </c>
      <c r="F67" s="177">
        <f>RES_hhdet_in_fech!F67/RES_summary!F$21</f>
        <v>5.307214293444158</v>
      </c>
      <c r="G67" s="177">
        <f>RES_hhdet_in_fech!G67/RES_summary!G$21</f>
        <v>5.3941872088696998</v>
      </c>
      <c r="H67" s="177">
        <f>RES_hhdet_in_fech!H67/RES_summary!H$21</f>
        <v>0</v>
      </c>
      <c r="I67" s="177">
        <f>RES_hhdet_in_fech!I67/RES_summary!I$21</f>
        <v>5.6105210147469791</v>
      </c>
      <c r="J67" s="177">
        <f>RES_hhdet_in_fech!J67/RES_summary!J$21</f>
        <v>4.1200712544925997</v>
      </c>
      <c r="K67" s="177">
        <f>RES_hhdet_in_fech!K67/RES_summary!K$21</f>
        <v>3.7877674298122144</v>
      </c>
      <c r="L67" s="177">
        <f>RES_hhdet_in_fech!L67/RES_summary!L$21</f>
        <v>0</v>
      </c>
      <c r="M67" s="177">
        <f>RES_hhdet_in_fech!M67/RES_summary!M$21</f>
        <v>0</v>
      </c>
      <c r="N67" s="177">
        <f>RES_hhdet_in_fech!N67/RES_summary!N$21</f>
        <v>0</v>
      </c>
      <c r="O67" s="177">
        <f>RES_hhdet_in_fech!O67/RES_summary!O$21</f>
        <v>0</v>
      </c>
      <c r="P67" s="177">
        <f>RES_hhdet_in_fech!P67/RES_summary!P$21</f>
        <v>3.4987079804439931</v>
      </c>
      <c r="Q67" s="177">
        <f>RES_hhdet_in_fech!Q67/RES_summary!Q$21</f>
        <v>4.048007720654323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27.685286139055325</v>
      </c>
      <c r="D68" s="178">
        <f>RES_hhdet_in_fech!D68/RES_summary!D$21</f>
        <v>0</v>
      </c>
      <c r="E68" s="178">
        <f>RES_hhdet_in_fech!E68/RES_summary!E$21</f>
        <v>24.649964205624762</v>
      </c>
      <c r="F68" s="178">
        <f>RES_hhdet_in_fech!F68/RES_summary!F$21</f>
        <v>27.541379673844766</v>
      </c>
      <c r="G68" s="178">
        <f>RES_hhdet_in_fech!G68/RES_summary!G$21</f>
        <v>26.632912480810536</v>
      </c>
      <c r="H68" s="178">
        <f>RES_hhdet_in_fech!H68/RES_summary!H$21</f>
        <v>0</v>
      </c>
      <c r="I68" s="178">
        <f>RES_hhdet_in_fech!I68/RES_summary!I$21</f>
        <v>25.397243337316173</v>
      </c>
      <c r="J68" s="178">
        <f>RES_hhdet_in_fech!J68/RES_summary!J$21</f>
        <v>26.44677946522792</v>
      </c>
      <c r="K68" s="178">
        <f>RES_hhdet_in_fech!K68/RES_summary!K$21</f>
        <v>26.437800172946226</v>
      </c>
      <c r="L68" s="178">
        <f>RES_hhdet_in_fech!L68/RES_summary!L$21</f>
        <v>0</v>
      </c>
      <c r="M68" s="178">
        <f>RES_hhdet_in_fech!M68/RES_summary!M$21</f>
        <v>0</v>
      </c>
      <c r="N68" s="178">
        <f>RES_hhdet_in_fech!N68/RES_summary!N$21</f>
        <v>0</v>
      </c>
      <c r="O68" s="178">
        <f>RES_hhdet_in_fech!O68/RES_summary!O$21</f>
        <v>0</v>
      </c>
      <c r="P68" s="178">
        <f>RES_hhdet_in_fech!P68/RES_summary!P$21</f>
        <v>24.016832942316377</v>
      </c>
      <c r="Q68" s="178">
        <f>RES_hhdet_in_fech!Q68/RES_summary!Q$21</f>
        <v>21.866277908413238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29.153580999672553</v>
      </c>
      <c r="D69" s="183">
        <f>RES_hhdet_in_fech!D69/RES_summary!D$21</f>
        <v>0</v>
      </c>
      <c r="E69" s="183">
        <f>RES_hhdet_in_fech!E69/RES_summary!E$21</f>
        <v>27.990864419612542</v>
      </c>
      <c r="F69" s="183">
        <f>RES_hhdet_in_fech!F69/RES_summary!F$21</f>
        <v>27.728006683269921</v>
      </c>
      <c r="G69" s="183">
        <f>RES_hhdet_in_fech!G69/RES_summary!G$21</f>
        <v>27.352098788584797</v>
      </c>
      <c r="H69" s="183">
        <f>RES_hhdet_in_fech!H69/RES_summary!H$21</f>
        <v>0</v>
      </c>
      <c r="I69" s="183">
        <f>RES_hhdet_in_fech!I69/RES_summary!I$21</f>
        <v>26.421844114700001</v>
      </c>
      <c r="J69" s="183">
        <f>RES_hhdet_in_fech!J69/RES_summary!J$21</f>
        <v>28.571077062063914</v>
      </c>
      <c r="K69" s="183">
        <f>RES_hhdet_in_fech!K69/RES_summary!K$21</f>
        <v>26.869779133633177</v>
      </c>
      <c r="L69" s="183">
        <f>RES_hhdet_in_fech!L69/RES_summary!L$21</f>
        <v>0</v>
      </c>
      <c r="M69" s="183">
        <f>RES_hhdet_in_fech!M69/RES_summary!M$21</f>
        <v>0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24.360385305853278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26.687958401141149</v>
      </c>
      <c r="D70" s="183">
        <f>RES_hhdet_in_fech!D70/RES_summary!D$21</f>
        <v>0</v>
      </c>
      <c r="E70" s="183">
        <f>RES_hhdet_in_fech!E70/RES_summary!E$21</f>
        <v>25.741021844505426</v>
      </c>
      <c r="F70" s="183">
        <f>RES_hhdet_in_fech!F70/RES_summary!F$21</f>
        <v>25.539281786334353</v>
      </c>
      <c r="G70" s="183">
        <f>RES_hhdet_in_fech!G70/RES_summary!G$21</f>
        <v>25.549071333980656</v>
      </c>
      <c r="H70" s="183">
        <f>RES_hhdet_in_fech!H70/RES_summary!H$21</f>
        <v>0</v>
      </c>
      <c r="I70" s="183">
        <f>RES_hhdet_in_fech!I70/RES_summary!I$21</f>
        <v>25.024083856498713</v>
      </c>
      <c r="J70" s="183">
        <f>RES_hhdet_in_fech!J70/RES_summary!J$21</f>
        <v>26.473055566034486</v>
      </c>
      <c r="K70" s="183">
        <f>RES_hhdet_in_fech!K70/RES_summary!K$21</f>
        <v>24.768174942957003</v>
      </c>
      <c r="L70" s="183">
        <f>RES_hhdet_in_fech!L70/RES_summary!L$21</f>
        <v>0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22.314772635685333</v>
      </c>
      <c r="Q70" s="183">
        <f>RES_hhdet_in_fech!Q70/RES_summary!Q$21</f>
        <v>21.866277908413238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23.600656683118817</v>
      </c>
      <c r="D71" s="182">
        <f>RES_hhdet_in_fech!D71/RES_summary!D$21</f>
        <v>0</v>
      </c>
      <c r="E71" s="182">
        <f>RES_hhdet_in_fech!E71/RES_summary!E$21</f>
        <v>22.724249746495744</v>
      </c>
      <c r="F71" s="182">
        <f>RES_hhdet_in_fech!F71/RES_summary!F$21</f>
        <v>22.526295623103405</v>
      </c>
      <c r="G71" s="182">
        <f>RES_hhdet_in_fech!G71/RES_summary!G$21</f>
        <v>22.518018739237085</v>
      </c>
      <c r="H71" s="182">
        <f>RES_hhdet_in_fech!H71/RES_summary!H$21</f>
        <v>0</v>
      </c>
      <c r="I71" s="182">
        <f>RES_hhdet_in_fech!I71/RES_summary!I$21</f>
        <v>22.020049836757508</v>
      </c>
      <c r="J71" s="182">
        <f>RES_hhdet_in_fech!J71/RES_summary!J$21</f>
        <v>23.49406948158277</v>
      </c>
      <c r="K71" s="182">
        <f>RES_hhdet_in_fech!K71/RES_summary!K$21</f>
        <v>21.7370329981913</v>
      </c>
      <c r="L71" s="182">
        <f>RES_hhdet_in_fech!L71/RES_summary!L$21</f>
        <v>0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19.534945729658034</v>
      </c>
      <c r="Q71" s="182">
        <f>RES_hhdet_in_fech!Q71/RES_summary!Q$21</f>
        <v>19.130426551426083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3.0873017180223274</v>
      </c>
      <c r="D72" s="181">
        <f>RES_hhdet_in_fech!D72/RES_summary!D$21</f>
        <v>0</v>
      </c>
      <c r="E72" s="181">
        <f>RES_hhdet_in_fech!E72/RES_summary!E$21</f>
        <v>3.0167720980096848</v>
      </c>
      <c r="F72" s="181">
        <f>RES_hhdet_in_fech!F72/RES_summary!F$21</f>
        <v>3.0129861632309414</v>
      </c>
      <c r="G72" s="181">
        <f>RES_hhdet_in_fech!G72/RES_summary!G$21</f>
        <v>3.0310525947435707</v>
      </c>
      <c r="H72" s="181">
        <f>RES_hhdet_in_fech!H72/RES_summary!H$21</f>
        <v>0</v>
      </c>
      <c r="I72" s="181">
        <f>RES_hhdet_in_fech!I72/RES_summary!I$21</f>
        <v>3.004034019741205</v>
      </c>
      <c r="J72" s="181">
        <f>RES_hhdet_in_fech!J72/RES_summary!J$21</f>
        <v>2.9789860844517126</v>
      </c>
      <c r="K72" s="181">
        <f>RES_hhdet_in_fech!K72/RES_summary!K$21</f>
        <v>3.0311419447657015</v>
      </c>
      <c r="L72" s="181">
        <f>RES_hhdet_in_fech!L72/RES_summary!L$21</f>
        <v>0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2.7798269060272944</v>
      </c>
      <c r="Q72" s="181">
        <f>RES_hhdet_in_fech!Q72/RES_summary!Q$21</f>
        <v>2.735851356987153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24.050926645093345</v>
      </c>
      <c r="D73" s="180">
        <f>RES_hhdet_in_fech!D73/RES_summary!D$21</f>
        <v>0</v>
      </c>
      <c r="E73" s="180">
        <f>RES_hhdet_in_fech!E73/RES_summary!E$21</f>
        <v>24.770130564331922</v>
      </c>
      <c r="F73" s="180">
        <f>RES_hhdet_in_fech!F73/RES_summary!F$21</f>
        <v>0</v>
      </c>
      <c r="G73" s="180">
        <f>RES_hhdet_in_fech!G73/RES_summary!G$21</f>
        <v>26.918712727709053</v>
      </c>
      <c r="H73" s="180">
        <f>RES_hhdet_in_fech!H73/RES_summary!H$21</f>
        <v>0</v>
      </c>
      <c r="I73" s="180">
        <f>RES_hhdet_in_fech!I73/RES_summary!I$21</f>
        <v>25.73898904284799</v>
      </c>
      <c r="J73" s="180">
        <f>RES_hhdet_in_fech!J73/RES_summary!J$21</f>
        <v>24.95576188991452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22.631934322760721</v>
      </c>
      <c r="D74" s="179">
        <f>RES_hhdet_in_fech!D74/RES_summary!D$21</f>
        <v>0</v>
      </c>
      <c r="E74" s="179">
        <f>RES_hhdet_in_fech!E74/RES_summary!E$21</f>
        <v>23.327712196565233</v>
      </c>
      <c r="F74" s="179">
        <f>RES_hhdet_in_fech!F74/RES_summary!F$21</f>
        <v>0</v>
      </c>
      <c r="G74" s="179">
        <f>RES_hhdet_in_fech!G74/RES_summary!G$21</f>
        <v>25.302557763506513</v>
      </c>
      <c r="H74" s="179">
        <f>RES_hhdet_in_fech!H74/RES_summary!H$21</f>
        <v>0</v>
      </c>
      <c r="I74" s="179">
        <f>RES_hhdet_in_fech!I74/RES_summary!I$21</f>
        <v>23.886118938697347</v>
      </c>
      <c r="J74" s="179">
        <f>RES_hhdet_in_fech!J74/RES_summary!J$21</f>
        <v>22.962966048717931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19.536754550125281</v>
      </c>
      <c r="D75" s="177">
        <f>RES_hhdet_in_fech!D75/RES_summary!D$21</f>
        <v>0</v>
      </c>
      <c r="E75" s="177">
        <f>RES_hhdet_in_fech!E75/RES_summary!E$21</f>
        <v>20.203974835375515</v>
      </c>
      <c r="F75" s="177">
        <f>RES_hhdet_in_fech!F75/RES_summary!F$21</f>
        <v>0</v>
      </c>
      <c r="G75" s="177">
        <f>RES_hhdet_in_fech!G75/RES_summary!G$21</f>
        <v>22.100924888395618</v>
      </c>
      <c r="H75" s="177">
        <f>RES_hhdet_in_fech!H75/RES_summary!H$21</f>
        <v>0</v>
      </c>
      <c r="I75" s="177">
        <f>RES_hhdet_in_fech!I75/RES_summary!I$21</f>
        <v>20.81862701521937</v>
      </c>
      <c r="J75" s="177">
        <f>RES_hhdet_in_fech!J75/RES_summary!J$21</f>
        <v>19.981142213385031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3.0951797726354435</v>
      </c>
      <c r="D76" s="177">
        <f>RES_hhdet_in_fech!D76/RES_summary!D$21</f>
        <v>0</v>
      </c>
      <c r="E76" s="177">
        <f>RES_hhdet_in_fech!E76/RES_summary!E$21</f>
        <v>3.1237373611897148</v>
      </c>
      <c r="F76" s="177">
        <f>RES_hhdet_in_fech!F76/RES_summary!F$21</f>
        <v>0</v>
      </c>
      <c r="G76" s="177">
        <f>RES_hhdet_in_fech!G76/RES_summary!G$21</f>
        <v>3.2016328751108927</v>
      </c>
      <c r="H76" s="177">
        <f>RES_hhdet_in_fech!H76/RES_summary!H$21</f>
        <v>0</v>
      </c>
      <c r="I76" s="177">
        <f>RES_hhdet_in_fech!I76/RES_summary!I$21</f>
        <v>3.0674919234779852</v>
      </c>
      <c r="J76" s="177">
        <f>RES_hhdet_in_fech!J76/RES_summary!J$21</f>
        <v>2.9818238353328934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12.071170882182102</v>
      </c>
      <c r="D77" s="178">
        <f>RES_hhdet_in_fech!D77/RES_summary!D$21</f>
        <v>0</v>
      </c>
      <c r="E77" s="178">
        <f>RES_hhdet_in_fech!E77/RES_summary!E$21</f>
        <v>13.159278427332625</v>
      </c>
      <c r="F77" s="178">
        <f>RES_hhdet_in_fech!F77/RES_summary!F$21</f>
        <v>13.06715252908629</v>
      </c>
      <c r="G77" s="178">
        <f>RES_hhdet_in_fech!G77/RES_summary!G$21</f>
        <v>12.420146415872122</v>
      </c>
      <c r="H77" s="178">
        <f>RES_hhdet_in_fech!H77/RES_summary!H$21</f>
        <v>0</v>
      </c>
      <c r="I77" s="178">
        <f>RES_hhdet_in_fech!I77/RES_summary!I$21</f>
        <v>12.267064644508881</v>
      </c>
      <c r="J77" s="178">
        <f>RES_hhdet_in_fech!J77/RES_summary!J$21</f>
        <v>10.26972355597875</v>
      </c>
      <c r="K77" s="178">
        <f>RES_hhdet_in_fech!K77/RES_summary!K$21</f>
        <v>11.086866872870855</v>
      </c>
      <c r="L77" s="178">
        <f>RES_hhdet_in_fech!L77/RES_summary!L$21</f>
        <v>0</v>
      </c>
      <c r="M77" s="178">
        <f>RES_hhdet_in_fech!M77/RES_summary!M$21</f>
        <v>0</v>
      </c>
      <c r="N77" s="178">
        <f>RES_hhdet_in_fech!N77/RES_summary!N$21</f>
        <v>0</v>
      </c>
      <c r="O77" s="178">
        <f>RES_hhdet_in_fech!O77/RES_summary!O$21</f>
        <v>0</v>
      </c>
      <c r="P77" s="178">
        <f>RES_hhdet_in_fech!P77/RES_summary!P$21</f>
        <v>10.729623052642673</v>
      </c>
      <c r="Q77" s="178">
        <f>RES_hhdet_in_fech!Q77/RES_summary!Q$21</f>
        <v>10.959408634687344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13.690463374786544</v>
      </c>
      <c r="D78" s="177">
        <f>RES_hhdet_in_fech!D78/RES_summary!D$21</f>
        <v>0</v>
      </c>
      <c r="E78" s="177">
        <f>RES_hhdet_in_fech!E78/RES_summary!E$21</f>
        <v>13.159278427332625</v>
      </c>
      <c r="F78" s="177">
        <f>RES_hhdet_in_fech!F78/RES_summary!F$21</f>
        <v>13.06715252908629</v>
      </c>
      <c r="G78" s="177">
        <f>RES_hhdet_in_fech!G78/RES_summary!G$21</f>
        <v>12.853249491175701</v>
      </c>
      <c r="H78" s="177">
        <f>RES_hhdet_in_fech!H78/RES_summary!H$21</f>
        <v>0</v>
      </c>
      <c r="I78" s="177">
        <f>RES_hhdet_in_fech!I78/RES_summary!I$21</f>
        <v>12.267064644508881</v>
      </c>
      <c r="J78" s="177">
        <f>RES_hhdet_in_fech!J78/RES_summary!J$21</f>
        <v>13.362877731229752</v>
      </c>
      <c r="K78" s="177">
        <f>RES_hhdet_in_fech!K78/RES_summary!K$21</f>
        <v>12.725513475760399</v>
      </c>
      <c r="L78" s="177">
        <f>RES_hhdet_in_fech!L78/RES_summary!L$21</f>
        <v>0</v>
      </c>
      <c r="M78" s="177">
        <f>RES_hhdet_in_fech!M78/RES_summary!M$21</f>
        <v>0</v>
      </c>
      <c r="N78" s="177">
        <f>RES_hhdet_in_fech!N78/RES_summary!N$21</f>
        <v>0</v>
      </c>
      <c r="O78" s="177">
        <f>RES_hhdet_in_fech!O78/RES_summary!O$21</f>
        <v>0</v>
      </c>
      <c r="P78" s="177">
        <f>RES_hhdet_in_fech!P78/RES_summary!P$21</f>
        <v>11.253091697168509</v>
      </c>
      <c r="Q78" s="177">
        <f>RES_hhdet_in_fech!Q78/RES_summary!Q$21</f>
        <v>10.959408634687344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8.1855210190832164</v>
      </c>
      <c r="D79" s="176">
        <f>RES_hhdet_in_fech!D79/RES_summary!D$21</f>
        <v>0</v>
      </c>
      <c r="E79" s="176">
        <f>RES_hhdet_in_fech!E79/RES_summary!E$21</f>
        <v>0</v>
      </c>
      <c r="F79" s="176">
        <f>RES_hhdet_in_fech!F79/RES_summary!F$21</f>
        <v>0</v>
      </c>
      <c r="G79" s="176">
        <f>RES_hhdet_in_fech!G79/RES_summary!G$21</f>
        <v>8.7399562569785765</v>
      </c>
      <c r="H79" s="176">
        <f>RES_hhdet_in_fech!H79/RES_summary!H$21</f>
        <v>0</v>
      </c>
      <c r="I79" s="176">
        <f>RES_hhdet_in_fech!I79/RES_summary!I$21</f>
        <v>0</v>
      </c>
      <c r="J79" s="176">
        <f>RES_hhdet_in_fech!J79/RES_summary!J$21</f>
        <v>8.0462142191297836</v>
      </c>
      <c r="K79" s="176">
        <f>RES_hhdet_in_fech!K79/RES_summary!K$21</f>
        <v>8.7933252043429135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9.809626724018683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0</v>
      </c>
      <c r="D81" s="184">
        <f>RES_hhdet_in_fech!D81/RES_summary!D$21</f>
        <v>230.70826822877027</v>
      </c>
      <c r="E81" s="184">
        <f>RES_hhdet_in_fech!E81/RES_summary!E$21</f>
        <v>230.51406607028298</v>
      </c>
      <c r="F81" s="184">
        <f>RES_hhdet_in_fech!F81/RES_summary!F$21</f>
        <v>223.07457879005906</v>
      </c>
      <c r="G81" s="184">
        <f>RES_hhdet_in_fech!G81/RES_summary!G$21</f>
        <v>235.78226919980514</v>
      </c>
      <c r="H81" s="184">
        <f>RES_hhdet_in_fech!H81/RES_summary!H$21</f>
        <v>223.14975487122842</v>
      </c>
      <c r="I81" s="184">
        <f>RES_hhdet_in_fech!I81/RES_summary!I$21</f>
        <v>213.96399023992814</v>
      </c>
      <c r="J81" s="184">
        <f>RES_hhdet_in_fech!J81/RES_summary!J$21</f>
        <v>210.92315964205017</v>
      </c>
      <c r="K81" s="184">
        <f>RES_hhdet_in_fech!K81/RES_summary!K$21</f>
        <v>219.70816266815277</v>
      </c>
      <c r="L81" s="184">
        <f>RES_hhdet_in_fech!L81/RES_summary!L$21</f>
        <v>0</v>
      </c>
      <c r="M81" s="184">
        <f>RES_hhdet_in_fech!M81/RES_summary!M$21</f>
        <v>221.92636104322301</v>
      </c>
      <c r="N81" s="184">
        <f>RES_hhdet_in_fech!N81/RES_summary!N$21</f>
        <v>0</v>
      </c>
      <c r="O81" s="184">
        <f>RES_hhdet_in_fech!O81/RES_summary!O$21</f>
        <v>0</v>
      </c>
      <c r="P81" s="184">
        <f>RES_hhdet_in_fech!P81/RES_summary!P$21</f>
        <v>0</v>
      </c>
      <c r="Q81" s="184">
        <f>RES_hhdet_in_fech!Q81/RES_summary!Q$21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0</v>
      </c>
      <c r="D82" s="178">
        <f>RES_hhdet_in_fech!D82/RES_summary!D$21</f>
        <v>186.25423687918558</v>
      </c>
      <c r="E82" s="178">
        <f>RES_hhdet_in_fech!E82/RES_summary!E$21</f>
        <v>186.57289444868172</v>
      </c>
      <c r="F82" s="178">
        <f>RES_hhdet_in_fech!F82/RES_summary!F$21</f>
        <v>177.56800636871279</v>
      </c>
      <c r="G82" s="178">
        <f>RES_hhdet_in_fech!G82/RES_summary!G$21</f>
        <v>190.56737496185991</v>
      </c>
      <c r="H82" s="178">
        <f>RES_hhdet_in_fech!H82/RES_summary!H$21</f>
        <v>178.76285437994636</v>
      </c>
      <c r="I82" s="178">
        <f>RES_hhdet_in_fech!I82/RES_summary!I$21</f>
        <v>170.5797381762662</v>
      </c>
      <c r="J82" s="178">
        <f>RES_hhdet_in_fech!J82/RES_summary!J$21</f>
        <v>171.45523660084433</v>
      </c>
      <c r="K82" s="178">
        <f>RES_hhdet_in_fech!K82/RES_summary!K$21</f>
        <v>175.71298347007021</v>
      </c>
      <c r="L82" s="178">
        <f>RES_hhdet_in_fech!L82/RES_summary!L$21</f>
        <v>0</v>
      </c>
      <c r="M82" s="178">
        <f>RES_hhdet_in_fech!M82/RES_summary!M$21</f>
        <v>180.05367549321039</v>
      </c>
      <c r="N82" s="178">
        <f>RES_hhdet_in_fech!N82/RES_summary!N$21</f>
        <v>0</v>
      </c>
      <c r="O82" s="178">
        <f>RES_hhdet_in_fech!O82/RES_summary!O$21</f>
        <v>0</v>
      </c>
      <c r="P82" s="178">
        <f>RES_hhdet_in_fech!P82/RES_summary!P$21</f>
        <v>0</v>
      </c>
      <c r="Q82" s="178">
        <f>RES_hhdet_in_fech!Q82/RES_summary!Q$21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0</v>
      </c>
      <c r="D83" s="177">
        <f>RES_hhdet_in_fech!D83/RES_summary!D$21</f>
        <v>185.73191927445501</v>
      </c>
      <c r="E83" s="177">
        <f>RES_hhdet_in_fech!E83/RES_summary!E$21</f>
        <v>185.68342561353018</v>
      </c>
      <c r="F83" s="177">
        <f>RES_hhdet_in_fech!F83/RES_summary!F$21</f>
        <v>176.28790917776752</v>
      </c>
      <c r="G83" s="177">
        <f>RES_hhdet_in_fech!G83/RES_summary!G$21</f>
        <v>188.92051387935419</v>
      </c>
      <c r="H83" s="177">
        <f>RES_hhdet_in_fech!H83/RES_summary!H$21</f>
        <v>177.12370324477467</v>
      </c>
      <c r="I83" s="177">
        <f>RES_hhdet_in_fech!I83/RES_summary!I$21</f>
        <v>169.53349722276059</v>
      </c>
      <c r="J83" s="177">
        <f>RES_hhdet_in_fech!J83/RES_summary!J$21</f>
        <v>170.89354175363306</v>
      </c>
      <c r="K83" s="177">
        <f>RES_hhdet_in_fech!K83/RES_summary!K$21</f>
        <v>174.60589165866759</v>
      </c>
      <c r="L83" s="177">
        <f>RES_hhdet_in_fech!L83/RES_summary!L$21</f>
        <v>0</v>
      </c>
      <c r="M83" s="177">
        <f>RES_hhdet_in_fech!M83/RES_summary!M$21</f>
        <v>179.17199305674097</v>
      </c>
      <c r="N83" s="177">
        <f>RES_hhdet_in_fech!N83/RES_summary!N$21</f>
        <v>0</v>
      </c>
      <c r="O83" s="177">
        <f>RES_hhdet_in_fech!O83/RES_summary!O$21</f>
        <v>0</v>
      </c>
      <c r="P83" s="177">
        <f>RES_hhdet_in_fech!P83/RES_summary!P$21</f>
        <v>0</v>
      </c>
      <c r="Q83" s="177">
        <f>RES_hhdet_in_fech!Q83/RES_summary!Q$21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</v>
      </c>
      <c r="D84" s="177">
        <f>RES_hhdet_in_fech!D84/RES_summary!D$21</f>
        <v>0.52231760473056565</v>
      </c>
      <c r="E84" s="177">
        <f>RES_hhdet_in_fech!E84/RES_summary!E$21</f>
        <v>0.88946883515156239</v>
      </c>
      <c r="F84" s="177">
        <f>RES_hhdet_in_fech!F84/RES_summary!F$21</f>
        <v>1.2800971909452692</v>
      </c>
      <c r="G84" s="177">
        <f>RES_hhdet_in_fech!G84/RES_summary!G$21</f>
        <v>1.6468610825057317</v>
      </c>
      <c r="H84" s="177">
        <f>RES_hhdet_in_fech!H84/RES_summary!H$21</f>
        <v>1.639151135171687</v>
      </c>
      <c r="I84" s="177">
        <f>RES_hhdet_in_fech!I84/RES_summary!I$21</f>
        <v>1.0462409535056538</v>
      </c>
      <c r="J84" s="177">
        <f>RES_hhdet_in_fech!J84/RES_summary!J$21</f>
        <v>0.56169484721128615</v>
      </c>
      <c r="K84" s="177">
        <f>RES_hhdet_in_fech!K84/RES_summary!K$21</f>
        <v>1.1070918114026229</v>
      </c>
      <c r="L84" s="177">
        <f>RES_hhdet_in_fech!L84/RES_summary!L$21</f>
        <v>0</v>
      </c>
      <c r="M84" s="177">
        <f>RES_hhdet_in_fech!M84/RES_summary!M$21</f>
        <v>0.8816824364694078</v>
      </c>
      <c r="N84" s="177">
        <f>RES_hhdet_in_fech!N84/RES_summary!N$21</f>
        <v>0</v>
      </c>
      <c r="O84" s="177">
        <f>RES_hhdet_in_fech!O84/RES_summary!O$21</f>
        <v>0</v>
      </c>
      <c r="P84" s="177">
        <f>RES_hhdet_in_fech!P84/RES_summary!P$21</f>
        <v>0</v>
      </c>
      <c r="Q84" s="177">
        <f>RES_hhdet_in_fech!Q84/RES_summary!Q$21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5.636841409293357</v>
      </c>
      <c r="E85" s="178">
        <f>RES_hhdet_in_fech!E85/RES_summary!E$21</f>
        <v>5.8456561923073513</v>
      </c>
      <c r="F85" s="178">
        <f>RES_hhdet_in_fech!F85/RES_summary!F$21</f>
        <v>6.1931302520394214</v>
      </c>
      <c r="G85" s="178">
        <f>RES_hhdet_in_fech!G85/RES_summary!G$21</f>
        <v>5.9645102991175767</v>
      </c>
      <c r="H85" s="178">
        <f>RES_hhdet_in_fech!H85/RES_summary!H$21</f>
        <v>5.5992710720884338</v>
      </c>
      <c r="I85" s="178">
        <f>RES_hhdet_in_fech!I85/RES_summary!I$21</f>
        <v>4.9746699307056081</v>
      </c>
      <c r="J85" s="178">
        <f>RES_hhdet_in_fech!J85/RES_summary!J$21</f>
        <v>3.530594018704349</v>
      </c>
      <c r="K85" s="178">
        <f>RES_hhdet_in_fech!K85/RES_summary!K$21</f>
        <v>3.8787059627462472</v>
      </c>
      <c r="L85" s="178">
        <f>RES_hhdet_in_fech!L85/RES_summary!L$21</f>
        <v>0</v>
      </c>
      <c r="M85" s="178">
        <f>RES_hhdet_in_fech!M85/RES_summary!M$21</f>
        <v>3.3946876234348338</v>
      </c>
      <c r="N85" s="178">
        <f>RES_hhdet_in_fech!N85/RES_summary!N$21</f>
        <v>0</v>
      </c>
      <c r="O85" s="178">
        <f>RES_hhdet_in_fech!O85/RES_summary!O$21</f>
        <v>0</v>
      </c>
      <c r="P85" s="178">
        <f>RES_hhdet_in_fech!P85/RES_summary!P$21</f>
        <v>0</v>
      </c>
      <c r="Q85" s="178">
        <f>RES_hhdet_in_fech!Q85/RES_summary!Q$21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5.636841409293357</v>
      </c>
      <c r="E86" s="177">
        <f>RES_hhdet_in_fech!E86/RES_summary!E$21</f>
        <v>5.8456561923073513</v>
      </c>
      <c r="F86" s="177">
        <f>RES_hhdet_in_fech!F86/RES_summary!F$21</f>
        <v>6.1931302520394214</v>
      </c>
      <c r="G86" s="177">
        <f>RES_hhdet_in_fech!G86/RES_summary!G$21</f>
        <v>5.9645102991175767</v>
      </c>
      <c r="H86" s="177">
        <f>RES_hhdet_in_fech!H86/RES_summary!H$21</f>
        <v>5.5992710720884338</v>
      </c>
      <c r="I86" s="177">
        <f>RES_hhdet_in_fech!I86/RES_summary!I$21</f>
        <v>4.9746699307056081</v>
      </c>
      <c r="J86" s="177">
        <f>RES_hhdet_in_fech!J86/RES_summary!J$21</f>
        <v>3.530594018704349</v>
      </c>
      <c r="K86" s="177">
        <f>RES_hhdet_in_fech!K86/RES_summary!K$21</f>
        <v>3.8787059627462472</v>
      </c>
      <c r="L86" s="177">
        <f>RES_hhdet_in_fech!L86/RES_summary!L$21</f>
        <v>0</v>
      </c>
      <c r="M86" s="177">
        <f>RES_hhdet_in_fech!M86/RES_summary!M$21</f>
        <v>3.3946876234348338</v>
      </c>
      <c r="N86" s="177">
        <f>RES_hhdet_in_fech!N86/RES_summary!N$21</f>
        <v>0</v>
      </c>
      <c r="O86" s="177">
        <f>RES_hhdet_in_fech!O86/RES_summary!O$21</f>
        <v>0</v>
      </c>
      <c r="P86" s="177">
        <f>RES_hhdet_in_fech!P86/RES_summary!P$21</f>
        <v>0</v>
      </c>
      <c r="Q86" s="177">
        <f>RES_hhdet_in_fech!Q86/RES_summary!Q$21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0</v>
      </c>
      <c r="D87" s="178">
        <f>RES_hhdet_in_fech!D87/RES_summary!D$21</f>
        <v>30.729576769924048</v>
      </c>
      <c r="E87" s="178">
        <f>RES_hhdet_in_fech!E87/RES_summary!E$21</f>
        <v>29.848896260456414</v>
      </c>
      <c r="F87" s="178">
        <f>RES_hhdet_in_fech!F87/RES_summary!F$21</f>
        <v>30.84079889449967</v>
      </c>
      <c r="G87" s="178">
        <f>RES_hhdet_in_fech!G87/RES_summary!G$21</f>
        <v>30.584220052077534</v>
      </c>
      <c r="H87" s="178">
        <f>RES_hhdet_in_fech!H87/RES_summary!H$21</f>
        <v>30.231775704531973</v>
      </c>
      <c r="I87" s="178">
        <f>RES_hhdet_in_fech!I87/RES_summary!I$21</f>
        <v>30.125282007894903</v>
      </c>
      <c r="J87" s="178">
        <f>RES_hhdet_in_fech!J87/RES_summary!J$21</f>
        <v>27.977682471437969</v>
      </c>
      <c r="K87" s="178">
        <f>RES_hhdet_in_fech!K87/RES_summary!K$21</f>
        <v>31.396452991390671</v>
      </c>
      <c r="L87" s="178">
        <f>RES_hhdet_in_fech!L87/RES_summary!L$21</f>
        <v>0</v>
      </c>
      <c r="M87" s="178">
        <f>RES_hhdet_in_fech!M87/RES_summary!M$21</f>
        <v>29.530668272046452</v>
      </c>
      <c r="N87" s="178">
        <f>RES_hhdet_in_fech!N87/RES_summary!N$21</f>
        <v>0</v>
      </c>
      <c r="O87" s="178">
        <f>RES_hhdet_in_fech!O87/RES_summary!O$21</f>
        <v>0</v>
      </c>
      <c r="P87" s="178">
        <f>RES_hhdet_in_fech!P87/RES_summary!P$21</f>
        <v>0</v>
      </c>
      <c r="Q87" s="178">
        <f>RES_hhdet_in_fech!Q87/RES_summary!Q$21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34.881939074176763</v>
      </c>
      <c r="E88" s="183">
        <f>RES_hhdet_in_fech!E88/RES_summary!E$21</f>
        <v>34.408000466786547</v>
      </c>
      <c r="F88" s="183">
        <f>RES_hhdet_in_fech!F88/RES_summary!F$21</f>
        <v>34.030899933835869</v>
      </c>
      <c r="G88" s="183">
        <f>RES_hhdet_in_fech!G88/RES_summary!G$21</f>
        <v>33.627886520210822</v>
      </c>
      <c r="H88" s="183">
        <f>RES_hhdet_in_fech!H88/RES_summary!H$21</f>
        <v>32.704898208000046</v>
      </c>
      <c r="I88" s="183">
        <f>RES_hhdet_in_fech!I88/RES_summary!I$21</f>
        <v>32.220469991464313</v>
      </c>
      <c r="J88" s="183">
        <f>RES_hhdet_in_fech!J88/RES_summary!J$21</f>
        <v>31.178265153449995</v>
      </c>
      <c r="K88" s="183">
        <f>RES_hhdet_in_fech!K88/RES_summary!K$21</f>
        <v>31.526094012101055</v>
      </c>
      <c r="L88" s="183">
        <f>RES_hhdet_in_fech!L88/RES_summary!L$21</f>
        <v>0</v>
      </c>
      <c r="M88" s="183">
        <f>RES_hhdet_in_fech!M88/RES_summary!M$21</f>
        <v>31.629059502156561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0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31.850098101357641</v>
      </c>
      <c r="E89" s="183">
        <f>RES_hhdet_in_fech!E89/RES_summary!E$21</f>
        <v>31.772722918332107</v>
      </c>
      <c r="F89" s="183">
        <f>RES_hhdet_in_fech!F89/RES_summary!F$21</f>
        <v>31.459307840104131</v>
      </c>
      <c r="G89" s="183">
        <f>RES_hhdet_in_fech!G89/RES_summary!G$21</f>
        <v>31.544891744857264</v>
      </c>
      <c r="H89" s="183">
        <f>RES_hhdet_in_fech!H89/RES_summary!H$21</f>
        <v>30.61573430360869</v>
      </c>
      <c r="I89" s="183">
        <f>RES_hhdet_in_fech!I89/RES_summary!I$21</f>
        <v>30.536054577085789</v>
      </c>
      <c r="J89" s="183">
        <f>RES_hhdet_in_fech!J89/RES_summary!J$21</f>
        <v>29.468039900824834</v>
      </c>
      <c r="K89" s="183">
        <f>RES_hhdet_in_fech!K89/RES_summary!K$21</f>
        <v>29.679631048150025</v>
      </c>
      <c r="L89" s="183">
        <f>RES_hhdet_in_fech!L89/RES_summary!L$21</f>
        <v>0</v>
      </c>
      <c r="M89" s="183">
        <f>RES_hhdet_in_fech!M89/RES_summary!M$21</f>
        <v>28.66626068309823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28.812663155618402</v>
      </c>
      <c r="E90" s="182">
        <f>RES_hhdet_in_fech!E90/RES_summary!E$21</f>
        <v>28.722259086817402</v>
      </c>
      <c r="F90" s="182">
        <f>RES_hhdet_in_fech!F90/RES_summary!F$21</f>
        <v>28.418447647932357</v>
      </c>
      <c r="G90" s="182">
        <f>RES_hhdet_in_fech!G90/RES_summary!G$21</f>
        <v>28.478245759584301</v>
      </c>
      <c r="H90" s="182">
        <f>RES_hhdet_in_fech!H90/RES_summary!H$21</f>
        <v>27.622428350097529</v>
      </c>
      <c r="I90" s="182">
        <f>RES_hhdet_in_fech!I90/RES_summary!I$21</f>
        <v>27.531321809840236</v>
      </c>
      <c r="J90" s="182">
        <f>RES_hhdet_in_fech!J90/RES_summary!J$21</f>
        <v>26.551869347403279</v>
      </c>
      <c r="K90" s="182">
        <f>RES_hhdet_in_fech!K90/RES_summary!K$21</f>
        <v>26.700964407336084</v>
      </c>
      <c r="L90" s="182">
        <f>RES_hhdet_in_fech!L90/RES_summary!L$21</f>
        <v>0</v>
      </c>
      <c r="M90" s="182">
        <f>RES_hhdet_in_fech!M90/RES_summary!M$21</f>
        <v>25.764284416606365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3.03743494573924</v>
      </c>
      <c r="E91" s="181">
        <f>RES_hhdet_in_fech!E91/RES_summary!E$21</f>
        <v>3.0504638315147079</v>
      </c>
      <c r="F91" s="181">
        <f>RES_hhdet_in_fech!F91/RES_summary!F$21</f>
        <v>3.0408601921717704</v>
      </c>
      <c r="G91" s="181">
        <f>RES_hhdet_in_fech!G91/RES_summary!G$21</f>
        <v>3.0666459852729626</v>
      </c>
      <c r="H91" s="181">
        <f>RES_hhdet_in_fech!H91/RES_summary!H$21</f>
        <v>2.9933059535111641</v>
      </c>
      <c r="I91" s="181">
        <f>RES_hhdet_in_fech!I91/RES_summary!I$21</f>
        <v>3.0047327672455508</v>
      </c>
      <c r="J91" s="181">
        <f>RES_hhdet_in_fech!J91/RES_summary!J$21</f>
        <v>2.9161705534215501</v>
      </c>
      <c r="K91" s="181">
        <f>RES_hhdet_in_fech!K91/RES_summary!K$21</f>
        <v>2.9786666408139379</v>
      </c>
      <c r="L91" s="181">
        <f>RES_hhdet_in_fech!L91/RES_summary!L$21</f>
        <v>0</v>
      </c>
      <c r="M91" s="181">
        <f>RES_hhdet_in_fech!M91/RES_summary!M$21</f>
        <v>2.9019762664918658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23.273319369727254</v>
      </c>
      <c r="E96" s="180">
        <f>RES_hhdet_in_fech!E96/RES_summary!E$21</f>
        <v>23.926677669611792</v>
      </c>
      <c r="F96" s="180">
        <f>RES_hhdet_in_fech!F96/RES_summary!F$21</f>
        <v>24.682372449003154</v>
      </c>
      <c r="G96" s="180">
        <f>RES_hhdet_in_fech!G96/RES_summary!G$21</f>
        <v>25.741076831088264</v>
      </c>
      <c r="H96" s="180">
        <f>RES_hhdet_in_fech!H96/RES_summary!H$21</f>
        <v>25.648739584560762</v>
      </c>
      <c r="I96" s="180">
        <f>RES_hhdet_in_fech!I96/RES_summary!I$21</f>
        <v>25.472817941711696</v>
      </c>
      <c r="J96" s="180">
        <f>RES_hhdet_in_fech!J96/RES_summary!J$21</f>
        <v>24.595685484334773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27.035560575824626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0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22.153002714854527</v>
      </c>
      <c r="E97" s="179">
        <f>RES_hhdet_in_fech!E97/RES_summary!E$21</f>
        <v>22.925582013114926</v>
      </c>
      <c r="F97" s="179">
        <f>RES_hhdet_in_fech!F97/RES_summary!F$21</f>
        <v>23.573982326480035</v>
      </c>
      <c r="G97" s="179">
        <f>RES_hhdet_in_fech!G97/RES_summary!G$21</f>
        <v>24.485419444611569</v>
      </c>
      <c r="H97" s="179">
        <f>RES_hhdet_in_fech!H97/RES_summary!H$21</f>
        <v>24.244507717444858</v>
      </c>
      <c r="I97" s="179">
        <f>RES_hhdet_in_fech!I97/RES_summary!I$21</f>
        <v>23.648914659886586</v>
      </c>
      <c r="J97" s="179">
        <f>RES_hhdet_in_fech!J97/RES_summary!J$21</f>
        <v>22.722070172206184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24.66489258030559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19.118765621893598</v>
      </c>
      <c r="E98" s="177">
        <f>RES_hhdet_in_fech!E98/RES_summary!E$21</f>
        <v>19.855692584698094</v>
      </c>
      <c r="F98" s="177">
        <f>RES_hhdet_in_fech!F98/RES_summary!F$21</f>
        <v>20.493910108802716</v>
      </c>
      <c r="G98" s="177">
        <f>RES_hhdet_in_fech!G98/RES_summary!G$21</f>
        <v>21.387182318252222</v>
      </c>
      <c r="H98" s="177">
        <f>RES_hhdet_in_fech!H98/RES_summary!H$21</f>
        <v>21.197345159093047</v>
      </c>
      <c r="I98" s="177">
        <f>RES_hhdet_in_fech!I98/RES_summary!I$21</f>
        <v>20.611884872653249</v>
      </c>
      <c r="J98" s="177">
        <f>RES_hhdet_in_fech!J98/RES_summary!J$21</f>
        <v>19.771527533949143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21.750349731750685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3.034237092960931</v>
      </c>
      <c r="E99" s="177">
        <f>RES_hhdet_in_fech!E99/RES_summary!E$21</f>
        <v>3.069889428416833</v>
      </c>
      <c r="F99" s="177">
        <f>RES_hhdet_in_fech!F99/RES_summary!F$21</f>
        <v>3.080072217677321</v>
      </c>
      <c r="G99" s="177">
        <f>RES_hhdet_in_fech!G99/RES_summary!G$21</f>
        <v>3.0982371263593524</v>
      </c>
      <c r="H99" s="177">
        <f>RES_hhdet_in_fech!H99/RES_summary!H$21</f>
        <v>3.0471625583518107</v>
      </c>
      <c r="I99" s="177">
        <f>RES_hhdet_in_fech!I99/RES_summary!I$21</f>
        <v>3.0370297872333389</v>
      </c>
      <c r="J99" s="177">
        <f>RES_hhdet_in_fech!J99/RES_summary!J$21</f>
        <v>2.9505426382570388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2.9145428485549041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0</v>
      </c>
      <c r="D100" s="178">
        <f>RES_hhdet_in_fech!D100/RES_summary!D$21</f>
        <v>8.0876131703672964</v>
      </c>
      <c r="E100" s="178">
        <f>RES_hhdet_in_fech!E100/RES_summary!E$21</f>
        <v>8.2466191688374888</v>
      </c>
      <c r="F100" s="178">
        <f>RES_hhdet_in_fech!F100/RES_summary!F$21</f>
        <v>8.4726432748072025</v>
      </c>
      <c r="G100" s="178">
        <f>RES_hhdet_in_fech!G100/RES_summary!G$21</f>
        <v>8.6661638867501409</v>
      </c>
      <c r="H100" s="178">
        <f>RES_hhdet_in_fech!H100/RES_summary!H$21</f>
        <v>8.5558537146616569</v>
      </c>
      <c r="I100" s="178">
        <f>RES_hhdet_in_fech!I100/RES_summary!I$21</f>
        <v>8.2843001250614083</v>
      </c>
      <c r="J100" s="178">
        <f>RES_hhdet_in_fech!J100/RES_summary!J$21</f>
        <v>7.9596465510635204</v>
      </c>
      <c r="K100" s="178">
        <f>RES_hhdet_in_fech!K100/RES_summary!K$21</f>
        <v>8.7200202439456209</v>
      </c>
      <c r="L100" s="178">
        <f>RES_hhdet_in_fech!L100/RES_summary!L$21</f>
        <v>0</v>
      </c>
      <c r="M100" s="178">
        <f>RES_hhdet_in_fech!M100/RES_summary!M$21</f>
        <v>8.9473296545313801</v>
      </c>
      <c r="N100" s="178">
        <f>RES_hhdet_in_fech!N100/RES_summary!N$21</f>
        <v>0</v>
      </c>
      <c r="O100" s="178">
        <f>RES_hhdet_in_fech!O100/RES_summary!O$21</f>
        <v>0</v>
      </c>
      <c r="P100" s="178">
        <f>RES_hhdet_in_fech!P100/RES_summary!P$21</f>
        <v>0</v>
      </c>
      <c r="Q100" s="178">
        <f>RES_hhdet_in_fech!Q100/RES_summary!Q$21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0</v>
      </c>
      <c r="D103" s="176">
        <f>RES_hhdet_in_fech!D103/RES_summary!D$21</f>
        <v>8.0876131703672964</v>
      </c>
      <c r="E103" s="176">
        <f>RES_hhdet_in_fech!E103/RES_summary!E$21</f>
        <v>8.2466191688374888</v>
      </c>
      <c r="F103" s="176">
        <f>RES_hhdet_in_fech!F103/RES_summary!F$21</f>
        <v>8.4726432748072025</v>
      </c>
      <c r="G103" s="176">
        <f>RES_hhdet_in_fech!G103/RES_summary!G$21</f>
        <v>8.6661638867501409</v>
      </c>
      <c r="H103" s="176">
        <f>RES_hhdet_in_fech!H103/RES_summary!H$21</f>
        <v>8.5558537146616569</v>
      </c>
      <c r="I103" s="176">
        <f>RES_hhdet_in_fech!I103/RES_summary!I$21</f>
        <v>8.2843001250614083</v>
      </c>
      <c r="J103" s="176">
        <f>RES_hhdet_in_fech!J103/RES_summary!J$21</f>
        <v>7.9596465510635204</v>
      </c>
      <c r="K103" s="176">
        <f>RES_hhdet_in_fech!K103/RES_summary!K$21</f>
        <v>8.7200202439456209</v>
      </c>
      <c r="L103" s="176">
        <f>RES_hhdet_in_fech!L103/RES_summary!L$21</f>
        <v>0</v>
      </c>
      <c r="M103" s="176">
        <f>RES_hhdet_in_fech!M103/RES_summary!M$21</f>
        <v>8.9473296545313801</v>
      </c>
      <c r="N103" s="176">
        <f>RES_hhdet_in_fech!N103/RES_summary!N$21</f>
        <v>0</v>
      </c>
      <c r="O103" s="176">
        <f>RES_hhdet_in_fech!O103/RES_summary!O$21</f>
        <v>0</v>
      </c>
      <c r="P103" s="176">
        <f>RES_hhdet_in_fech!P103/RES_summary!P$21</f>
        <v>0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167.20670152149447</v>
      </c>
      <c r="D124" s="184">
        <f>RES_hhdet_in_fech!D124/RES_summary!D$21</f>
        <v>160.78451498335843</v>
      </c>
      <c r="E124" s="184">
        <f>RES_hhdet_in_fech!E124/RES_summary!E$21</f>
        <v>159.84297353544991</v>
      </c>
      <c r="F124" s="184">
        <f>RES_hhdet_in_fech!F124/RES_summary!F$21</f>
        <v>152.88866926629524</v>
      </c>
      <c r="G124" s="184">
        <f>RES_hhdet_in_fech!G124/RES_summary!G$21</f>
        <v>155.41620549165231</v>
      </c>
      <c r="H124" s="184">
        <f>RES_hhdet_in_fech!H124/RES_summary!H$21</f>
        <v>151.72934718496307</v>
      </c>
      <c r="I124" s="184">
        <f>RES_hhdet_in_fech!I124/RES_summary!I$21</f>
        <v>137.89858066904176</v>
      </c>
      <c r="J124" s="184">
        <f>RES_hhdet_in_fech!J124/RES_summary!J$21</f>
        <v>135.03558440832299</v>
      </c>
      <c r="K124" s="184">
        <f>RES_hhdet_in_fech!K124/RES_summary!K$21</f>
        <v>142.15226917553827</v>
      </c>
      <c r="L124" s="184">
        <f>RES_hhdet_in_fech!L124/RES_summary!L$21</f>
        <v>165.55341807643475</v>
      </c>
      <c r="M124" s="184">
        <f>RES_hhdet_in_fech!M124/RES_summary!M$21</f>
        <v>0</v>
      </c>
      <c r="N124" s="184">
        <f>RES_hhdet_in_fech!N124/RES_summary!N$21</f>
        <v>157.70714090363236</v>
      </c>
      <c r="O124" s="184">
        <f>RES_hhdet_in_fech!O124/RES_summary!O$21</f>
        <v>150.2566986176476</v>
      </c>
      <c r="P124" s="184">
        <f>RES_hhdet_in_fech!P124/RES_summary!P$21</f>
        <v>139.62759574026245</v>
      </c>
      <c r="Q124" s="184">
        <f>RES_hhdet_in_fech!Q124/RES_summary!Q$21</f>
        <v>149.14403163787256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131.92622537032383</v>
      </c>
      <c r="D125" s="178">
        <f>RES_hhdet_in_fech!D125/RES_summary!D$21</f>
        <v>125.90053199740613</v>
      </c>
      <c r="E125" s="178">
        <f>RES_hhdet_in_fech!E125/RES_summary!E$21</f>
        <v>124.56342351296496</v>
      </c>
      <c r="F125" s="178">
        <f>RES_hhdet_in_fech!F125/RES_summary!F$21</f>
        <v>117.40855182822868</v>
      </c>
      <c r="G125" s="178">
        <f>RES_hhdet_in_fech!G125/RES_summary!G$21</f>
        <v>120.83244813358218</v>
      </c>
      <c r="H125" s="178">
        <f>RES_hhdet_in_fech!H125/RES_summary!H$21</f>
        <v>117.6705091808134</v>
      </c>
      <c r="I125" s="178">
        <f>RES_hhdet_in_fech!I125/RES_summary!I$21</f>
        <v>106.0347779316462</v>
      </c>
      <c r="J125" s="178">
        <f>RES_hhdet_in_fech!J125/RES_summary!J$21</f>
        <v>102.6173969081494</v>
      </c>
      <c r="K125" s="178">
        <f>RES_hhdet_in_fech!K125/RES_summary!K$21</f>
        <v>109.38487155485328</v>
      </c>
      <c r="L125" s="178">
        <f>RES_hhdet_in_fech!L125/RES_summary!L$21</f>
        <v>134.85725475656136</v>
      </c>
      <c r="M125" s="178">
        <f>RES_hhdet_in_fech!M125/RES_summary!M$21</f>
        <v>0</v>
      </c>
      <c r="N125" s="178">
        <f>RES_hhdet_in_fech!N125/RES_summary!N$21</f>
        <v>124.06345624899431</v>
      </c>
      <c r="O125" s="178">
        <f>RES_hhdet_in_fech!O125/RES_summary!O$21</f>
        <v>117.54702217458345</v>
      </c>
      <c r="P125" s="178">
        <f>RES_hhdet_in_fech!P125/RES_summary!P$21</f>
        <v>105.88104009871402</v>
      </c>
      <c r="Q125" s="178">
        <f>RES_hhdet_in_fech!Q125/RES_summary!Q$21</f>
        <v>113.33680607356882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131.73057102151128</v>
      </c>
      <c r="D126" s="177">
        <f>RES_hhdet_in_fech!D126/RES_summary!D$21</f>
        <v>125.61862981602405</v>
      </c>
      <c r="E126" s="177">
        <f>RES_hhdet_in_fech!E126/RES_summary!E$21</f>
        <v>124.09389103193264</v>
      </c>
      <c r="F126" s="177">
        <f>RES_hhdet_in_fech!F126/RES_summary!F$21</f>
        <v>116.74552835441344</v>
      </c>
      <c r="G126" s="177">
        <f>RES_hhdet_in_fech!G126/RES_summary!G$21</f>
        <v>120.02386946269964</v>
      </c>
      <c r="H126" s="177">
        <f>RES_hhdet_in_fech!H126/RES_summary!H$21</f>
        <v>116.84020165045213</v>
      </c>
      <c r="I126" s="177">
        <f>RES_hhdet_in_fech!I126/RES_summary!I$21</f>
        <v>105.539137198463</v>
      </c>
      <c r="J126" s="177">
        <f>RES_hhdet_in_fech!J126/RES_summary!J$21</f>
        <v>102.36378797070142</v>
      </c>
      <c r="K126" s="177">
        <f>RES_hhdet_in_fech!K126/RES_summary!K$21</f>
        <v>108.86656750219214</v>
      </c>
      <c r="L126" s="177">
        <f>RES_hhdet_in_fech!L126/RES_summary!L$21</f>
        <v>134.24816812561176</v>
      </c>
      <c r="M126" s="177">
        <f>RES_hhdet_in_fech!M126/RES_summary!M$21</f>
        <v>0</v>
      </c>
      <c r="N126" s="177">
        <f>RES_hhdet_in_fech!N126/RES_summary!N$21</f>
        <v>123.68412824211849</v>
      </c>
      <c r="O126" s="177">
        <f>RES_hhdet_in_fech!O126/RES_summary!O$21</f>
        <v>116.76543226427053</v>
      </c>
      <c r="P126" s="177">
        <f>RES_hhdet_in_fech!P126/RES_summary!P$21</f>
        <v>105.18870668595333</v>
      </c>
      <c r="Q126" s="177">
        <f>RES_hhdet_in_fech!Q126/RES_summary!Q$21</f>
        <v>112.28615915008722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0.19565434881254484</v>
      </c>
      <c r="D127" s="177">
        <f>RES_hhdet_in_fech!D127/RES_summary!D$21</f>
        <v>0.28190218138208578</v>
      </c>
      <c r="E127" s="177">
        <f>RES_hhdet_in_fech!E127/RES_summary!E$21</f>
        <v>0.46953248103232731</v>
      </c>
      <c r="F127" s="177">
        <f>RES_hhdet_in_fech!F127/RES_summary!F$21</f>
        <v>0.66302347381523996</v>
      </c>
      <c r="G127" s="177">
        <f>RES_hhdet_in_fech!G127/RES_summary!G$21</f>
        <v>0.80857867088254143</v>
      </c>
      <c r="H127" s="177">
        <f>RES_hhdet_in_fech!H127/RES_summary!H$21</f>
        <v>0.83030753036127425</v>
      </c>
      <c r="I127" s="177">
        <f>RES_hhdet_in_fech!I127/RES_summary!I$21</f>
        <v>0.49564073318321256</v>
      </c>
      <c r="J127" s="177">
        <f>RES_hhdet_in_fech!J127/RES_summary!J$21</f>
        <v>0.25360893744797769</v>
      </c>
      <c r="K127" s="177">
        <f>RES_hhdet_in_fech!K127/RES_summary!K$21</f>
        <v>0.51830405266113655</v>
      </c>
      <c r="L127" s="177">
        <f>RES_hhdet_in_fech!L127/RES_summary!L$21</f>
        <v>0.60908663094958926</v>
      </c>
      <c r="M127" s="177">
        <f>RES_hhdet_in_fech!M127/RES_summary!M$21</f>
        <v>0</v>
      </c>
      <c r="N127" s="177">
        <f>RES_hhdet_in_fech!N127/RES_summary!N$21</f>
        <v>0.37932800687582668</v>
      </c>
      <c r="O127" s="177">
        <f>RES_hhdet_in_fech!O127/RES_summary!O$21</f>
        <v>0.78158991031291658</v>
      </c>
      <c r="P127" s="177">
        <f>RES_hhdet_in_fech!P127/RES_summary!P$21</f>
        <v>0.69233341276068028</v>
      </c>
      <c r="Q127" s="177">
        <f>RES_hhdet_in_fech!Q127/RES_summary!Q$21</f>
        <v>1.0506469234815994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5.4846142834444054</v>
      </c>
      <c r="D128" s="178">
        <f>RES_hhdet_in_fech!D128/RES_summary!D$21</f>
        <v>5.5067393562000486</v>
      </c>
      <c r="E128" s="178">
        <f>RES_hhdet_in_fech!E128/RES_summary!E$21</f>
        <v>5.6017714743983822</v>
      </c>
      <c r="F128" s="178">
        <f>RES_hhdet_in_fech!F128/RES_summary!F$21</f>
        <v>5.7826073739046535</v>
      </c>
      <c r="G128" s="178">
        <f>RES_hhdet_in_fech!G128/RES_summary!G$21</f>
        <v>5.5511455609822224</v>
      </c>
      <c r="H128" s="178">
        <f>RES_hhdet_in_fech!H128/RES_summary!H$21</f>
        <v>5.156984443558275</v>
      </c>
      <c r="I128" s="178">
        <f>RES_hhdet_in_fech!I128/RES_summary!I$21</f>
        <v>4.6018491145215066</v>
      </c>
      <c r="J128" s="178">
        <f>RES_hhdet_in_fech!J128/RES_summary!J$21</f>
        <v>4.1757609700988221</v>
      </c>
      <c r="K128" s="178">
        <f>RES_hhdet_in_fech!K128/RES_summary!K$21</f>
        <v>3.8687721433055118</v>
      </c>
      <c r="L128" s="178">
        <f>RES_hhdet_in_fech!L128/RES_summary!L$21</f>
        <v>3.5267392768665893</v>
      </c>
      <c r="M128" s="178">
        <f>RES_hhdet_in_fech!M128/RES_summary!M$21</f>
        <v>0</v>
      </c>
      <c r="N128" s="178">
        <f>RES_hhdet_in_fech!N128/RES_summary!N$21</f>
        <v>2.8091047122757469</v>
      </c>
      <c r="O128" s="178">
        <f>RES_hhdet_in_fech!O128/RES_summary!O$21</f>
        <v>2.9162085991710085</v>
      </c>
      <c r="P128" s="178">
        <f>RES_hhdet_in_fech!P128/RES_summary!P$21</f>
        <v>2.5602452367626181</v>
      </c>
      <c r="Q128" s="178">
        <f>RES_hhdet_in_fech!Q128/RES_summary!Q$21</f>
        <v>2.5155238016734538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5.4846142834444054</v>
      </c>
      <c r="D129" s="177">
        <f>RES_hhdet_in_fech!D129/RES_summary!D$21</f>
        <v>5.5067393562000486</v>
      </c>
      <c r="E129" s="177">
        <f>RES_hhdet_in_fech!E129/RES_summary!E$21</f>
        <v>5.6017714743983822</v>
      </c>
      <c r="F129" s="177">
        <f>RES_hhdet_in_fech!F129/RES_summary!F$21</f>
        <v>5.7826073739046535</v>
      </c>
      <c r="G129" s="177">
        <f>RES_hhdet_in_fech!G129/RES_summary!G$21</f>
        <v>5.5511455609822224</v>
      </c>
      <c r="H129" s="177">
        <f>RES_hhdet_in_fech!H129/RES_summary!H$21</f>
        <v>5.156984443558275</v>
      </c>
      <c r="I129" s="177">
        <f>RES_hhdet_in_fech!I129/RES_summary!I$21</f>
        <v>4.6018491145215066</v>
      </c>
      <c r="J129" s="177">
        <f>RES_hhdet_in_fech!J129/RES_summary!J$21</f>
        <v>4.1757609700988221</v>
      </c>
      <c r="K129" s="177">
        <f>RES_hhdet_in_fech!K129/RES_summary!K$21</f>
        <v>3.8687721433055118</v>
      </c>
      <c r="L129" s="177">
        <f>RES_hhdet_in_fech!L129/RES_summary!L$21</f>
        <v>3.5267392768665893</v>
      </c>
      <c r="M129" s="177">
        <f>RES_hhdet_in_fech!M129/RES_summary!M$21</f>
        <v>0</v>
      </c>
      <c r="N129" s="177">
        <f>RES_hhdet_in_fech!N129/RES_summary!N$21</f>
        <v>2.8091047122757469</v>
      </c>
      <c r="O129" s="177">
        <f>RES_hhdet_in_fech!O129/RES_summary!O$21</f>
        <v>2.9162085991710085</v>
      </c>
      <c r="P129" s="177">
        <f>RES_hhdet_in_fech!P129/RES_summary!P$21</f>
        <v>2.5602452367626181</v>
      </c>
      <c r="Q129" s="177">
        <f>RES_hhdet_in_fech!Q129/RES_summary!Q$21</f>
        <v>2.5155238016734538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21.625394561322864</v>
      </c>
      <c r="D130" s="178">
        <f>RES_hhdet_in_fech!D130/RES_summary!D$21</f>
        <v>21.296236680474429</v>
      </c>
      <c r="E130" s="178">
        <f>RES_hhdet_in_fech!E130/RES_summary!E$21</f>
        <v>21.436514105949342</v>
      </c>
      <c r="F130" s="178">
        <f>RES_hhdet_in_fech!F130/RES_summary!F$21</f>
        <v>21.227666571322573</v>
      </c>
      <c r="G130" s="178">
        <f>RES_hhdet_in_fech!G130/RES_summary!G$21</f>
        <v>20.369107229276764</v>
      </c>
      <c r="H130" s="178">
        <f>RES_hhdet_in_fech!H130/RES_summary!H$21</f>
        <v>20.344939607654634</v>
      </c>
      <c r="I130" s="178">
        <f>RES_hhdet_in_fech!I130/RES_summary!I$21</f>
        <v>18.974097308086588</v>
      </c>
      <c r="J130" s="178">
        <f>RES_hhdet_in_fech!J130/RES_summary!J$21</f>
        <v>20.279902421736374</v>
      </c>
      <c r="K130" s="178">
        <f>RES_hhdet_in_fech!K130/RES_summary!K$21</f>
        <v>20.179245410304912</v>
      </c>
      <c r="L130" s="178">
        <f>RES_hhdet_in_fech!L130/RES_summary!L$21</f>
        <v>18.137789206705595</v>
      </c>
      <c r="M130" s="178">
        <f>RES_hhdet_in_fech!M130/RES_summary!M$21</f>
        <v>0</v>
      </c>
      <c r="N130" s="178">
        <f>RES_hhdet_in_fech!N130/RES_summary!N$21</f>
        <v>21.631222272032829</v>
      </c>
      <c r="O130" s="178">
        <f>RES_hhdet_in_fech!O130/RES_summary!O$21</f>
        <v>19.793188910168286</v>
      </c>
      <c r="P130" s="178">
        <f>RES_hhdet_in_fech!P130/RES_summary!P$21</f>
        <v>21.342817492911124</v>
      </c>
      <c r="Q130" s="178">
        <f>RES_hhdet_in_fech!Q130/RES_summary!Q$21</f>
        <v>22.695925368433976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20.730677141085124</v>
      </c>
      <c r="D131" s="183">
        <f>RES_hhdet_in_fech!D131/RES_summary!D$21</f>
        <v>20.229021203991021</v>
      </c>
      <c r="E131" s="183">
        <f>RES_hhdet_in_fech!E131/RES_summary!E$21</f>
        <v>19.884150595987503</v>
      </c>
      <c r="F131" s="183">
        <f>RES_hhdet_in_fech!F131/RES_summary!F$21</f>
        <v>19.60195947538671</v>
      </c>
      <c r="G131" s="183">
        <f>RES_hhdet_in_fech!G131/RES_summary!G$21</f>
        <v>19.15335359750587</v>
      </c>
      <c r="H131" s="183">
        <f>RES_hhdet_in_fech!H131/RES_summary!H$21</f>
        <v>18.640397216433918</v>
      </c>
      <c r="I131" s="183">
        <f>RES_hhdet_in_fech!I131/RES_summary!I$21</f>
        <v>18.285708872987495</v>
      </c>
      <c r="J131" s="183">
        <f>RES_hhdet_in_fech!J131/RES_summary!J$21</f>
        <v>17.590630858526264</v>
      </c>
      <c r="K131" s="183">
        <f>RES_hhdet_in_fech!K131/RES_summary!K$21</f>
        <v>18.107388658159319</v>
      </c>
      <c r="L131" s="183">
        <f>RES_hhdet_in_fech!L131/RES_summary!L$21</f>
        <v>17.141637044261511</v>
      </c>
      <c r="M131" s="183">
        <f>RES_hhdet_in_fech!M131/RES_summary!M$21</f>
        <v>0</v>
      </c>
      <c r="N131" s="183">
        <f>RES_hhdet_in_fech!N131/RES_summary!N$21</f>
        <v>16.853332011009417</v>
      </c>
      <c r="O131" s="183">
        <f>RES_hhdet_in_fech!O131/RES_summary!O$21</f>
        <v>16.803882863874403</v>
      </c>
      <c r="P131" s="183">
        <f>RES_hhdet_in_fech!P131/RES_summary!P$21</f>
        <v>16.593671108648671</v>
      </c>
      <c r="Q131" s="183">
        <f>RES_hhdet_in_fech!Q131/RES_summary!Q$21</f>
        <v>16.411758146161734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19.970944236587592</v>
      </c>
      <c r="D132" s="183">
        <f>RES_hhdet_in_fech!D132/RES_summary!D$21</f>
        <v>19.548595880068081</v>
      </c>
      <c r="E132" s="183">
        <f>RES_hhdet_in_fech!E132/RES_summary!E$21</f>
        <v>19.264472730420209</v>
      </c>
      <c r="F132" s="183">
        <f>RES_hhdet_in_fech!F132/RES_summary!F$21</f>
        <v>19.011356433102488</v>
      </c>
      <c r="G132" s="183">
        <f>RES_hhdet_in_fech!G132/RES_summary!G$21</f>
        <v>18.653893080507618</v>
      </c>
      <c r="H132" s="183">
        <f>RES_hhdet_in_fech!H132/RES_summary!H$21</f>
        <v>18.152028331016979</v>
      </c>
      <c r="I132" s="183">
        <f>RES_hhdet_in_fech!I132/RES_summary!I$21</f>
        <v>17.881601046155328</v>
      </c>
      <c r="J132" s="183">
        <f>RES_hhdet_in_fech!J132/RES_summary!J$21</f>
        <v>17.223435303039352</v>
      </c>
      <c r="K132" s="183">
        <f>RES_hhdet_in_fech!K132/RES_summary!K$21</f>
        <v>17.707324250497869</v>
      </c>
      <c r="L132" s="183">
        <f>RES_hhdet_in_fech!L132/RES_summary!L$21</f>
        <v>16.808405824988178</v>
      </c>
      <c r="M132" s="183">
        <f>RES_hhdet_in_fech!M132/RES_summary!M$21</f>
        <v>0</v>
      </c>
      <c r="N132" s="183">
        <f>RES_hhdet_in_fech!N132/RES_summary!N$21</f>
        <v>16.463652368924034</v>
      </c>
      <c r="O132" s="183">
        <f>RES_hhdet_in_fech!O132/RES_summary!O$21</f>
        <v>16.377372652871596</v>
      </c>
      <c r="P132" s="183">
        <f>RES_hhdet_in_fech!P132/RES_summary!P$21</f>
        <v>16.14356222547746</v>
      </c>
      <c r="Q132" s="183">
        <f>RES_hhdet_in_fech!Q132/RES_summary!Q$21</f>
        <v>15.957594054433399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16.622583504601852</v>
      </c>
      <c r="D133" s="182">
        <f>RES_hhdet_in_fech!D133/RES_summary!D$21</f>
        <v>16.259052006631766</v>
      </c>
      <c r="E133" s="182">
        <f>RES_hhdet_in_fech!E133/RES_summary!E$21</f>
        <v>16.01071691894181</v>
      </c>
      <c r="F133" s="182">
        <f>RES_hhdet_in_fech!F133/RES_summary!F$21</f>
        <v>15.792532026448866</v>
      </c>
      <c r="G133" s="182">
        <f>RES_hhdet_in_fech!G133/RES_summary!G$21</f>
        <v>15.473232968586132</v>
      </c>
      <c r="H133" s="182">
        <f>RES_hhdet_in_fech!H133/RES_summary!H$21</f>
        <v>15.055270222331529</v>
      </c>
      <c r="I133" s="182">
        <f>RES_hhdet_in_fech!I133/RES_summary!I$21</f>
        <v>14.820157309707485</v>
      </c>
      <c r="J133" s="182">
        <f>RES_hhdet_in_fech!J133/RES_summary!J$21</f>
        <v>14.265421159192766</v>
      </c>
      <c r="K133" s="182">
        <f>RES_hhdet_in_fech!K133/RES_summary!K$21</f>
        <v>14.68410222131631</v>
      </c>
      <c r="L133" s="182">
        <f>RES_hhdet_in_fech!L133/RES_summary!L$21</f>
        <v>13.88992594677951</v>
      </c>
      <c r="M133" s="182">
        <f>RES_hhdet_in_fech!M133/RES_summary!M$21</f>
        <v>0</v>
      </c>
      <c r="N133" s="182">
        <f>RES_hhdet_in_fech!N133/RES_summary!N$21</f>
        <v>13.604375181600039</v>
      </c>
      <c r="O133" s="182">
        <f>RES_hhdet_in_fech!O133/RES_summary!O$21</f>
        <v>13.531677606048328</v>
      </c>
      <c r="P133" s="182">
        <f>RES_hhdet_in_fech!P133/RES_summary!P$21</f>
        <v>13.337100167130229</v>
      </c>
      <c r="Q133" s="182">
        <f>RES_hhdet_in_fech!Q133/RES_summary!Q$21</f>
        <v>13.181693731984415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3.348360731985736</v>
      </c>
      <c r="D134" s="181">
        <f>RES_hhdet_in_fech!D134/RES_summary!D$21</f>
        <v>3.2895438734363158</v>
      </c>
      <c r="E134" s="181">
        <f>RES_hhdet_in_fech!E134/RES_summary!E$21</f>
        <v>3.2537558114783982</v>
      </c>
      <c r="F134" s="181">
        <f>RES_hhdet_in_fech!F134/RES_summary!F$21</f>
        <v>3.2188244066536247</v>
      </c>
      <c r="G134" s="181">
        <f>RES_hhdet_in_fech!G134/RES_summary!G$21</f>
        <v>3.1806601119214877</v>
      </c>
      <c r="H134" s="181">
        <f>RES_hhdet_in_fech!H134/RES_summary!H$21</f>
        <v>3.096758108685453</v>
      </c>
      <c r="I134" s="181">
        <f>RES_hhdet_in_fech!I134/RES_summary!I$21</f>
        <v>3.0614437364478473</v>
      </c>
      <c r="J134" s="181">
        <f>RES_hhdet_in_fech!J134/RES_summary!J$21</f>
        <v>2.9580141438465857</v>
      </c>
      <c r="K134" s="181">
        <f>RES_hhdet_in_fech!K134/RES_summary!K$21</f>
        <v>3.0232220291815564</v>
      </c>
      <c r="L134" s="181">
        <f>RES_hhdet_in_fech!L134/RES_summary!L$21</f>
        <v>2.9184798782086694</v>
      </c>
      <c r="M134" s="181">
        <f>RES_hhdet_in_fech!M134/RES_summary!M$21</f>
        <v>0</v>
      </c>
      <c r="N134" s="181">
        <f>RES_hhdet_in_fech!N134/RES_summary!N$21</f>
        <v>2.8592771873239959</v>
      </c>
      <c r="O134" s="181">
        <f>RES_hhdet_in_fech!O134/RES_summary!O$21</f>
        <v>2.8456950468232671</v>
      </c>
      <c r="P134" s="181">
        <f>RES_hhdet_in_fech!P134/RES_summary!P$21</f>
        <v>2.8064620583472299</v>
      </c>
      <c r="Q134" s="181">
        <f>RES_hhdet_in_fech!Q134/RES_summary!Q$21</f>
        <v>2.7759003224489875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24.258177727024925</v>
      </c>
      <c r="D135" s="180">
        <f>RES_hhdet_in_fech!D135/RES_summary!D$21</f>
        <v>24.41170676722945</v>
      </c>
      <c r="E135" s="180">
        <f>RES_hhdet_in_fech!E135/RES_summary!E$21</f>
        <v>25.521795069716209</v>
      </c>
      <c r="F135" s="180">
        <f>RES_hhdet_in_fech!F135/RES_summary!F$21</f>
        <v>26.487362408879449</v>
      </c>
      <c r="G135" s="180">
        <f>RES_hhdet_in_fech!G135/RES_summary!G$21</f>
        <v>27.443082553570118</v>
      </c>
      <c r="H135" s="180">
        <f>RES_hhdet_in_fech!H135/RES_summary!H$21</f>
        <v>26.953577789458599</v>
      </c>
      <c r="I135" s="180">
        <f>RES_hhdet_in_fech!I135/RES_summary!I$21</f>
        <v>26.094725861963429</v>
      </c>
      <c r="J135" s="180">
        <f>RES_hhdet_in_fech!J135/RES_summary!J$21</f>
        <v>24.931027514454563</v>
      </c>
      <c r="K135" s="180">
        <f>RES_hhdet_in_fech!K135/RES_summary!K$21</f>
        <v>26.430012143928192</v>
      </c>
      <c r="L135" s="180">
        <f>RES_hhdet_in_fech!L135/RES_summary!L$21</f>
        <v>27.693839393130553</v>
      </c>
      <c r="M135" s="180">
        <f>RES_hhdet_in_fech!M135/RES_summary!M$21</f>
        <v>0</v>
      </c>
      <c r="N135" s="180">
        <f>RES_hhdet_in_fech!N135/RES_summary!N$21</f>
        <v>27.887382324333103</v>
      </c>
      <c r="O135" s="180">
        <f>RES_hhdet_in_fech!O135/RES_summary!O$21</f>
        <v>30.093758481688432</v>
      </c>
      <c r="P135" s="180">
        <f>RES_hhdet_in_fech!P135/RES_summary!P$21</f>
        <v>29.092299398435664</v>
      </c>
      <c r="Q135" s="180">
        <f>RES_hhdet_in_fech!Q135/RES_summary!Q$21</f>
        <v>31.455585070602375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22.80920515305689</v>
      </c>
      <c r="D136" s="179">
        <f>RES_hhdet_in_fech!D136/RES_summary!D$21</f>
        <v>22.978431839149255</v>
      </c>
      <c r="E136" s="179">
        <f>RES_hhdet_in_fech!E136/RES_summary!E$21</f>
        <v>23.787435403738463</v>
      </c>
      <c r="F136" s="179">
        <f>RES_hhdet_in_fech!F136/RES_summary!F$21</f>
        <v>24.68423651264823</v>
      </c>
      <c r="G136" s="179">
        <f>RES_hhdet_in_fech!G136/RES_summary!G$21</f>
        <v>25.279843395016897</v>
      </c>
      <c r="H136" s="179">
        <f>RES_hhdet_in_fech!H136/RES_summary!H$21</f>
        <v>24.777185346676237</v>
      </c>
      <c r="I136" s="179">
        <f>RES_hhdet_in_fech!I136/RES_summary!I$21</f>
        <v>23.94201555005791</v>
      </c>
      <c r="J136" s="179">
        <f>RES_hhdet_in_fech!J136/RES_summary!J$21</f>
        <v>22.924617023225675</v>
      </c>
      <c r="K136" s="179">
        <f>RES_hhdet_in_fech!K136/RES_summary!K$21</f>
        <v>24.274579272103271</v>
      </c>
      <c r="L136" s="179">
        <f>RES_hhdet_in_fech!L136/RES_summary!L$21</f>
        <v>25.130421627385928</v>
      </c>
      <c r="M136" s="179">
        <f>RES_hhdet_in_fech!M136/RES_summary!M$21</f>
        <v>0</v>
      </c>
      <c r="N136" s="179">
        <f>RES_hhdet_in_fech!N136/RES_summary!N$21</f>
        <v>25.234354472200224</v>
      </c>
      <c r="O136" s="179">
        <f>RES_hhdet_in_fech!O136/RES_summary!O$21</f>
        <v>26.965536395507105</v>
      </c>
      <c r="P136" s="179">
        <f>RES_hhdet_in_fech!P136/RES_summary!P$21</f>
        <v>26.140151060997603</v>
      </c>
      <c r="Q136" s="179">
        <f>RES_hhdet_in_fech!Q136/RES_summary!Q$21</f>
        <v>28.031902784830208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19.689781536285722</v>
      </c>
      <c r="D137" s="177">
        <f>RES_hhdet_in_fech!D137/RES_summary!D$21</f>
        <v>19.831137943064025</v>
      </c>
      <c r="E137" s="177">
        <f>RES_hhdet_in_fech!E137/RES_summary!E$21</f>
        <v>20.602138017032637</v>
      </c>
      <c r="F137" s="177">
        <f>RES_hhdet_in_fech!F137/RES_summary!F$21</f>
        <v>21.459103395797523</v>
      </c>
      <c r="G137" s="177">
        <f>RES_hhdet_in_fech!G137/RES_summary!G$21</f>
        <v>22.081084658938643</v>
      </c>
      <c r="H137" s="177">
        <f>RES_hhdet_in_fech!H137/RES_summary!H$21</f>
        <v>21.663073384922125</v>
      </c>
      <c r="I137" s="177">
        <f>RES_hhdet_in_fech!I137/RES_summary!I$21</f>
        <v>20.867345298265544</v>
      </c>
      <c r="J137" s="177">
        <f>RES_hhdet_in_fech!J137/RES_summary!J$21</f>
        <v>19.94777294695492</v>
      </c>
      <c r="K137" s="177">
        <f>RES_hhdet_in_fech!K137/RES_summary!K$21</f>
        <v>21.213963843505226</v>
      </c>
      <c r="L137" s="177">
        <f>RES_hhdet_in_fech!L137/RES_summary!L$21</f>
        <v>22.177305283905188</v>
      </c>
      <c r="M137" s="177">
        <f>RES_hhdet_in_fech!M137/RES_summary!M$21</f>
        <v>0</v>
      </c>
      <c r="N137" s="177">
        <f>RES_hhdet_in_fech!N137/RES_summary!N$21</f>
        <v>22.336434685590444</v>
      </c>
      <c r="O137" s="177">
        <f>RES_hhdet_in_fech!O137/RES_summary!O$21</f>
        <v>24.080033497846312</v>
      </c>
      <c r="P137" s="177">
        <f>RES_hhdet_in_fech!P137/RES_summary!P$21</f>
        <v>23.295338310025276</v>
      </c>
      <c r="Q137" s="177">
        <f>RES_hhdet_in_fech!Q137/RES_summary!Q$21</f>
        <v>25.216157634915618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3.1194236167711682</v>
      </c>
      <c r="D138" s="177">
        <f>RES_hhdet_in_fech!D138/RES_summary!D$21</f>
        <v>3.147293896085229</v>
      </c>
      <c r="E138" s="177">
        <f>RES_hhdet_in_fech!E138/RES_summary!E$21</f>
        <v>3.1852973867058236</v>
      </c>
      <c r="F138" s="177">
        <f>RES_hhdet_in_fech!F138/RES_summary!F$21</f>
        <v>3.2251331168507011</v>
      </c>
      <c r="G138" s="177">
        <f>RES_hhdet_in_fech!G138/RES_summary!G$21</f>
        <v>3.1987587360782537</v>
      </c>
      <c r="H138" s="177">
        <f>RES_hhdet_in_fech!H138/RES_summary!H$21</f>
        <v>3.1141119617541135</v>
      </c>
      <c r="I138" s="177">
        <f>RES_hhdet_in_fech!I138/RES_summary!I$21</f>
        <v>3.0746702517923663</v>
      </c>
      <c r="J138" s="177">
        <f>RES_hhdet_in_fech!J138/RES_summary!J$21</f>
        <v>2.9768440762707606</v>
      </c>
      <c r="K138" s="177">
        <f>RES_hhdet_in_fech!K138/RES_summary!K$21</f>
        <v>3.0606154285980369</v>
      </c>
      <c r="L138" s="177">
        <f>RES_hhdet_in_fech!L138/RES_summary!L$21</f>
        <v>2.9531163434807448</v>
      </c>
      <c r="M138" s="177">
        <f>RES_hhdet_in_fech!M138/RES_summary!M$21</f>
        <v>0</v>
      </c>
      <c r="N138" s="177">
        <f>RES_hhdet_in_fech!N138/RES_summary!N$21</f>
        <v>2.8979197866097812</v>
      </c>
      <c r="O138" s="177">
        <f>RES_hhdet_in_fech!O138/RES_summary!O$21</f>
        <v>2.8855028976607868</v>
      </c>
      <c r="P138" s="177">
        <f>RES_hhdet_in_fech!P138/RES_summary!P$21</f>
        <v>2.8448127509723258</v>
      </c>
      <c r="Q138" s="177">
        <f>RES_hhdet_in_fech!Q138/RES_summary!Q$21</f>
        <v>2.8157451499145889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8.1704673064033351</v>
      </c>
      <c r="D139" s="178">
        <f>RES_hhdet_in_fech!D139/RES_summary!D$21</f>
        <v>8.0810069492777998</v>
      </c>
      <c r="E139" s="178">
        <f>RES_hhdet_in_fech!E139/RES_summary!E$21</f>
        <v>8.2412644421372132</v>
      </c>
      <c r="F139" s="178">
        <f>RES_hhdet_in_fech!F139/RES_summary!F$21</f>
        <v>8.4698434928393382</v>
      </c>
      <c r="G139" s="178">
        <f>RES_hhdet_in_fech!G139/RES_summary!G$21</f>
        <v>8.6635045678111275</v>
      </c>
      <c r="H139" s="178">
        <f>RES_hhdet_in_fech!H139/RES_summary!H$21</f>
        <v>8.5569139529367764</v>
      </c>
      <c r="I139" s="178">
        <f>RES_hhdet_in_fech!I139/RES_summary!I$21</f>
        <v>8.2878563147874509</v>
      </c>
      <c r="J139" s="178">
        <f>RES_hhdet_in_fech!J139/RES_summary!J$21</f>
        <v>7.9625241083383846</v>
      </c>
      <c r="K139" s="178">
        <f>RES_hhdet_in_fech!K139/RES_summary!K$21</f>
        <v>8.7193800670745674</v>
      </c>
      <c r="L139" s="178">
        <f>RES_hhdet_in_fech!L139/RES_summary!L$21</f>
        <v>9.0316348363012153</v>
      </c>
      <c r="M139" s="178">
        <f>RES_hhdet_in_fech!M139/RES_summary!M$21</f>
        <v>0</v>
      </c>
      <c r="N139" s="178">
        <f>RES_hhdet_in_fech!N139/RES_summary!N$21</f>
        <v>9.2033576703294688</v>
      </c>
      <c r="O139" s="178">
        <f>RES_hhdet_in_fech!O139/RES_summary!O$21</f>
        <v>10.000278933724848</v>
      </c>
      <c r="P139" s="178">
        <f>RES_hhdet_in_fech!P139/RES_summary!P$21</f>
        <v>9.8434929118746819</v>
      </c>
      <c r="Q139" s="178">
        <f>RES_hhdet_in_fech!Q139/RES_summary!Q$21</f>
        <v>10.595776394196315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8.1704673064033351</v>
      </c>
      <c r="D141" s="176">
        <f>RES_hhdet_in_fech!D141/RES_summary!D$21</f>
        <v>8.0810069492777998</v>
      </c>
      <c r="E141" s="176">
        <f>RES_hhdet_in_fech!E141/RES_summary!E$21</f>
        <v>8.2412644421372132</v>
      </c>
      <c r="F141" s="176">
        <f>RES_hhdet_in_fech!F141/RES_summary!F$21</f>
        <v>8.4698434928393382</v>
      </c>
      <c r="G141" s="176">
        <f>RES_hhdet_in_fech!G141/RES_summary!G$21</f>
        <v>8.6635045678111275</v>
      </c>
      <c r="H141" s="176">
        <f>RES_hhdet_in_fech!H141/RES_summary!H$21</f>
        <v>8.5569139529367764</v>
      </c>
      <c r="I141" s="176">
        <f>RES_hhdet_in_fech!I141/RES_summary!I$21</f>
        <v>8.2878563147874509</v>
      </c>
      <c r="J141" s="176">
        <f>RES_hhdet_in_fech!J141/RES_summary!J$21</f>
        <v>7.9625241083383846</v>
      </c>
      <c r="K141" s="176">
        <f>RES_hhdet_in_fech!K141/RES_summary!K$21</f>
        <v>8.7193800670745674</v>
      </c>
      <c r="L141" s="176">
        <f>RES_hhdet_in_fech!L141/RES_summary!L$21</f>
        <v>9.0316348363012153</v>
      </c>
      <c r="M141" s="176">
        <f>RES_hhdet_in_fech!M141/RES_summary!M$21</f>
        <v>0</v>
      </c>
      <c r="N141" s="176">
        <f>RES_hhdet_in_fech!N141/RES_summary!N$21</f>
        <v>9.2033576703294688</v>
      </c>
      <c r="O141" s="176">
        <f>RES_hhdet_in_fech!O141/RES_summary!O$21</f>
        <v>10.000278933724848</v>
      </c>
      <c r="P141" s="176">
        <f>RES_hhdet_in_fech!P141/RES_summary!P$21</f>
        <v>9.8434929118746819</v>
      </c>
      <c r="Q141" s="176">
        <f>RES_hhdet_in_fech!Q141/RES_summary!Q$21</f>
        <v>10.595776394196315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124.59261239685992</v>
      </c>
      <c r="D143" s="184">
        <f>RES_hhdet_in_fech!D143/RES_summary!D$21</f>
        <v>119.43828252103842</v>
      </c>
      <c r="E143" s="184">
        <f>RES_hhdet_in_fech!E143/RES_summary!E$21</f>
        <v>115.68301054186445</v>
      </c>
      <c r="F143" s="184">
        <f>RES_hhdet_in_fech!F143/RES_summary!F$21</f>
        <v>107.80915564317588</v>
      </c>
      <c r="G143" s="184">
        <f>RES_hhdet_in_fech!G143/RES_summary!G$21</f>
        <v>108.27173502950575</v>
      </c>
      <c r="H143" s="184">
        <f>RES_hhdet_in_fech!H143/RES_summary!H$21</f>
        <v>100.00830351345623</v>
      </c>
      <c r="I143" s="184">
        <f>RES_hhdet_in_fech!I143/RES_summary!I$21</f>
        <v>91.752577048544524</v>
      </c>
      <c r="J143" s="184">
        <f>RES_hhdet_in_fech!J143/RES_summary!J$21</f>
        <v>84.495158985433619</v>
      </c>
      <c r="K143" s="184">
        <f>RES_hhdet_in_fech!K143/RES_summary!K$21</f>
        <v>82.055884515906314</v>
      </c>
      <c r="L143" s="184">
        <f>RES_hhdet_in_fech!L143/RES_summary!L$21</f>
        <v>87.942369832698319</v>
      </c>
      <c r="M143" s="184">
        <f>RES_hhdet_in_fech!M143/RES_summary!M$21</f>
        <v>76.579550892878686</v>
      </c>
      <c r="N143" s="184">
        <f>RES_hhdet_in_fech!N143/RES_summary!N$21</f>
        <v>77.63825621238901</v>
      </c>
      <c r="O143" s="184">
        <f>RES_hhdet_in_fech!O143/RES_summary!O$21</f>
        <v>74.300953365174536</v>
      </c>
      <c r="P143" s="184">
        <f>RES_hhdet_in_fech!P143/RES_summary!P$21</f>
        <v>68.515956427817841</v>
      </c>
      <c r="Q143" s="184">
        <f>RES_hhdet_in_fech!Q143/RES_summary!Q$21</f>
        <v>71.443105326644357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87.431103323365122</v>
      </c>
      <c r="D144" s="178">
        <f>RES_hhdet_in_fech!D144/RES_summary!D$21</f>
        <v>83.008963832062989</v>
      </c>
      <c r="E144" s="178">
        <f>RES_hhdet_in_fech!E144/RES_summary!E$21</f>
        <v>78.742655773734171</v>
      </c>
      <c r="F144" s="178">
        <f>RES_hhdet_in_fech!F144/RES_summary!F$21</f>
        <v>70.224338698657391</v>
      </c>
      <c r="G144" s="178">
        <f>RES_hhdet_in_fech!G144/RES_summary!G$21</f>
        <v>68.998364388146314</v>
      </c>
      <c r="H144" s="178">
        <f>RES_hhdet_in_fech!H144/RES_summary!H$21</f>
        <v>61.15279970325976</v>
      </c>
      <c r="I144" s="178">
        <f>RES_hhdet_in_fech!I144/RES_summary!I$21</f>
        <v>55.317273703797319</v>
      </c>
      <c r="J144" s="178">
        <f>RES_hhdet_in_fech!J144/RES_summary!J$21</f>
        <v>49.160322887518625</v>
      </c>
      <c r="K144" s="178">
        <f>RES_hhdet_in_fech!K144/RES_summary!K$21</f>
        <v>44.04877941403771</v>
      </c>
      <c r="L144" s="178">
        <f>RES_hhdet_in_fech!L144/RES_summary!L$21</f>
        <v>49.272412116094756</v>
      </c>
      <c r="M144" s="178">
        <f>RES_hhdet_in_fech!M144/RES_summary!M$21</f>
        <v>38.877365702668364</v>
      </c>
      <c r="N144" s="178">
        <f>RES_hhdet_in_fech!N144/RES_summary!N$21</f>
        <v>38.659515836233041</v>
      </c>
      <c r="O144" s="178">
        <f>RES_hhdet_in_fech!O144/RES_summary!O$21</f>
        <v>32.284604034893434</v>
      </c>
      <c r="P144" s="178">
        <f>RES_hhdet_in_fech!P144/RES_summary!P$21</f>
        <v>27.738603481337833</v>
      </c>
      <c r="Q144" s="178">
        <f>RES_hhdet_in_fech!Q144/RES_summary!Q$21</f>
        <v>27.653375907000296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87.431103323365122</v>
      </c>
      <c r="D145" s="177">
        <f>RES_hhdet_in_fech!D145/RES_summary!D$21</f>
        <v>83.008963832062989</v>
      </c>
      <c r="E145" s="177">
        <f>RES_hhdet_in_fech!E145/RES_summary!E$21</f>
        <v>78.742655773734171</v>
      </c>
      <c r="F145" s="177">
        <f>RES_hhdet_in_fech!F145/RES_summary!F$21</f>
        <v>70.224338698657391</v>
      </c>
      <c r="G145" s="177">
        <f>RES_hhdet_in_fech!G145/RES_summary!G$21</f>
        <v>68.998364388146314</v>
      </c>
      <c r="H145" s="177">
        <f>RES_hhdet_in_fech!H145/RES_summary!H$21</f>
        <v>61.15279970325976</v>
      </c>
      <c r="I145" s="177">
        <f>RES_hhdet_in_fech!I145/RES_summary!I$21</f>
        <v>55.317273703797319</v>
      </c>
      <c r="J145" s="177">
        <f>RES_hhdet_in_fech!J145/RES_summary!J$21</f>
        <v>49.160322887518625</v>
      </c>
      <c r="K145" s="177">
        <f>RES_hhdet_in_fech!K145/RES_summary!K$21</f>
        <v>44.04877941403771</v>
      </c>
      <c r="L145" s="177">
        <f>RES_hhdet_in_fech!L145/RES_summary!L$21</f>
        <v>49.272412116094756</v>
      </c>
      <c r="M145" s="177">
        <f>RES_hhdet_in_fech!M145/RES_summary!M$21</f>
        <v>38.877365702668364</v>
      </c>
      <c r="N145" s="177">
        <f>RES_hhdet_in_fech!N145/RES_summary!N$21</f>
        <v>38.659515836233041</v>
      </c>
      <c r="O145" s="177">
        <f>RES_hhdet_in_fech!O145/RES_summary!O$21</f>
        <v>32.284604034893434</v>
      </c>
      <c r="P145" s="177">
        <f>RES_hhdet_in_fech!P145/RES_summary!P$21</f>
        <v>27.738603481337833</v>
      </c>
      <c r="Q145" s="177">
        <f>RES_hhdet_in_fech!Q145/RES_summary!Q$21</f>
        <v>27.653375907000296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4.8657792301823815</v>
      </c>
      <c r="D146" s="178">
        <f>RES_hhdet_in_fech!D146/RES_summary!D$21</f>
        <v>4.3081224019136597</v>
      </c>
      <c r="E146" s="178">
        <f>RES_hhdet_in_fech!E146/RES_summary!E$21</f>
        <v>3.8880067974154384</v>
      </c>
      <c r="F146" s="178">
        <f>RES_hhdet_in_fech!F146/RES_summary!F$21</f>
        <v>3.5688952553163595</v>
      </c>
      <c r="G146" s="178">
        <f>RES_hhdet_in_fech!G146/RES_summary!G$21</f>
        <v>4.454759621025258</v>
      </c>
      <c r="H146" s="178">
        <f>RES_hhdet_in_fech!H146/RES_summary!H$21</f>
        <v>4.3490387931896226</v>
      </c>
      <c r="I146" s="178">
        <f>RES_hhdet_in_fech!I146/RES_summary!I$21</f>
        <v>4.1051885965320007</v>
      </c>
      <c r="J146" s="178">
        <f>RES_hhdet_in_fech!J146/RES_summary!J$21</f>
        <v>3.8599557925201817</v>
      </c>
      <c r="K146" s="178">
        <f>RES_hhdet_in_fech!K146/RES_summary!K$21</f>
        <v>3.9418460557439667</v>
      </c>
      <c r="L146" s="178">
        <f>RES_hhdet_in_fech!L146/RES_summary!L$21</f>
        <v>3.4667941730241085</v>
      </c>
      <c r="M146" s="178">
        <f>RES_hhdet_in_fech!M146/RES_summary!M$21</f>
        <v>3.138368355870103</v>
      </c>
      <c r="N146" s="178">
        <f>RES_hhdet_in_fech!N146/RES_summary!N$21</f>
        <v>3.0033330492155761</v>
      </c>
      <c r="O146" s="178">
        <f>RES_hhdet_in_fech!O146/RES_summary!O$21</f>
        <v>2.9173830397266278</v>
      </c>
      <c r="P146" s="178">
        <f>RES_hhdet_in_fech!P146/RES_summary!P$21</f>
        <v>2.6968318524369534</v>
      </c>
      <c r="Q146" s="178">
        <f>RES_hhdet_in_fech!Q146/RES_summary!Q$21</f>
        <v>2.685891662034757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4.8657792301823815</v>
      </c>
      <c r="D147" s="177">
        <f>RES_hhdet_in_fech!D147/RES_summary!D$21</f>
        <v>4.3081224019136597</v>
      </c>
      <c r="E147" s="177">
        <f>RES_hhdet_in_fech!E147/RES_summary!E$21</f>
        <v>3.8880067974154384</v>
      </c>
      <c r="F147" s="177">
        <f>RES_hhdet_in_fech!F147/RES_summary!F$21</f>
        <v>3.5688952553163595</v>
      </c>
      <c r="G147" s="177">
        <f>RES_hhdet_in_fech!G147/RES_summary!G$21</f>
        <v>4.454759621025258</v>
      </c>
      <c r="H147" s="177">
        <f>RES_hhdet_in_fech!H147/RES_summary!H$21</f>
        <v>4.3490387931896226</v>
      </c>
      <c r="I147" s="177">
        <f>RES_hhdet_in_fech!I147/RES_summary!I$21</f>
        <v>4.1051885965320007</v>
      </c>
      <c r="J147" s="177">
        <f>RES_hhdet_in_fech!J147/RES_summary!J$21</f>
        <v>3.8599557925201817</v>
      </c>
      <c r="K147" s="177">
        <f>RES_hhdet_in_fech!K147/RES_summary!K$21</f>
        <v>3.9418460557439667</v>
      </c>
      <c r="L147" s="177">
        <f>RES_hhdet_in_fech!L147/RES_summary!L$21</f>
        <v>3.4667941730241085</v>
      </c>
      <c r="M147" s="177">
        <f>RES_hhdet_in_fech!M147/RES_summary!M$21</f>
        <v>3.138368355870103</v>
      </c>
      <c r="N147" s="177">
        <f>RES_hhdet_in_fech!N147/RES_summary!N$21</f>
        <v>3.0033330492155761</v>
      </c>
      <c r="O147" s="177">
        <f>RES_hhdet_in_fech!O147/RES_summary!O$21</f>
        <v>2.9173830397266278</v>
      </c>
      <c r="P147" s="177">
        <f>RES_hhdet_in_fech!P147/RES_summary!P$21</f>
        <v>2.6968318524369534</v>
      </c>
      <c r="Q147" s="177">
        <f>RES_hhdet_in_fech!Q147/RES_summary!Q$21</f>
        <v>2.685891662034757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24.1249031821411</v>
      </c>
      <c r="D148" s="178">
        <f>RES_hhdet_in_fech!D148/RES_summary!D$21</f>
        <v>24.037157380376733</v>
      </c>
      <c r="E148" s="178">
        <f>RES_hhdet_in_fech!E148/RES_summary!E$21</f>
        <v>24.802809395896482</v>
      </c>
      <c r="F148" s="178">
        <f>RES_hhdet_in_fech!F148/RES_summary!F$21</f>
        <v>25.532010481936645</v>
      </c>
      <c r="G148" s="178">
        <f>RES_hhdet_in_fech!G148/RES_summary!G$21</f>
        <v>26.131675922622868</v>
      </c>
      <c r="H148" s="178">
        <f>RES_hhdet_in_fech!H148/RES_summary!H$21</f>
        <v>25.918835228288923</v>
      </c>
      <c r="I148" s="178">
        <f>RES_hhdet_in_fech!I148/RES_summary!I$21</f>
        <v>24.005341185994642</v>
      </c>
      <c r="J148" s="178">
        <f>RES_hhdet_in_fech!J148/RES_summary!J$21</f>
        <v>23.465538667142148</v>
      </c>
      <c r="K148" s="178">
        <f>RES_hhdet_in_fech!K148/RES_summary!K$21</f>
        <v>25.303011223354346</v>
      </c>
      <c r="L148" s="178">
        <f>RES_hhdet_in_fech!L148/RES_summary!L$21</f>
        <v>26.138573935077254</v>
      </c>
      <c r="M148" s="178">
        <f>RES_hhdet_in_fech!M148/RES_summary!M$21</f>
        <v>25.630615807531672</v>
      </c>
      <c r="N148" s="178">
        <f>RES_hhdet_in_fech!N148/RES_summary!N$21</f>
        <v>26.776056976040493</v>
      </c>
      <c r="O148" s="178">
        <f>RES_hhdet_in_fech!O148/RES_summary!O$21</f>
        <v>29.11234278383861</v>
      </c>
      <c r="P148" s="178">
        <f>RES_hhdet_in_fech!P148/RES_summary!P$21</f>
        <v>28.250582378877674</v>
      </c>
      <c r="Q148" s="178">
        <f>RES_hhdet_in_fech!Q148/RES_summary!Q$21</f>
        <v>30.514537112711498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24.169550159697973</v>
      </c>
      <c r="D153" s="180">
        <f>RES_hhdet_in_fech!D153/RES_summary!D$21</f>
        <v>24.184201350503137</v>
      </c>
      <c r="E153" s="180">
        <f>RES_hhdet_in_fech!E153/RES_summary!E$21</f>
        <v>24.938063134361858</v>
      </c>
      <c r="F153" s="180">
        <f>RES_hhdet_in_fech!F153/RES_summary!F$21</f>
        <v>25.660798610516533</v>
      </c>
      <c r="G153" s="180">
        <f>RES_hhdet_in_fech!G153/RES_summary!G$21</f>
        <v>26.47378772272949</v>
      </c>
      <c r="H153" s="180">
        <f>RES_hhdet_in_fech!H153/RES_summary!H$21</f>
        <v>26.112097014433527</v>
      </c>
      <c r="I153" s="180">
        <f>RES_hhdet_in_fech!I153/RES_summary!I$21</f>
        <v>25.141516157761867</v>
      </c>
      <c r="J153" s="180">
        <f>RES_hhdet_in_fech!J153/RES_summary!J$21</f>
        <v>24.046220814573044</v>
      </c>
      <c r="K153" s="180">
        <f>RES_hhdet_in_fech!K153/RES_summary!K$21</f>
        <v>25.545577590796196</v>
      </c>
      <c r="L153" s="180">
        <f>RES_hhdet_in_fech!L153/RES_summary!L$21</f>
        <v>26.851960716509819</v>
      </c>
      <c r="M153" s="180">
        <f>RES_hhdet_in_fech!M153/RES_summary!M$21</f>
        <v>26.597651520157385</v>
      </c>
      <c r="N153" s="180">
        <f>RES_hhdet_in_fech!N153/RES_summary!N$21</f>
        <v>27.376992214795976</v>
      </c>
      <c r="O153" s="180">
        <f>RES_hhdet_in_fech!O153/RES_summary!O$21</f>
        <v>29.664400091801504</v>
      </c>
      <c r="P153" s="180">
        <f>RES_hhdet_in_fech!P153/RES_summary!P$21</f>
        <v>28.803854426146962</v>
      </c>
      <c r="Q153" s="180">
        <f>RES_hhdet_in_fech!Q153/RES_summary!Q$21</f>
        <v>31.215621324968346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22.654702004253274</v>
      </c>
      <c r="D154" s="179">
        <f>RES_hhdet_in_fech!D154/RES_summary!D$21</f>
        <v>23.130446089851073</v>
      </c>
      <c r="E154" s="179">
        <f>RES_hhdet_in_fech!E154/RES_summary!E$21</f>
        <v>23.999429497620099</v>
      </c>
      <c r="F154" s="179">
        <f>RES_hhdet_in_fech!F154/RES_summary!F$21</f>
        <v>24.589418880371383</v>
      </c>
      <c r="G154" s="179">
        <f>RES_hhdet_in_fech!G154/RES_summary!G$21</f>
        <v>25.259397054512192</v>
      </c>
      <c r="H154" s="179">
        <f>RES_hhdet_in_fech!H154/RES_summary!H$21</f>
        <v>24.748698695229727</v>
      </c>
      <c r="I154" s="179">
        <f>RES_hhdet_in_fech!I154/RES_summary!I$21</f>
        <v>23.850021103609983</v>
      </c>
      <c r="J154" s="179">
        <f>RES_hhdet_in_fech!J154/RES_summary!J$21</f>
        <v>22.755993042337572</v>
      </c>
      <c r="K154" s="179">
        <f>RES_hhdet_in_fech!K154/RES_summary!K$21</f>
        <v>23.911446685735054</v>
      </c>
      <c r="L154" s="179">
        <f>RES_hhdet_in_fech!L154/RES_summary!L$21</f>
        <v>24.8067989540436</v>
      </c>
      <c r="M154" s="179">
        <f>RES_hhdet_in_fech!M154/RES_summary!M$21</f>
        <v>24.451238240719405</v>
      </c>
      <c r="N154" s="179">
        <f>RES_hhdet_in_fech!N154/RES_summary!N$21</f>
        <v>24.951520624980333</v>
      </c>
      <c r="O154" s="179">
        <f>RES_hhdet_in_fech!O154/RES_summary!O$21</f>
        <v>26.752008327199416</v>
      </c>
      <c r="P154" s="179">
        <f>RES_hhdet_in_fech!P154/RES_summary!P$21</f>
        <v>25.918226190209673</v>
      </c>
      <c r="Q154" s="179">
        <f>RES_hhdet_in_fech!Q154/RES_summary!Q$21</f>
        <v>27.909189071252747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19.556408486843715</v>
      </c>
      <c r="D155" s="177">
        <f>RES_hhdet_in_fech!D155/RES_summary!D$21</f>
        <v>19.96233121143333</v>
      </c>
      <c r="E155" s="177">
        <f>RES_hhdet_in_fech!E155/RES_summary!E$21</f>
        <v>20.78574467772625</v>
      </c>
      <c r="F155" s="177">
        <f>RES_hhdet_in_fech!F155/RES_summary!F$21</f>
        <v>21.376674215793077</v>
      </c>
      <c r="G155" s="177">
        <f>RES_hhdet_in_fech!G155/RES_summary!G$21</f>
        <v>22.063225474900388</v>
      </c>
      <c r="H155" s="177">
        <f>RES_hhdet_in_fech!H155/RES_summary!H$21</f>
        <v>21.638167068399806</v>
      </c>
      <c r="I155" s="177">
        <f>RES_hhdet_in_fech!I155/RES_summary!I$21</f>
        <v>20.787164919318833</v>
      </c>
      <c r="J155" s="177">
        <f>RES_hhdet_in_fech!J155/RES_summary!J$21</f>
        <v>19.801045397231412</v>
      </c>
      <c r="K155" s="177">
        <f>RES_hhdet_in_fech!K155/RES_summary!K$21</f>
        <v>20.896616157629303</v>
      </c>
      <c r="L155" s="177">
        <f>RES_hhdet_in_fech!L155/RES_summary!L$21</f>
        <v>21.891712032430039</v>
      </c>
      <c r="M155" s="177">
        <f>RES_hhdet_in_fech!M155/RES_summary!M$21</f>
        <v>21.56194199421137</v>
      </c>
      <c r="N155" s="177">
        <f>RES_hhdet_in_fech!N155/RES_summary!N$21</f>
        <v>22.086081550452345</v>
      </c>
      <c r="O155" s="177">
        <f>RES_hhdet_in_fech!O155/RES_summary!O$21</f>
        <v>23.889354441358631</v>
      </c>
      <c r="P155" s="177">
        <f>RES_hhdet_in_fech!P155/RES_summary!P$21</f>
        <v>23.097565354071435</v>
      </c>
      <c r="Q155" s="177">
        <f>RES_hhdet_in_fech!Q155/RES_summary!Q$21</f>
        <v>25.105770253463596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3.0982935174095552</v>
      </c>
      <c r="D156" s="177">
        <f>RES_hhdet_in_fech!D156/RES_summary!D$21</f>
        <v>3.1681148784177413</v>
      </c>
      <c r="E156" s="177">
        <f>RES_hhdet_in_fech!E156/RES_summary!E$21</f>
        <v>3.2136848198938557</v>
      </c>
      <c r="F156" s="177">
        <f>RES_hhdet_in_fech!F156/RES_summary!F$21</f>
        <v>3.2127446645783082</v>
      </c>
      <c r="G156" s="177">
        <f>RES_hhdet_in_fech!G156/RES_summary!G$21</f>
        <v>3.1961715796118026</v>
      </c>
      <c r="H156" s="177">
        <f>RES_hhdet_in_fech!H156/RES_summary!H$21</f>
        <v>3.1105316268299208</v>
      </c>
      <c r="I156" s="177">
        <f>RES_hhdet_in_fech!I156/RES_summary!I$21</f>
        <v>3.0628561842911513</v>
      </c>
      <c r="J156" s="177">
        <f>RES_hhdet_in_fech!J156/RES_summary!J$21</f>
        <v>2.9549476451061563</v>
      </c>
      <c r="K156" s="177">
        <f>RES_hhdet_in_fech!K156/RES_summary!K$21</f>
        <v>3.0148305281057546</v>
      </c>
      <c r="L156" s="177">
        <f>RES_hhdet_in_fech!L156/RES_summary!L$21</f>
        <v>2.9150869216135558</v>
      </c>
      <c r="M156" s="177">
        <f>RES_hhdet_in_fech!M156/RES_summary!M$21</f>
        <v>2.8892962465080387</v>
      </c>
      <c r="N156" s="177">
        <f>RES_hhdet_in_fech!N156/RES_summary!N$21</f>
        <v>2.8654390745279854</v>
      </c>
      <c r="O156" s="177">
        <f>RES_hhdet_in_fech!O156/RES_summary!O$21</f>
        <v>2.862653885840782</v>
      </c>
      <c r="P156" s="177">
        <f>RES_hhdet_in_fech!P156/RES_summary!P$21</f>
        <v>2.8206608361382393</v>
      </c>
      <c r="Q156" s="177">
        <f>RES_hhdet_in_fech!Q156/RES_summary!Q$21</f>
        <v>2.8034188177891539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8.1708266611713167</v>
      </c>
      <c r="D157" s="178">
        <f>RES_hhdet_in_fech!D157/RES_summary!D$21</f>
        <v>8.084038906685036</v>
      </c>
      <c r="E157" s="178">
        <f>RES_hhdet_in_fech!E157/RES_summary!E$21</f>
        <v>8.2495385748183576</v>
      </c>
      <c r="F157" s="178">
        <f>RES_hhdet_in_fech!F157/RES_summary!F$21</f>
        <v>8.4839112072654803</v>
      </c>
      <c r="G157" s="178">
        <f>RES_hhdet_in_fech!G157/RES_summary!G$21</f>
        <v>8.6869350977113147</v>
      </c>
      <c r="H157" s="178">
        <f>RES_hhdet_in_fech!H157/RES_summary!H$21</f>
        <v>8.5876297887179263</v>
      </c>
      <c r="I157" s="178">
        <f>RES_hhdet_in_fech!I157/RES_summary!I$21</f>
        <v>8.3247735622205745</v>
      </c>
      <c r="J157" s="178">
        <f>RES_hhdet_in_fech!J157/RES_summary!J$21</f>
        <v>8.0093416382526605</v>
      </c>
      <c r="K157" s="178">
        <f>RES_hhdet_in_fech!K157/RES_summary!K$21</f>
        <v>8.7622478227702807</v>
      </c>
      <c r="L157" s="178">
        <f>RES_hhdet_in_fech!L157/RES_summary!L$21</f>
        <v>9.0645896085021995</v>
      </c>
      <c r="M157" s="178">
        <f>RES_hhdet_in_fech!M157/RES_summary!M$21</f>
        <v>8.9332010268085451</v>
      </c>
      <c r="N157" s="178">
        <f>RES_hhdet_in_fech!N157/RES_summary!N$21</f>
        <v>9.1993503508999073</v>
      </c>
      <c r="O157" s="178">
        <f>RES_hhdet_in_fech!O157/RES_summary!O$21</f>
        <v>9.9866235067158566</v>
      </c>
      <c r="P157" s="178">
        <f>RES_hhdet_in_fech!P157/RES_summary!P$21</f>
        <v>9.8299387151653814</v>
      </c>
      <c r="Q157" s="178">
        <f>RES_hhdet_in_fech!Q157/RES_summary!Q$21</f>
        <v>10.589300644897801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8.1708266611713167</v>
      </c>
      <c r="D159" s="176">
        <f>RES_hhdet_in_fech!D159/RES_summary!D$21</f>
        <v>8.084038906685036</v>
      </c>
      <c r="E159" s="176">
        <f>RES_hhdet_in_fech!E159/RES_summary!E$21</f>
        <v>8.2495385748183576</v>
      </c>
      <c r="F159" s="176">
        <f>RES_hhdet_in_fech!F159/RES_summary!F$21</f>
        <v>8.4839112072654803</v>
      </c>
      <c r="G159" s="176">
        <f>RES_hhdet_in_fech!G159/RES_summary!G$21</f>
        <v>8.6869350977113147</v>
      </c>
      <c r="H159" s="176">
        <f>RES_hhdet_in_fech!H159/RES_summary!H$21</f>
        <v>8.5876297887179263</v>
      </c>
      <c r="I159" s="176">
        <f>RES_hhdet_in_fech!I159/RES_summary!I$21</f>
        <v>8.3247735622205745</v>
      </c>
      <c r="J159" s="176">
        <f>RES_hhdet_in_fech!J159/RES_summary!J$21</f>
        <v>8.0093416382526605</v>
      </c>
      <c r="K159" s="176">
        <f>RES_hhdet_in_fech!K159/RES_summary!K$21</f>
        <v>8.7622478227702807</v>
      </c>
      <c r="L159" s="176">
        <f>RES_hhdet_in_fech!L159/RES_summary!L$21</f>
        <v>9.0645896085021995</v>
      </c>
      <c r="M159" s="176">
        <f>RES_hhdet_in_fech!M159/RES_summary!M$21</f>
        <v>8.9332010268085451</v>
      </c>
      <c r="N159" s="176">
        <f>RES_hhdet_in_fech!N159/RES_summary!N$21</f>
        <v>9.1993503508999073</v>
      </c>
      <c r="O159" s="176">
        <f>RES_hhdet_in_fech!O159/RES_summary!O$21</f>
        <v>9.9866235067158566</v>
      </c>
      <c r="P159" s="176">
        <f>RES_hhdet_in_fech!P159/RES_summary!P$21</f>
        <v>9.8299387151653814</v>
      </c>
      <c r="Q159" s="176">
        <f>RES_hhdet_in_fech!Q159/RES_summary!Q$21</f>
        <v>10.589300644897801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174.72297070640073</v>
      </c>
      <c r="D161" s="184">
        <f>RES_hhdet_in_fech!D161/RES_summary!D$21</f>
        <v>169.39996808722154</v>
      </c>
      <c r="E161" s="184">
        <f>RES_hhdet_in_fech!E161/RES_summary!E$21</f>
        <v>171.8826618286426</v>
      </c>
      <c r="F161" s="184">
        <f>RES_hhdet_in_fech!F161/RES_summary!F$21</f>
        <v>167.60234999945746</v>
      </c>
      <c r="G161" s="184">
        <f>RES_hhdet_in_fech!G161/RES_summary!G$21</f>
        <v>175.21990014544809</v>
      </c>
      <c r="H161" s="184">
        <f>RES_hhdet_in_fech!H161/RES_summary!H$21</f>
        <v>169.55794789570837</v>
      </c>
      <c r="I161" s="184">
        <f>RES_hhdet_in_fech!I161/RES_summary!I$21</f>
        <v>155.00439758833093</v>
      </c>
      <c r="J161" s="184">
        <f>RES_hhdet_in_fech!J161/RES_summary!J$21</f>
        <v>152.73462956710455</v>
      </c>
      <c r="K161" s="184">
        <f>RES_hhdet_in_fech!K161/RES_summary!K$21</f>
        <v>160.16858755418971</v>
      </c>
      <c r="L161" s="184">
        <f>RES_hhdet_in_fech!L161/RES_summary!L$21</f>
        <v>190.22803086492618</v>
      </c>
      <c r="M161" s="184">
        <f>RES_hhdet_in_fech!M161/RES_summary!M$21</f>
        <v>164.36676090011653</v>
      </c>
      <c r="N161" s="184">
        <f>RES_hhdet_in_fech!N161/RES_summary!N$21</f>
        <v>180.80224670811097</v>
      </c>
      <c r="O161" s="184">
        <f>RES_hhdet_in_fech!O161/RES_summary!O$21</f>
        <v>179.64996275861455</v>
      </c>
      <c r="P161" s="184">
        <f>RES_hhdet_in_fech!P161/RES_summary!P$21</f>
        <v>167.25293315021608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137.70971225711332</v>
      </c>
      <c r="D162" s="178">
        <f>RES_hhdet_in_fech!D162/RES_summary!D$21</f>
        <v>133.51283086803599</v>
      </c>
      <c r="E162" s="178">
        <f>RES_hhdet_in_fech!E162/RES_summary!E$21</f>
        <v>135.62262385571705</v>
      </c>
      <c r="F162" s="178">
        <f>RES_hhdet_in_fech!F162/RES_summary!F$21</f>
        <v>130.53342879433333</v>
      </c>
      <c r="G162" s="178">
        <f>RES_hhdet_in_fech!G162/RES_summary!G$21</f>
        <v>137.73331872474958</v>
      </c>
      <c r="H162" s="178">
        <f>RES_hhdet_in_fech!H162/RES_summary!H$21</f>
        <v>132.04558656075611</v>
      </c>
      <c r="I162" s="178">
        <f>RES_hhdet_in_fech!I162/RES_summary!I$21</f>
        <v>119.15386759105435</v>
      </c>
      <c r="J162" s="178">
        <f>RES_hhdet_in_fech!J162/RES_summary!J$21</f>
        <v>117.93780640218725</v>
      </c>
      <c r="K162" s="178">
        <f>RES_hhdet_in_fech!K162/RES_summary!K$21</f>
        <v>123.34626497423277</v>
      </c>
      <c r="L162" s="178">
        <f>RES_hhdet_in_fech!L162/RES_summary!L$21</f>
        <v>152.16836003348013</v>
      </c>
      <c r="M162" s="178">
        <f>RES_hhdet_in_fech!M162/RES_summary!M$21</f>
        <v>130.0077338129924</v>
      </c>
      <c r="N162" s="178">
        <f>RES_hhdet_in_fech!N162/RES_summary!N$21</f>
        <v>142.26987695030405</v>
      </c>
      <c r="O162" s="178">
        <f>RES_hhdet_in_fech!O162/RES_summary!O$21</f>
        <v>138.11531997408045</v>
      </c>
      <c r="P162" s="178">
        <f>RES_hhdet_in_fech!P162/RES_summary!P$21</f>
        <v>126.51164947673823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137.70971225711332</v>
      </c>
      <c r="D163" s="176">
        <f>RES_hhdet_in_fech!D163/RES_summary!D$21</f>
        <v>133.51283086803599</v>
      </c>
      <c r="E163" s="176">
        <f>RES_hhdet_in_fech!E163/RES_summary!E$21</f>
        <v>135.62262385571705</v>
      </c>
      <c r="F163" s="176">
        <f>RES_hhdet_in_fech!F163/RES_summary!F$21</f>
        <v>130.53342879433333</v>
      </c>
      <c r="G163" s="176">
        <f>RES_hhdet_in_fech!G163/RES_summary!G$21</f>
        <v>137.73331872474958</v>
      </c>
      <c r="H163" s="176">
        <f>RES_hhdet_in_fech!H163/RES_summary!H$21</f>
        <v>132.04558656075611</v>
      </c>
      <c r="I163" s="176">
        <f>RES_hhdet_in_fech!I163/RES_summary!I$21</f>
        <v>119.15386759105435</v>
      </c>
      <c r="J163" s="176">
        <f>RES_hhdet_in_fech!J163/RES_summary!J$21</f>
        <v>117.93780640218725</v>
      </c>
      <c r="K163" s="176">
        <f>RES_hhdet_in_fech!K163/RES_summary!K$21</f>
        <v>123.34626497423277</v>
      </c>
      <c r="L163" s="176">
        <f>RES_hhdet_in_fech!L163/RES_summary!L$21</f>
        <v>152.16836003348013</v>
      </c>
      <c r="M163" s="176">
        <f>RES_hhdet_in_fech!M163/RES_summary!M$21</f>
        <v>130.0077338129924</v>
      </c>
      <c r="N163" s="176">
        <f>RES_hhdet_in_fech!N163/RES_summary!N$21</f>
        <v>142.26987695030405</v>
      </c>
      <c r="O163" s="176">
        <f>RES_hhdet_in_fech!O163/RES_summary!O$21</f>
        <v>138.11531997408045</v>
      </c>
      <c r="P163" s="176">
        <f>RES_hhdet_in_fech!P163/RES_summary!P$21</f>
        <v>126.51164947673823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5.2662181049212826</v>
      </c>
      <c r="D164" s="178">
        <f>RES_hhdet_in_fech!D164/RES_summary!D$21</f>
        <v>4.960031020222452</v>
      </c>
      <c r="E164" s="178">
        <f>RES_hhdet_in_fech!E164/RES_summary!E$21</f>
        <v>4.6070029125859877</v>
      </c>
      <c r="F164" s="178">
        <f>RES_hhdet_in_fech!F164/RES_summary!F$21</f>
        <v>4.4378437663428949</v>
      </c>
      <c r="G164" s="178">
        <f>RES_hhdet_in_fech!G164/RES_summary!G$21</f>
        <v>4.4315494281451642</v>
      </c>
      <c r="H164" s="178">
        <f>RES_hhdet_in_fech!H164/RES_summary!H$21</f>
        <v>4.4173427194091346</v>
      </c>
      <c r="I164" s="178">
        <f>RES_hhdet_in_fech!I164/RES_summary!I$21</f>
        <v>4.2534579129648309</v>
      </c>
      <c r="J164" s="178">
        <f>RES_hhdet_in_fech!J164/RES_summary!J$21</f>
        <v>4.1480266417392277</v>
      </c>
      <c r="K164" s="178">
        <f>RES_hhdet_in_fech!K164/RES_summary!K$21</f>
        <v>3.8526864787856137</v>
      </c>
      <c r="L164" s="178">
        <f>RES_hhdet_in_fech!L164/RES_summary!L$21</f>
        <v>3.4851915461304537</v>
      </c>
      <c r="M164" s="178">
        <f>RES_hhdet_in_fech!M164/RES_summary!M$21</f>
        <v>0</v>
      </c>
      <c r="N164" s="178">
        <f>RES_hhdet_in_fech!N164/RES_summary!N$21</f>
        <v>2.9927070385991721</v>
      </c>
      <c r="O164" s="178">
        <f>RES_hhdet_in_fech!O164/RES_summary!O$21</f>
        <v>2.874562774298421</v>
      </c>
      <c r="P164" s="178">
        <f>RES_hhdet_in_fech!P164/RES_summary!P$21</f>
        <v>2.7909251885240174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5.2662181049212826</v>
      </c>
      <c r="D165" s="177">
        <f>RES_hhdet_in_fech!D165/RES_summary!D$21</f>
        <v>4.960031020222452</v>
      </c>
      <c r="E165" s="177">
        <f>RES_hhdet_in_fech!E165/RES_summary!E$21</f>
        <v>4.6070029125859877</v>
      </c>
      <c r="F165" s="177">
        <f>RES_hhdet_in_fech!F165/RES_summary!F$21</f>
        <v>4.4378437663428949</v>
      </c>
      <c r="G165" s="177">
        <f>RES_hhdet_in_fech!G165/RES_summary!G$21</f>
        <v>4.4315494281451642</v>
      </c>
      <c r="H165" s="177">
        <f>RES_hhdet_in_fech!H165/RES_summary!H$21</f>
        <v>4.4173427194091346</v>
      </c>
      <c r="I165" s="177">
        <f>RES_hhdet_in_fech!I165/RES_summary!I$21</f>
        <v>4.2534579129648309</v>
      </c>
      <c r="J165" s="177">
        <f>RES_hhdet_in_fech!J165/RES_summary!J$21</f>
        <v>4.1480266417392277</v>
      </c>
      <c r="K165" s="177">
        <f>RES_hhdet_in_fech!K165/RES_summary!K$21</f>
        <v>3.8526864787856137</v>
      </c>
      <c r="L165" s="177">
        <f>RES_hhdet_in_fech!L165/RES_summary!L$21</f>
        <v>3.4851915461304537</v>
      </c>
      <c r="M165" s="177">
        <f>RES_hhdet_in_fech!M165/RES_summary!M$21</f>
        <v>0</v>
      </c>
      <c r="N165" s="177">
        <f>RES_hhdet_in_fech!N165/RES_summary!N$21</f>
        <v>2.9927070385991721</v>
      </c>
      <c r="O165" s="177">
        <f>RES_hhdet_in_fech!O165/RES_summary!O$21</f>
        <v>2.874562774298421</v>
      </c>
      <c r="P165" s="177">
        <f>RES_hhdet_in_fech!P165/RES_summary!P$21</f>
        <v>2.7909251885240174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23.570969779730742</v>
      </c>
      <c r="D166" s="178">
        <f>RES_hhdet_in_fech!D166/RES_summary!D$21</f>
        <v>22.838620611377987</v>
      </c>
      <c r="E166" s="178">
        <f>RES_hhdet_in_fech!E166/RES_summary!E$21</f>
        <v>23.40380924572565</v>
      </c>
      <c r="F166" s="178">
        <f>RES_hhdet_in_fech!F166/RES_summary!F$21</f>
        <v>24.156685797659932</v>
      </c>
      <c r="G166" s="178">
        <f>RES_hhdet_in_fech!G166/RES_summary!G$21</f>
        <v>24.395976875109533</v>
      </c>
      <c r="H166" s="178">
        <f>RES_hhdet_in_fech!H166/RES_summary!H$21</f>
        <v>24.557154042667829</v>
      </c>
      <c r="I166" s="178">
        <f>RES_hhdet_in_fech!I166/RES_summary!I$21</f>
        <v>23.34699848379061</v>
      </c>
      <c r="J166" s="178">
        <f>RES_hhdet_in_fech!J166/RES_summary!J$21</f>
        <v>22.74078319886118</v>
      </c>
      <c r="K166" s="178">
        <f>RES_hhdet_in_fech!K166/RES_summary!K$21</f>
        <v>24.306979599529587</v>
      </c>
      <c r="L166" s="178">
        <f>RES_hhdet_in_fech!L166/RES_summary!L$21</f>
        <v>25.593449666637785</v>
      </c>
      <c r="M166" s="178">
        <f>RES_hhdet_in_fech!M166/RES_summary!M$21</f>
        <v>25.493375793706981</v>
      </c>
      <c r="N166" s="178">
        <f>RES_hhdet_in_fech!N166/RES_summary!N$21</f>
        <v>26.389773122852883</v>
      </c>
      <c r="O166" s="178">
        <f>RES_hhdet_in_fech!O166/RES_summary!O$21</f>
        <v>28.707855343554467</v>
      </c>
      <c r="P166" s="178">
        <f>RES_hhdet_in_fech!P166/RES_summary!P$21</f>
        <v>28.132780467148656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23.610557538622544</v>
      </c>
      <c r="D171" s="180">
        <f>RES_hhdet_in_fech!D171/RES_summary!D$21</f>
        <v>23.21720461753344</v>
      </c>
      <c r="E171" s="180">
        <f>RES_hhdet_in_fech!E171/RES_summary!E$21</f>
        <v>23.664505395923523</v>
      </c>
      <c r="F171" s="180">
        <f>RES_hhdet_in_fech!F171/RES_summary!F$21</f>
        <v>24.192536808514777</v>
      </c>
      <c r="G171" s="180">
        <f>RES_hhdet_in_fech!G171/RES_summary!G$21</f>
        <v>24.906628132676456</v>
      </c>
      <c r="H171" s="180">
        <f>RES_hhdet_in_fech!H171/RES_summary!H$21</f>
        <v>24.593492414093582</v>
      </c>
      <c r="I171" s="180">
        <f>RES_hhdet_in_fech!I171/RES_summary!I$21</f>
        <v>23.788122861601455</v>
      </c>
      <c r="J171" s="180">
        <f>RES_hhdet_in_fech!J171/RES_summary!J$21</f>
        <v>22.887244916765024</v>
      </c>
      <c r="K171" s="180">
        <f>RES_hhdet_in_fech!K171/RES_summary!K$21</f>
        <v>24.363013390384189</v>
      </c>
      <c r="L171" s="180">
        <f>RES_hhdet_in_fech!L171/RES_summary!L$21</f>
        <v>25.782225044483052</v>
      </c>
      <c r="M171" s="180">
        <f>RES_hhdet_in_fech!M171/RES_summary!M$21</f>
        <v>25.600909687399149</v>
      </c>
      <c r="N171" s="180">
        <f>RES_hhdet_in_fech!N171/RES_summary!N$21</f>
        <v>26.531379755950059</v>
      </c>
      <c r="O171" s="180">
        <f>RES_hhdet_in_fech!O171/RES_summary!O$21</f>
        <v>28.88966395968076</v>
      </c>
      <c r="P171" s="180">
        <f>RES_hhdet_in_fech!P171/RES_summary!P$21</f>
        <v>28.332246394977435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22.267395857745136</v>
      </c>
      <c r="D172" s="179">
        <f>RES_hhdet_in_fech!D172/RES_summary!D$21</f>
        <v>22.194101050471172</v>
      </c>
      <c r="E172" s="179">
        <f>RES_hhdet_in_fech!E172/RES_summary!E$21</f>
        <v>22.76000885657016</v>
      </c>
      <c r="F172" s="179">
        <f>RES_hhdet_in_fech!F172/RES_summary!F$21</f>
        <v>23.198480452748623</v>
      </c>
      <c r="G172" s="179">
        <f>RES_hhdet_in_fech!G172/RES_summary!G$21</f>
        <v>24.095852303875894</v>
      </c>
      <c r="H172" s="179">
        <f>RES_hhdet_in_fech!H172/RES_summary!H$21</f>
        <v>23.766442423524879</v>
      </c>
      <c r="I172" s="179">
        <f>RES_hhdet_in_fech!I172/RES_summary!I$21</f>
        <v>23.323321202002159</v>
      </c>
      <c r="J172" s="179">
        <f>RES_hhdet_in_fech!J172/RES_summary!J$21</f>
        <v>22.386644776488858</v>
      </c>
      <c r="K172" s="179">
        <f>RES_hhdet_in_fech!K172/RES_summary!K$21</f>
        <v>23.564948182531111</v>
      </c>
      <c r="L172" s="179">
        <f>RES_hhdet_in_fech!L172/RES_summary!L$21</f>
        <v>24.570011571795533</v>
      </c>
      <c r="M172" s="179">
        <f>RES_hhdet_in_fech!M172/RES_summary!M$21</f>
        <v>24.230026850844578</v>
      </c>
      <c r="N172" s="179">
        <f>RES_hhdet_in_fech!N172/RES_summary!N$21</f>
        <v>24.744828799646452</v>
      </c>
      <c r="O172" s="179">
        <f>RES_hhdet_in_fech!O172/RES_summary!O$21</f>
        <v>26.551654428669917</v>
      </c>
      <c r="P172" s="179">
        <f>RES_hhdet_in_fech!P172/RES_summary!P$21</f>
        <v>25.751995361587813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19.222070952447702</v>
      </c>
      <c r="D173" s="177">
        <f>RES_hhdet_in_fech!D173/RES_summary!D$21</f>
        <v>19.154234829215891</v>
      </c>
      <c r="E173" s="177">
        <f>RES_hhdet_in_fech!E173/RES_summary!E$21</f>
        <v>19.712290786010922</v>
      </c>
      <c r="F173" s="177">
        <f>RES_hhdet_in_fech!F173/RES_summary!F$21</f>
        <v>20.167469648325469</v>
      </c>
      <c r="G173" s="177">
        <f>RES_hhdet_in_fech!G173/RES_summary!G$21</f>
        <v>21.046908651184303</v>
      </c>
      <c r="H173" s="177">
        <f>RES_hhdet_in_fech!H173/RES_summary!H$21</f>
        <v>20.779365336120055</v>
      </c>
      <c r="I173" s="177">
        <f>RES_hhdet_in_fech!I173/RES_summary!I$21</f>
        <v>20.328104624564897</v>
      </c>
      <c r="J173" s="177">
        <f>RES_hhdet_in_fech!J173/RES_summary!J$21</f>
        <v>19.479658333794873</v>
      </c>
      <c r="K173" s="177">
        <f>RES_hhdet_in_fech!K173/RES_summary!K$21</f>
        <v>20.593805277308725</v>
      </c>
      <c r="L173" s="177">
        <f>RES_hhdet_in_fech!L173/RES_summary!L$21</f>
        <v>21.682749917056324</v>
      </c>
      <c r="M173" s="177">
        <f>RES_hhdet_in_fech!M173/RES_summary!M$21</f>
        <v>21.366870190076856</v>
      </c>
      <c r="N173" s="177">
        <f>RES_hhdet_in_fech!N173/RES_summary!N$21</f>
        <v>21.9031262677364</v>
      </c>
      <c r="O173" s="177">
        <f>RES_hhdet_in_fech!O173/RES_summary!O$21</f>
        <v>23.71043982541136</v>
      </c>
      <c r="P173" s="177">
        <f>RES_hhdet_in_fech!P173/RES_summary!P$21</f>
        <v>22.949425300050095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3.0453249052974316</v>
      </c>
      <c r="D174" s="176">
        <f>RES_hhdet_in_fech!D174/RES_summary!D$21</f>
        <v>3.0398662212552807</v>
      </c>
      <c r="E174" s="176">
        <f>RES_hhdet_in_fech!E174/RES_summary!E$21</f>
        <v>3.0477180705592395</v>
      </c>
      <c r="F174" s="176">
        <f>RES_hhdet_in_fech!F174/RES_summary!F$21</f>
        <v>3.0310108044231505</v>
      </c>
      <c r="G174" s="176">
        <f>RES_hhdet_in_fech!G174/RES_summary!G$21</f>
        <v>3.048943652691595</v>
      </c>
      <c r="H174" s="176">
        <f>RES_hhdet_in_fech!H174/RES_summary!H$21</f>
        <v>2.9870770874048285</v>
      </c>
      <c r="I174" s="176">
        <f>RES_hhdet_in_fech!I174/RES_summary!I$21</f>
        <v>2.9952165774372648</v>
      </c>
      <c r="J174" s="176">
        <f>RES_hhdet_in_fech!J174/RES_summary!J$21</f>
        <v>2.9069864426939778</v>
      </c>
      <c r="K174" s="176">
        <f>RES_hhdet_in_fech!K174/RES_summary!K$21</f>
        <v>2.971142905222385</v>
      </c>
      <c r="L174" s="176">
        <f>RES_hhdet_in_fech!L174/RES_summary!L$21</f>
        <v>2.8872616547392136</v>
      </c>
      <c r="M174" s="176">
        <f>RES_hhdet_in_fech!M174/RES_summary!M$21</f>
        <v>2.8631566607677232</v>
      </c>
      <c r="N174" s="176">
        <f>RES_hhdet_in_fech!N174/RES_summary!N$21</f>
        <v>2.8417025319100464</v>
      </c>
      <c r="O174" s="176">
        <f>RES_hhdet_in_fech!O174/RES_summary!O$21</f>
        <v>2.8412146032585577</v>
      </c>
      <c r="P174" s="176">
        <f>RES_hhdet_in_fech!P174/RES_summary!P$21</f>
        <v>2.8025700615377138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8.1760705646353742</v>
      </c>
      <c r="D175" s="178">
        <f>RES_hhdet_in_fech!D175/RES_summary!D$21</f>
        <v>8.088485587585124</v>
      </c>
      <c r="E175" s="178">
        <f>RES_hhdet_in_fech!E175/RES_summary!E$21</f>
        <v>8.2492258146138617</v>
      </c>
      <c r="F175" s="178">
        <f>RES_hhdet_in_fech!F175/RES_summary!F$21</f>
        <v>8.4743916411212794</v>
      </c>
      <c r="G175" s="178">
        <f>RES_hhdet_in_fech!G175/RES_summary!G$21</f>
        <v>8.6590551174438328</v>
      </c>
      <c r="H175" s="178">
        <f>RES_hhdet_in_fech!H175/RES_summary!H$21</f>
        <v>8.5378645728752893</v>
      </c>
      <c r="I175" s="178">
        <f>RES_hhdet_in_fech!I175/RES_summary!I$21</f>
        <v>8.2500736005211284</v>
      </c>
      <c r="J175" s="178">
        <f>RES_hhdet_in_fech!J175/RES_summary!J$21</f>
        <v>7.9080133243168875</v>
      </c>
      <c r="K175" s="178">
        <f>RES_hhdet_in_fech!K175/RES_summary!K$21</f>
        <v>8.6626565016417647</v>
      </c>
      <c r="L175" s="178">
        <f>RES_hhdet_in_fech!L175/RES_summary!L$21</f>
        <v>8.9810296186778178</v>
      </c>
      <c r="M175" s="178">
        <f>RES_hhdet_in_fech!M175/RES_summary!M$21</f>
        <v>8.8656512934171836</v>
      </c>
      <c r="N175" s="178">
        <f>RES_hhdet_in_fech!N175/RES_summary!N$21</f>
        <v>9.1498895963548694</v>
      </c>
      <c r="O175" s="178">
        <f>RES_hhdet_in_fech!O175/RES_summary!O$21</f>
        <v>9.9522246666812269</v>
      </c>
      <c r="P175" s="178">
        <f>RES_hhdet_in_fech!P175/RES_summary!P$21</f>
        <v>9.8175780178052001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8.1760705646353742</v>
      </c>
      <c r="D177" s="176">
        <f>RES_hhdet_in_fech!D177/RES_summary!D$21</f>
        <v>8.088485587585124</v>
      </c>
      <c r="E177" s="176">
        <f>RES_hhdet_in_fech!E177/RES_summary!E$21</f>
        <v>8.2492258146138617</v>
      </c>
      <c r="F177" s="176">
        <f>RES_hhdet_in_fech!F177/RES_summary!F$21</f>
        <v>8.4743916411212794</v>
      </c>
      <c r="G177" s="176">
        <f>RES_hhdet_in_fech!G177/RES_summary!G$21</f>
        <v>8.6590551174438328</v>
      </c>
      <c r="H177" s="176">
        <f>RES_hhdet_in_fech!H177/RES_summary!H$21</f>
        <v>8.5378645728752893</v>
      </c>
      <c r="I177" s="176">
        <f>RES_hhdet_in_fech!I177/RES_summary!I$21</f>
        <v>8.2500736005211284</v>
      </c>
      <c r="J177" s="176">
        <f>RES_hhdet_in_fech!J177/RES_summary!J$21</f>
        <v>7.9080133243168875</v>
      </c>
      <c r="K177" s="176">
        <f>RES_hhdet_in_fech!K177/RES_summary!K$21</f>
        <v>8.6626565016417647</v>
      </c>
      <c r="L177" s="176">
        <f>RES_hhdet_in_fech!L177/RES_summary!L$21</f>
        <v>8.9810296186778178</v>
      </c>
      <c r="M177" s="176">
        <f>RES_hhdet_in_fech!M177/RES_summary!M$21</f>
        <v>8.8656512934171836</v>
      </c>
      <c r="N177" s="176">
        <f>RES_hhdet_in_fech!N177/RES_summary!N$21</f>
        <v>9.1498895963548694</v>
      </c>
      <c r="O177" s="176">
        <f>RES_hhdet_in_fech!O177/RES_summary!O$21</f>
        <v>9.9522246666812269</v>
      </c>
      <c r="P177" s="176">
        <f>RES_hhdet_in_fech!P177/RES_summary!P$21</f>
        <v>9.8175780178052001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131.21940050287404</v>
      </c>
      <c r="F43" s="184">
        <f>RES_hhdet_in_tesh!F43/RES_summary!F$21</f>
        <v>0</v>
      </c>
      <c r="G43" s="184">
        <f>RES_hhdet_in_tesh!G43/RES_summary!G$21</f>
        <v>0</v>
      </c>
      <c r="H43" s="184">
        <f>RES_hhdet_in_tesh!H43/RES_summary!H$21</f>
        <v>0</v>
      </c>
      <c r="I43" s="184">
        <f>RES_hhdet_in_tesh!I43/RES_summary!I$21</f>
        <v>0</v>
      </c>
      <c r="J43" s="184">
        <f>RES_hhdet_in_tesh!J43/RES_summary!J$21</f>
        <v>106.97571076785307</v>
      </c>
      <c r="K43" s="184">
        <f>RES_hhdet_in_tesh!K43/RES_summary!K$21</f>
        <v>123.90148941496035</v>
      </c>
      <c r="L43" s="184">
        <f>RES_hhdet_in_tesh!L43/RES_summary!L$21</f>
        <v>158.80161380481599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97.424698991070471</v>
      </c>
      <c r="F44" s="178">
        <f>RES_hhdet_in_tesh!F44/RES_summary!F$21</f>
        <v>0</v>
      </c>
      <c r="G44" s="178">
        <f>RES_hhdet_in_tesh!G44/RES_summary!G$21</f>
        <v>0</v>
      </c>
      <c r="H44" s="178">
        <f>RES_hhdet_in_tesh!H44/RES_summary!H$21</f>
        <v>0</v>
      </c>
      <c r="I44" s="178">
        <f>RES_hhdet_in_tesh!I44/RES_summary!I$21</f>
        <v>0</v>
      </c>
      <c r="J44" s="178">
        <f>RES_hhdet_in_tesh!J44/RES_summary!J$21</f>
        <v>81.67394732953548</v>
      </c>
      <c r="K44" s="178">
        <f>RES_hhdet_in_tesh!K44/RES_summary!K$21</f>
        <v>77.362242443605183</v>
      </c>
      <c r="L44" s="178">
        <f>RES_hhdet_in_tesh!L44/RES_summary!L$21</f>
        <v>117.24642003174756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94.998442991964282</v>
      </c>
      <c r="F45" s="177">
        <f>RES_hhdet_in_tesh!F45/RES_summary!F$21</f>
        <v>0</v>
      </c>
      <c r="G45" s="177">
        <f>RES_hhdet_in_tesh!G45/RES_summary!G$21</f>
        <v>0</v>
      </c>
      <c r="H45" s="177">
        <f>RES_hhdet_in_tesh!H45/RES_summary!H$21</f>
        <v>0</v>
      </c>
      <c r="I45" s="177">
        <f>RES_hhdet_in_tesh!I45/RES_summary!I$21</f>
        <v>0</v>
      </c>
      <c r="J45" s="177">
        <f>RES_hhdet_in_tesh!J45/RES_summary!J$21</f>
        <v>80.352225591270809</v>
      </c>
      <c r="K45" s="177">
        <f>RES_hhdet_in_tesh!K45/RES_summary!K$21</f>
        <v>75.003298844759016</v>
      </c>
      <c r="L45" s="177">
        <f>RES_hhdet_in_tesh!L45/RES_summary!L$21</f>
        <v>113.85371179870768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2.4262559991061963</v>
      </c>
      <c r="F46" s="177">
        <f>RES_hhdet_in_tesh!F46/RES_summary!F$21</f>
        <v>0</v>
      </c>
      <c r="G46" s="177">
        <f>RES_hhdet_in_tesh!G46/RES_summary!G$21</f>
        <v>0</v>
      </c>
      <c r="H46" s="177">
        <f>RES_hhdet_in_tesh!H46/RES_summary!H$21</f>
        <v>0</v>
      </c>
      <c r="I46" s="177">
        <f>RES_hhdet_in_tesh!I46/RES_summary!I$21</f>
        <v>0</v>
      </c>
      <c r="J46" s="177">
        <f>RES_hhdet_in_tesh!J46/RES_summary!J$21</f>
        <v>1.3217217382646806</v>
      </c>
      <c r="K46" s="177">
        <f>RES_hhdet_in_tesh!K46/RES_summary!K$21</f>
        <v>2.3589435988461589</v>
      </c>
      <c r="L46" s="177">
        <f>RES_hhdet_in_tesh!L46/RES_summary!L$21</f>
        <v>3.392708233039877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10.013034730036752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0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19.608504460420381</v>
      </c>
      <c r="L47" s="178">
        <f>RES_hhdet_in_tesh!L47/RES_summary!L$21</f>
        <v>18.928066830662917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10.013034730036752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0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19.608504460420381</v>
      </c>
      <c r="L48" s="177">
        <f>RES_hhdet_in_tesh!L48/RES_summary!L$21</f>
        <v>18.928066830662917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16.793079960330271</v>
      </c>
      <c r="F49" s="178">
        <f>RES_hhdet_in_tesh!F49/RES_summary!F$21</f>
        <v>0</v>
      </c>
      <c r="G49" s="178">
        <f>RES_hhdet_in_tesh!G49/RES_summary!G$21</f>
        <v>0</v>
      </c>
      <c r="H49" s="178">
        <f>RES_hhdet_in_tesh!H49/RES_summary!H$21</f>
        <v>0</v>
      </c>
      <c r="I49" s="178">
        <f>RES_hhdet_in_tesh!I49/RES_summary!I$21</f>
        <v>0</v>
      </c>
      <c r="J49" s="178">
        <f>RES_hhdet_in_tesh!J49/RES_summary!J$21</f>
        <v>18.418969990044097</v>
      </c>
      <c r="K49" s="178">
        <f>RES_hhdet_in_tesh!K49/RES_summary!K$21</f>
        <v>19.368221659338008</v>
      </c>
      <c r="L49" s="178">
        <f>RES_hhdet_in_tesh!L49/RES_summary!L$21</f>
        <v>14.792920648882077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16.160791786370638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16.687226157985101</v>
      </c>
      <c r="L50" s="183">
        <f>RES_hhdet_in_tesh!L50/RES_summary!L$21</f>
        <v>14.750219679861601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16.39563882577157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17.058351134459929</v>
      </c>
      <c r="L51" s="183">
        <f>RES_hhdet_in_tesh!L51/RES_summary!L$21</f>
        <v>15.325532429839807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13.104187194021778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13.997354902504112</v>
      </c>
      <c r="L52" s="182">
        <f>RES_hhdet_in_tesh!L52/RES_summary!L$21</f>
        <v>12.371301148059153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3.2914516317497919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3.060996231955817</v>
      </c>
      <c r="L53" s="181">
        <f>RES_hhdet_in_tesh!L53/RES_summary!L$21</f>
        <v>2.9542312817806526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17.376424342866144</v>
      </c>
      <c r="F54" s="180">
        <f>RES_hhdet_in_tesh!F54/RES_summary!F$21</f>
        <v>0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18.47006096389644</v>
      </c>
      <c r="K54" s="180">
        <f>RES_hhdet_in_tesh!K54/RES_summary!K$21</f>
        <v>20.152906626092975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17.294810717752714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17.760042401559925</v>
      </c>
      <c r="K55" s="179">
        <f>RES_hhdet_in_tesh!K55/RES_summary!K$21</f>
        <v>19.209409211303278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14.00335507349287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14.776048771117253</v>
      </c>
      <c r="K56" s="177">
        <f>RES_hhdet_in_tesh!K56/RES_summary!K$21</f>
        <v>16.148793782705244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3.2914556442598464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2.9839936304426704</v>
      </c>
      <c r="K57" s="177">
        <f>RES_hhdet_in_tesh!K57/RES_summary!K$21</f>
        <v>3.0606154285980351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6.988586821436547</v>
      </c>
      <c r="F58" s="178">
        <f>RES_hhdet_in_tesh!F58/RES_summary!F$21</f>
        <v>0</v>
      </c>
      <c r="G58" s="178">
        <f>RES_hhdet_in_tesh!G58/RES_summary!G$21</f>
        <v>0</v>
      </c>
      <c r="H58" s="178">
        <f>RES_hhdet_in_tesh!H58/RES_summary!H$21</f>
        <v>0</v>
      </c>
      <c r="I58" s="178">
        <f>RES_hhdet_in_tesh!I58/RES_summary!I$21</f>
        <v>0</v>
      </c>
      <c r="J58" s="178">
        <f>RES_hhdet_in_tesh!J58/RES_summary!J$21</f>
        <v>6.8827934482735049</v>
      </c>
      <c r="K58" s="178">
        <f>RES_hhdet_in_tesh!K58/RES_summary!K$21</f>
        <v>7.5625208515967799</v>
      </c>
      <c r="L58" s="178">
        <f>RES_hhdet_in_tesh!L58/RES_summary!L$21</f>
        <v>7.83420629352345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6.988586821436547</v>
      </c>
      <c r="F60" s="176">
        <f>RES_hhdet_in_tesh!F60/RES_summary!F$21</f>
        <v>0</v>
      </c>
      <c r="G60" s="176">
        <f>RES_hhdet_in_tesh!G60/RES_summary!G$21</f>
        <v>0</v>
      </c>
      <c r="H60" s="176">
        <f>RES_hhdet_in_tesh!H60/RES_summary!H$21</f>
        <v>0</v>
      </c>
      <c r="I60" s="176">
        <f>RES_hhdet_in_tesh!I60/RES_summary!I$21</f>
        <v>0</v>
      </c>
      <c r="J60" s="176">
        <f>RES_hhdet_in_tesh!J60/RES_summary!J$21</f>
        <v>6.8827934482735049</v>
      </c>
      <c r="K60" s="176">
        <f>RES_hhdet_in_tesh!K60/RES_summary!K$21</f>
        <v>7.5625208515967799</v>
      </c>
      <c r="L60" s="176">
        <f>RES_hhdet_in_tesh!L60/RES_summary!L$21</f>
        <v>7.83420629352345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135.41398625237815</v>
      </c>
      <c r="D62" s="184">
        <f>RES_hhdet_in_tesh!D62/RES_summary!D$21</f>
        <v>0</v>
      </c>
      <c r="E62" s="184">
        <f>RES_hhdet_in_tesh!E62/RES_summary!E$21</f>
        <v>128.93106699709637</v>
      </c>
      <c r="F62" s="184">
        <f>RES_hhdet_in_tesh!F62/RES_summary!F$21</f>
        <v>131.23897868939611</v>
      </c>
      <c r="G62" s="184">
        <f>RES_hhdet_in_tesh!G62/RES_summary!G$21</f>
        <v>135.04180123547806</v>
      </c>
      <c r="H62" s="184">
        <f>RES_hhdet_in_tesh!H62/RES_summary!H$21</f>
        <v>0</v>
      </c>
      <c r="I62" s="184">
        <f>RES_hhdet_in_tesh!I62/RES_summary!I$21</f>
        <v>124.21917737950453</v>
      </c>
      <c r="J62" s="184">
        <f>RES_hhdet_in_tesh!J62/RES_summary!J$21</f>
        <v>121.08032227031627</v>
      </c>
      <c r="K62" s="184">
        <f>RES_hhdet_in_tesh!K62/RES_summary!K$21</f>
        <v>126.94507507390793</v>
      </c>
      <c r="L62" s="184">
        <f>RES_hhdet_in_tesh!L62/RES_summary!L$21</f>
        <v>0</v>
      </c>
      <c r="M62" s="184">
        <f>RES_hhdet_in_tesh!M62/RES_summary!M$21</f>
        <v>0</v>
      </c>
      <c r="N62" s="184">
        <f>RES_hhdet_in_tesh!N62/RES_summary!N$21</f>
        <v>0</v>
      </c>
      <c r="O62" s="184">
        <f>RES_hhdet_in_tesh!O62/RES_summary!O$21</f>
        <v>0</v>
      </c>
      <c r="P62" s="184">
        <f>RES_hhdet_in_tesh!P62/RES_summary!P$21</f>
        <v>127.42121746245414</v>
      </c>
      <c r="Q62" s="184">
        <f>RES_hhdet_in_tesh!Q62/RES_summary!Q$21</f>
        <v>126.52896354829801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101.28642849244635</v>
      </c>
      <c r="D63" s="178">
        <f>RES_hhdet_in_tesh!D63/RES_summary!D$21</f>
        <v>0</v>
      </c>
      <c r="E63" s="178">
        <f>RES_hhdet_in_tesh!E63/RES_summary!E$21</f>
        <v>94.605277471330552</v>
      </c>
      <c r="F63" s="178">
        <f>RES_hhdet_in_tesh!F63/RES_summary!F$21</f>
        <v>97.494227976096496</v>
      </c>
      <c r="G63" s="178">
        <f>RES_hhdet_in_tesh!G63/RES_summary!G$21</f>
        <v>99.796720069426584</v>
      </c>
      <c r="H63" s="178">
        <f>RES_hhdet_in_tesh!H63/RES_summary!H$21</f>
        <v>0</v>
      </c>
      <c r="I63" s="178">
        <f>RES_hhdet_in_tesh!I63/RES_summary!I$21</f>
        <v>88.42226027318587</v>
      </c>
      <c r="J63" s="178">
        <f>RES_hhdet_in_tesh!J63/RES_summary!J$21</f>
        <v>85.893175232665243</v>
      </c>
      <c r="K63" s="178">
        <f>RES_hhdet_in_tesh!K63/RES_summary!K$21</f>
        <v>93.275849662563033</v>
      </c>
      <c r="L63" s="178">
        <f>RES_hhdet_in_tesh!L63/RES_summary!L$21</f>
        <v>0</v>
      </c>
      <c r="M63" s="178">
        <f>RES_hhdet_in_tesh!M63/RES_summary!M$21</f>
        <v>0</v>
      </c>
      <c r="N63" s="178">
        <f>RES_hhdet_in_tesh!N63/RES_summary!N$21</f>
        <v>0</v>
      </c>
      <c r="O63" s="178">
        <f>RES_hhdet_in_tesh!O63/RES_summary!O$21</f>
        <v>0</v>
      </c>
      <c r="P63" s="178">
        <f>RES_hhdet_in_tesh!P63/RES_summary!P$21</f>
        <v>92.037236593482461</v>
      </c>
      <c r="Q63" s="178">
        <f>RES_hhdet_in_tesh!Q63/RES_summary!Q$21</f>
        <v>89.437391417803497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100.27529435662487</v>
      </c>
      <c r="D64" s="177">
        <f>RES_hhdet_in_tesh!D64/RES_summary!D$21</f>
        <v>0</v>
      </c>
      <c r="E64" s="177">
        <f>RES_hhdet_in_tesh!E64/RES_summary!E$21</f>
        <v>92.249236093846179</v>
      </c>
      <c r="F64" s="177">
        <f>RES_hhdet_in_tesh!F64/RES_summary!F$21</f>
        <v>93.909823725017574</v>
      </c>
      <c r="G64" s="177">
        <f>RES_hhdet_in_tesh!G64/RES_summary!G$21</f>
        <v>95.482937012052844</v>
      </c>
      <c r="H64" s="177">
        <f>RES_hhdet_in_tesh!H64/RES_summary!H$21</f>
        <v>0</v>
      </c>
      <c r="I64" s="177">
        <f>RES_hhdet_in_tesh!I64/RES_summary!I$21</f>
        <v>85.742774639453387</v>
      </c>
      <c r="J64" s="177">
        <f>RES_hhdet_in_tesh!J64/RES_summary!J$21</f>
        <v>84.503174129675372</v>
      </c>
      <c r="K64" s="177">
        <f>RES_hhdet_in_tesh!K64/RES_summary!K$21</f>
        <v>90.431665451527039</v>
      </c>
      <c r="L64" s="177">
        <f>RES_hhdet_in_tesh!L64/RES_summary!L$21</f>
        <v>0</v>
      </c>
      <c r="M64" s="177">
        <f>RES_hhdet_in_tesh!M64/RES_summary!M$21</f>
        <v>0</v>
      </c>
      <c r="N64" s="177">
        <f>RES_hhdet_in_tesh!N64/RES_summary!N$21</f>
        <v>0</v>
      </c>
      <c r="O64" s="177">
        <f>RES_hhdet_in_tesh!O64/RES_summary!O$21</f>
        <v>0</v>
      </c>
      <c r="P64" s="177">
        <f>RES_hhdet_in_tesh!P64/RES_summary!P$21</f>
        <v>88.29413415123129</v>
      </c>
      <c r="Q64" s="177">
        <f>RES_hhdet_in_tesh!Q64/RES_summary!Q$21</f>
        <v>84.36406750431199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1.0111341358214763</v>
      </c>
      <c r="D65" s="177">
        <f>RES_hhdet_in_tesh!D65/RES_summary!D$21</f>
        <v>0</v>
      </c>
      <c r="E65" s="177">
        <f>RES_hhdet_in_tesh!E65/RES_summary!E$21</f>
        <v>2.356041377484372</v>
      </c>
      <c r="F65" s="177">
        <f>RES_hhdet_in_tesh!F65/RES_summary!F$21</f>
        <v>3.5844042510789245</v>
      </c>
      <c r="G65" s="177">
        <f>RES_hhdet_in_tesh!G65/RES_summary!G$21</f>
        <v>4.3137830573737421</v>
      </c>
      <c r="H65" s="177">
        <f>RES_hhdet_in_tesh!H65/RES_summary!H$21</f>
        <v>0</v>
      </c>
      <c r="I65" s="177">
        <f>RES_hhdet_in_tesh!I65/RES_summary!I$21</f>
        <v>2.6794856337324737</v>
      </c>
      <c r="J65" s="177">
        <f>RES_hhdet_in_tesh!J65/RES_summary!J$21</f>
        <v>1.3900011029898731</v>
      </c>
      <c r="K65" s="177">
        <f>RES_hhdet_in_tesh!K65/RES_summary!K$21</f>
        <v>2.8441842110359841</v>
      </c>
      <c r="L65" s="177">
        <f>RES_hhdet_in_tesh!L65/RES_summary!L$21</f>
        <v>0</v>
      </c>
      <c r="M65" s="177">
        <f>RES_hhdet_in_tesh!M65/RES_summary!M$21</f>
        <v>0</v>
      </c>
      <c r="N65" s="177">
        <f>RES_hhdet_in_tesh!N65/RES_summary!N$21</f>
        <v>0</v>
      </c>
      <c r="O65" s="177">
        <f>RES_hhdet_in_tesh!O65/RES_summary!O$21</f>
        <v>0</v>
      </c>
      <c r="P65" s="177">
        <f>RES_hhdet_in_tesh!P65/RES_summary!P$21</f>
        <v>3.7431024422511721</v>
      </c>
      <c r="Q65" s="177">
        <f>RES_hhdet_in_tesh!Q65/RES_summary!Q$21</f>
        <v>5.0733239134915058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10.03083366210819</v>
      </c>
      <c r="D66" s="178">
        <f>RES_hhdet_in_tesh!D66/RES_summary!D$21</f>
        <v>0</v>
      </c>
      <c r="E66" s="178">
        <f>RES_hhdet_in_tesh!E66/RES_summary!E$21</f>
        <v>9.7581068098946631</v>
      </c>
      <c r="F66" s="178">
        <f>RES_hhdet_in_tesh!F66/RES_summary!F$21</f>
        <v>10.477438142574648</v>
      </c>
      <c r="G66" s="178">
        <f>RES_hhdet_in_tesh!G66/RES_summary!G$21</f>
        <v>10.789341646399123</v>
      </c>
      <c r="H66" s="178">
        <f>RES_hhdet_in_tesh!H66/RES_summary!H$21</f>
        <v>0</v>
      </c>
      <c r="I66" s="178">
        <f>RES_hhdet_in_tesh!I66/RES_summary!I$21</f>
        <v>12.23759760478233</v>
      </c>
      <c r="J66" s="178">
        <f>RES_hhdet_in_tesh!J66/RES_summary!J$21</f>
        <v>10.389074021598026</v>
      </c>
      <c r="K66" s="178">
        <f>RES_hhdet_in_tesh!K66/RES_summary!K$21</f>
        <v>10.346895746820262</v>
      </c>
      <c r="L66" s="178">
        <f>RES_hhdet_in_tesh!L66/RES_summary!L$21</f>
        <v>0</v>
      </c>
      <c r="M66" s="178">
        <f>RES_hhdet_in_tesh!M66/RES_summary!M$21</f>
        <v>0</v>
      </c>
      <c r="N66" s="178">
        <f>RES_hhdet_in_tesh!N66/RES_summary!N$21</f>
        <v>0</v>
      </c>
      <c r="O66" s="178">
        <f>RES_hhdet_in_tesh!O66/RES_summary!O$21</f>
        <v>0</v>
      </c>
      <c r="P66" s="178">
        <f>RES_hhdet_in_tesh!P66/RES_summary!P$21</f>
        <v>13.138295162995474</v>
      </c>
      <c r="Q66" s="178">
        <f>RES_hhdet_in_tesh!Q66/RES_summary!Q$21</f>
        <v>16.235416666581642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10.03083366210819</v>
      </c>
      <c r="D67" s="177">
        <f>RES_hhdet_in_tesh!D67/RES_summary!D$21</f>
        <v>0</v>
      </c>
      <c r="E67" s="177">
        <f>RES_hhdet_in_tesh!E67/RES_summary!E$21</f>
        <v>9.7581068098946631</v>
      </c>
      <c r="F67" s="177">
        <f>RES_hhdet_in_tesh!F67/RES_summary!F$21</f>
        <v>10.477438142574648</v>
      </c>
      <c r="G67" s="177">
        <f>RES_hhdet_in_tesh!G67/RES_summary!G$21</f>
        <v>10.789341646399123</v>
      </c>
      <c r="H67" s="177">
        <f>RES_hhdet_in_tesh!H67/RES_summary!H$21</f>
        <v>0</v>
      </c>
      <c r="I67" s="177">
        <f>RES_hhdet_in_tesh!I67/RES_summary!I$21</f>
        <v>12.23759760478233</v>
      </c>
      <c r="J67" s="177">
        <f>RES_hhdet_in_tesh!J67/RES_summary!J$21</f>
        <v>10.389074021598026</v>
      </c>
      <c r="K67" s="177">
        <f>RES_hhdet_in_tesh!K67/RES_summary!K$21</f>
        <v>10.346895746820262</v>
      </c>
      <c r="L67" s="177">
        <f>RES_hhdet_in_tesh!L67/RES_summary!L$21</f>
        <v>0</v>
      </c>
      <c r="M67" s="177">
        <f>RES_hhdet_in_tesh!M67/RES_summary!M$21</f>
        <v>0</v>
      </c>
      <c r="N67" s="177">
        <f>RES_hhdet_in_tesh!N67/RES_summary!N$21</f>
        <v>0</v>
      </c>
      <c r="O67" s="177">
        <f>RES_hhdet_in_tesh!O67/RES_summary!O$21</f>
        <v>0</v>
      </c>
      <c r="P67" s="177">
        <f>RES_hhdet_in_tesh!P67/RES_summary!P$21</f>
        <v>13.138295162995474</v>
      </c>
      <c r="Q67" s="177">
        <f>RES_hhdet_in_tesh!Q67/RES_summary!Q$21</f>
        <v>16.235416666581642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17.242197518099395</v>
      </c>
      <c r="D68" s="178">
        <f>RES_hhdet_in_tesh!D68/RES_summary!D$21</f>
        <v>0</v>
      </c>
      <c r="E68" s="178">
        <f>RES_hhdet_in_tesh!E68/RES_summary!E$21</f>
        <v>17.900691323285521</v>
      </c>
      <c r="F68" s="178">
        <f>RES_hhdet_in_tesh!F68/RES_summary!F$21</f>
        <v>16.614232068904105</v>
      </c>
      <c r="G68" s="178">
        <f>RES_hhdet_in_tesh!G68/RES_summary!G$21</f>
        <v>17.788792109288607</v>
      </c>
      <c r="H68" s="178">
        <f>RES_hhdet_in_tesh!H68/RES_summary!H$21</f>
        <v>0</v>
      </c>
      <c r="I68" s="178">
        <f>RES_hhdet_in_tesh!I68/RES_summary!I$21</f>
        <v>17.198032100580971</v>
      </c>
      <c r="J68" s="178">
        <f>RES_hhdet_in_tesh!J68/RES_summary!J$21</f>
        <v>17.897972632391905</v>
      </c>
      <c r="K68" s="178">
        <f>RES_hhdet_in_tesh!K68/RES_summary!K$21</f>
        <v>16.29225895917504</v>
      </c>
      <c r="L68" s="178">
        <f>RES_hhdet_in_tesh!L68/RES_summary!L$21</f>
        <v>0</v>
      </c>
      <c r="M68" s="178">
        <f>RES_hhdet_in_tesh!M68/RES_summary!M$21</f>
        <v>0</v>
      </c>
      <c r="N68" s="178">
        <f>RES_hhdet_in_tesh!N68/RES_summary!N$21</f>
        <v>0</v>
      </c>
      <c r="O68" s="178">
        <f>RES_hhdet_in_tesh!O68/RES_summary!O$21</f>
        <v>0</v>
      </c>
      <c r="P68" s="178">
        <f>RES_hhdet_in_tesh!P68/RES_summary!P$21</f>
        <v>15.31787944650843</v>
      </c>
      <c r="Q68" s="178">
        <f>RES_hhdet_in_tesh!Q68/RES_summary!Q$21</f>
        <v>14.969653914656204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17.209492047931629</v>
      </c>
      <c r="D69" s="183">
        <f>RES_hhdet_in_tesh!D69/RES_summary!D$21</f>
        <v>0</v>
      </c>
      <c r="E69" s="183">
        <f>RES_hhdet_in_tesh!E69/RES_summary!E$21</f>
        <v>16.704621773331176</v>
      </c>
      <c r="F69" s="183">
        <f>RES_hhdet_in_tesh!F69/RES_summary!F$21</f>
        <v>16.618224756449742</v>
      </c>
      <c r="G69" s="183">
        <f>RES_hhdet_in_tesh!G69/RES_summary!G$21</f>
        <v>16.406275058238403</v>
      </c>
      <c r="H69" s="183">
        <f>RES_hhdet_in_tesh!H69/RES_summary!H$21</f>
        <v>0</v>
      </c>
      <c r="I69" s="183">
        <f>RES_hhdet_in_tesh!I69/RES_summary!I$21</f>
        <v>15.815407410546792</v>
      </c>
      <c r="J69" s="183">
        <f>RES_hhdet_in_tesh!J69/RES_summary!J$21</f>
        <v>17.144150165665703</v>
      </c>
      <c r="K69" s="183">
        <f>RES_hhdet_in_tesh!K69/RES_summary!K$21</f>
        <v>16.238214526231435</v>
      </c>
      <c r="L69" s="183">
        <f>RES_hhdet_in_tesh!L69/RES_summary!L$21</f>
        <v>0</v>
      </c>
      <c r="M69" s="183">
        <f>RES_hhdet_in_tesh!M69/RES_summary!M$21</f>
        <v>0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15.344146005524149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17.15792986632583</v>
      </c>
      <c r="D70" s="183">
        <f>RES_hhdet_in_tesh!D70/RES_summary!D$21</f>
        <v>0</v>
      </c>
      <c r="E70" s="183">
        <f>RES_hhdet_in_tesh!E70/RES_summary!E$21</f>
        <v>16.586974075299469</v>
      </c>
      <c r="F70" s="183">
        <f>RES_hhdet_in_tesh!F70/RES_summary!F$21</f>
        <v>16.571399301421888</v>
      </c>
      <c r="G70" s="183">
        <f>RES_hhdet_in_tesh!G70/RES_summary!G$21</f>
        <v>16.5947588614507</v>
      </c>
      <c r="H70" s="183">
        <f>RES_hhdet_in_tesh!H70/RES_summary!H$21</f>
        <v>0</v>
      </c>
      <c r="I70" s="183">
        <f>RES_hhdet_in_tesh!I70/RES_summary!I$21</f>
        <v>16.303036872622133</v>
      </c>
      <c r="J70" s="183">
        <f>RES_hhdet_in_tesh!J70/RES_summary!J$21</f>
        <v>17.307980121137849</v>
      </c>
      <c r="K70" s="183">
        <f>RES_hhdet_in_tesh!K70/RES_summary!K$21</f>
        <v>16.501144013761056</v>
      </c>
      <c r="L70" s="183">
        <f>RES_hhdet_in_tesh!L70/RES_summary!L$21</f>
        <v>0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15.187747122480216</v>
      </c>
      <c r="Q70" s="183">
        <f>RES_hhdet_in_tesh!Q70/RES_summary!Q$21</f>
        <v>14.969653914656204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13.767593638345202</v>
      </c>
      <c r="D71" s="182">
        <f>RES_hhdet_in_tesh!D71/RES_summary!D$21</f>
        <v>0</v>
      </c>
      <c r="E71" s="182">
        <f>RES_hhdet_in_tesh!E71/RES_summary!E$21</f>
        <v>13.295487311807715</v>
      </c>
      <c r="F71" s="182">
        <f>RES_hhdet_in_tesh!F71/RES_summary!F$21</f>
        <v>13.314797302089575</v>
      </c>
      <c r="G71" s="182">
        <f>RES_hhdet_in_tesh!G71/RES_summary!G$21</f>
        <v>13.380988740400138</v>
      </c>
      <c r="H71" s="182">
        <f>RES_hhdet_in_tesh!H71/RES_summary!H$21</f>
        <v>0</v>
      </c>
      <c r="I71" s="182">
        <f>RES_hhdet_in_tesh!I71/RES_summary!I$21</f>
        <v>13.217690247351271</v>
      </c>
      <c r="J71" s="182">
        <f>RES_hhdet_in_tesh!J71/RES_summary!J$21</f>
        <v>14.325530352891745</v>
      </c>
      <c r="K71" s="182">
        <f>RES_hhdet_in_tesh!K71/RES_summary!K$21</f>
        <v>13.441422760559121</v>
      </c>
      <c r="L71" s="182">
        <f>RES_hhdet_in_tesh!L71/RES_summary!L$21</f>
        <v>0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12.341976305440836</v>
      </c>
      <c r="Q71" s="182">
        <f>RES_hhdet_in_tesh!Q71/RES_summary!Q$21</f>
        <v>12.154303714046073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3.3903362279806228</v>
      </c>
      <c r="D72" s="181">
        <f>RES_hhdet_in_tesh!D72/RES_summary!D$21</f>
        <v>0</v>
      </c>
      <c r="E72" s="181">
        <f>RES_hhdet_in_tesh!E72/RES_summary!E$21</f>
        <v>3.2914867634917515</v>
      </c>
      <c r="F72" s="181">
        <f>RES_hhdet_in_tesh!F72/RES_summary!F$21</f>
        <v>3.256601999332315</v>
      </c>
      <c r="G72" s="181">
        <f>RES_hhdet_in_tesh!G72/RES_summary!G$21</f>
        <v>3.21377012105056</v>
      </c>
      <c r="H72" s="181">
        <f>RES_hhdet_in_tesh!H72/RES_summary!H$21</f>
        <v>0</v>
      </c>
      <c r="I72" s="181">
        <f>RES_hhdet_in_tesh!I72/RES_summary!I$21</f>
        <v>3.0853466252708626</v>
      </c>
      <c r="J72" s="181">
        <f>RES_hhdet_in_tesh!J72/RES_summary!J$21</f>
        <v>2.9824497682461035</v>
      </c>
      <c r="K72" s="181">
        <f>RES_hhdet_in_tesh!K72/RES_summary!K$21</f>
        <v>3.0597212532019364</v>
      </c>
      <c r="L72" s="181">
        <f>RES_hhdet_in_tesh!L72/RES_summary!L$21</f>
        <v>0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2.8457708170393783</v>
      </c>
      <c r="Q72" s="181">
        <f>RES_hhdet_in_tesh!Q72/RES_summary!Q$21</f>
        <v>2.8153502006101316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17.33459883675124</v>
      </c>
      <c r="D73" s="180">
        <f>RES_hhdet_in_tesh!D73/RES_summary!D$21</f>
        <v>0</v>
      </c>
      <c r="E73" s="180">
        <f>RES_hhdet_in_tesh!E73/RES_summary!E$21</f>
        <v>17.951302480875235</v>
      </c>
      <c r="F73" s="180">
        <f>RES_hhdet_in_tesh!F73/RES_summary!F$21</f>
        <v>0</v>
      </c>
      <c r="G73" s="180">
        <f>RES_hhdet_in_tesh!G73/RES_summary!G$21</f>
        <v>19.762489574869321</v>
      </c>
      <c r="H73" s="180">
        <f>RES_hhdet_in_tesh!H73/RES_summary!H$21</f>
        <v>0</v>
      </c>
      <c r="I73" s="180">
        <f>RES_hhdet_in_tesh!I73/RES_summary!I$21</f>
        <v>19.37480744253369</v>
      </c>
      <c r="J73" s="180">
        <f>RES_hhdet_in_tesh!J73/RES_summary!J$21</f>
        <v>18.79101882184596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17.258040650397216</v>
      </c>
      <c r="D74" s="179">
        <f>RES_hhdet_in_tesh!D74/RES_summary!D$21</f>
        <v>0</v>
      </c>
      <c r="E74" s="179">
        <f>RES_hhdet_in_tesh!E74/RES_summary!E$21</f>
        <v>17.994577927668203</v>
      </c>
      <c r="F74" s="179">
        <f>RES_hhdet_in_tesh!F74/RES_summary!F$21</f>
        <v>0</v>
      </c>
      <c r="G74" s="179">
        <f>RES_hhdet_in_tesh!G74/RES_summary!G$21</f>
        <v>19.559255482398193</v>
      </c>
      <c r="H74" s="179">
        <f>RES_hhdet_in_tesh!H74/RES_summary!H$21</f>
        <v>0</v>
      </c>
      <c r="I74" s="179">
        <f>RES_hhdet_in_tesh!I74/RES_summary!I$21</f>
        <v>18.665255006657173</v>
      </c>
      <c r="J74" s="179">
        <f>RES_hhdet_in_tesh!J74/RES_summary!J$21</f>
        <v>18.02695994316381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13.867679069400914</v>
      </c>
      <c r="D75" s="177">
        <f>RES_hhdet_in_tesh!D75/RES_summary!D$21</f>
        <v>0</v>
      </c>
      <c r="E75" s="177">
        <f>RES_hhdet_in_tesh!E75/RES_summary!E$21</f>
        <v>14.702827298775377</v>
      </c>
      <c r="F75" s="177">
        <f>RES_hhdet_in_tesh!F75/RES_summary!F$21</f>
        <v>0</v>
      </c>
      <c r="G75" s="177">
        <f>RES_hhdet_in_tesh!G75/RES_summary!G$21</f>
        <v>16.345197018333195</v>
      </c>
      <c r="H75" s="177">
        <f>RES_hhdet_in_tesh!H75/RES_summary!H$21</f>
        <v>0</v>
      </c>
      <c r="I75" s="177">
        <f>RES_hhdet_in_tesh!I75/RES_summary!I$21</f>
        <v>15.579897888958227</v>
      </c>
      <c r="J75" s="177">
        <f>RES_hhdet_in_tesh!J75/RES_summary!J$21</f>
        <v>15.045136107830917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3.3903615809962995</v>
      </c>
      <c r="D76" s="177">
        <f>RES_hhdet_in_tesh!D76/RES_summary!D$21</f>
        <v>0</v>
      </c>
      <c r="E76" s="177">
        <f>RES_hhdet_in_tesh!E76/RES_summary!E$21</f>
        <v>3.2917506288928293</v>
      </c>
      <c r="F76" s="177">
        <f>RES_hhdet_in_tesh!F76/RES_summary!F$21</f>
        <v>0</v>
      </c>
      <c r="G76" s="177">
        <f>RES_hhdet_in_tesh!G76/RES_summary!G$21</f>
        <v>3.2140584640649954</v>
      </c>
      <c r="H76" s="177">
        <f>RES_hhdet_in_tesh!H76/RES_summary!H$21</f>
        <v>0</v>
      </c>
      <c r="I76" s="177">
        <f>RES_hhdet_in_tesh!I76/RES_summary!I$21</f>
        <v>3.0853571176989463</v>
      </c>
      <c r="J76" s="177">
        <f>RES_hhdet_in_tesh!J76/RES_summary!J$21</f>
        <v>2.9818238353328934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6.8545265797242196</v>
      </c>
      <c r="D77" s="178">
        <f>RES_hhdet_in_tesh!D77/RES_summary!D$21</f>
        <v>0</v>
      </c>
      <c r="E77" s="178">
        <f>RES_hhdet_in_tesh!E77/RES_summary!E$21</f>
        <v>6.6669913925856292</v>
      </c>
      <c r="F77" s="178">
        <f>RES_hhdet_in_tesh!F77/RES_summary!F$21</f>
        <v>6.6530805018208499</v>
      </c>
      <c r="G77" s="178">
        <f>RES_hhdet_in_tesh!G77/RES_summary!G$21</f>
        <v>6.6669474103637469</v>
      </c>
      <c r="H77" s="178">
        <f>RES_hhdet_in_tesh!H77/RES_summary!H$21</f>
        <v>0</v>
      </c>
      <c r="I77" s="178">
        <f>RES_hhdet_in_tesh!I77/RES_summary!I$21</f>
        <v>6.3612874009553675</v>
      </c>
      <c r="J77" s="178">
        <f>RES_hhdet_in_tesh!J77/RES_summary!J$21</f>
        <v>6.9001003836610897</v>
      </c>
      <c r="K77" s="178">
        <f>RES_hhdet_in_tesh!K77/RES_summary!K$21</f>
        <v>7.030070705349595</v>
      </c>
      <c r="L77" s="178">
        <f>RES_hhdet_in_tesh!L77/RES_summary!L$21</f>
        <v>0</v>
      </c>
      <c r="M77" s="178">
        <f>RES_hhdet_in_tesh!M77/RES_summary!M$21</f>
        <v>0</v>
      </c>
      <c r="N77" s="178">
        <f>RES_hhdet_in_tesh!N77/RES_summary!N$21</f>
        <v>0</v>
      </c>
      <c r="O77" s="178">
        <f>RES_hhdet_in_tesh!O77/RES_summary!O$21</f>
        <v>0</v>
      </c>
      <c r="P77" s="178">
        <f>RES_hhdet_in_tesh!P77/RES_summary!P$21</f>
        <v>6.9278062594677756</v>
      </c>
      <c r="Q77" s="178">
        <f>RES_hhdet_in_tesh!Q77/RES_summary!Q$21</f>
        <v>5.8865015492566579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6.8447253409959714</v>
      </c>
      <c r="D78" s="177">
        <f>RES_hhdet_in_tesh!D78/RES_summary!D$21</f>
        <v>0</v>
      </c>
      <c r="E78" s="177">
        <f>RES_hhdet_in_tesh!E78/RES_summary!E$21</f>
        <v>6.6669913925856292</v>
      </c>
      <c r="F78" s="177">
        <f>RES_hhdet_in_tesh!F78/RES_summary!F$21</f>
        <v>6.6530805018208499</v>
      </c>
      <c r="G78" s="177">
        <f>RES_hhdet_in_tesh!G78/RES_summary!G$21</f>
        <v>6.5805583721033427</v>
      </c>
      <c r="H78" s="177">
        <f>RES_hhdet_in_tesh!H78/RES_summary!H$21</f>
        <v>0</v>
      </c>
      <c r="I78" s="177">
        <f>RES_hhdet_in_tesh!I78/RES_summary!I$21</f>
        <v>6.3612874009553675</v>
      </c>
      <c r="J78" s="177">
        <f>RES_hhdet_in_tesh!J78/RES_summary!J$21</f>
        <v>6.9256600114019813</v>
      </c>
      <c r="K78" s="177">
        <f>RES_hhdet_in_tesh!K78/RES_summary!K$21</f>
        <v>6.6497947851857937</v>
      </c>
      <c r="L78" s="177">
        <f>RES_hhdet_in_tesh!L78/RES_summary!L$21</f>
        <v>0</v>
      </c>
      <c r="M78" s="177">
        <f>RES_hhdet_in_tesh!M78/RES_summary!M$21</f>
        <v>0</v>
      </c>
      <c r="N78" s="177">
        <f>RES_hhdet_in_tesh!N78/RES_summary!N$21</f>
        <v>0</v>
      </c>
      <c r="O78" s="177">
        <f>RES_hhdet_in_tesh!O78/RES_summary!O$21</f>
        <v>0</v>
      </c>
      <c r="P78" s="177">
        <f>RES_hhdet_in_tesh!P78/RES_summary!P$21</f>
        <v>6.0143790696128807</v>
      </c>
      <c r="Q78" s="177">
        <f>RES_hhdet_in_tesh!Q78/RES_summary!Q$21</f>
        <v>5.8865015492566579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6.8780456055311996</v>
      </c>
      <c r="D79" s="176">
        <f>RES_hhdet_in_tesh!D79/RES_summary!D$21</f>
        <v>0</v>
      </c>
      <c r="E79" s="176">
        <f>RES_hhdet_in_tesh!E79/RES_summary!E$21</f>
        <v>0</v>
      </c>
      <c r="F79" s="176">
        <f>RES_hhdet_in_tesh!F79/RES_summary!F$21</f>
        <v>0</v>
      </c>
      <c r="G79" s="176">
        <f>RES_hhdet_in_tesh!G79/RES_summary!G$21</f>
        <v>7.4010176734746027</v>
      </c>
      <c r="H79" s="176">
        <f>RES_hhdet_in_tesh!H79/RES_summary!H$21</f>
        <v>0</v>
      </c>
      <c r="I79" s="176">
        <f>RES_hhdet_in_tesh!I79/RES_summary!I$21</f>
        <v>0</v>
      </c>
      <c r="J79" s="176">
        <f>RES_hhdet_in_tesh!J79/RES_summary!J$21</f>
        <v>6.8817268827916607</v>
      </c>
      <c r="K79" s="176">
        <f>RES_hhdet_in_tesh!K79/RES_summary!K$21</f>
        <v>7.5623262062583949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8.5331548699715327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0</v>
      </c>
      <c r="D81" s="184">
        <f>RES_hhdet_in_tesh!D81/RES_summary!D$21</f>
        <v>131.30767717750322</v>
      </c>
      <c r="E81" s="184">
        <f>RES_hhdet_in_tesh!E81/RES_summary!E$21</f>
        <v>132.85491336463852</v>
      </c>
      <c r="F81" s="184">
        <f>RES_hhdet_in_tesh!F81/RES_summary!F$21</f>
        <v>130.19126392249757</v>
      </c>
      <c r="G81" s="184">
        <f>RES_hhdet_in_tesh!G81/RES_summary!G$21</f>
        <v>136.70191776852451</v>
      </c>
      <c r="H81" s="184">
        <f>RES_hhdet_in_tesh!H81/RES_summary!H$21</f>
        <v>131.36513662067892</v>
      </c>
      <c r="I81" s="184">
        <f>RES_hhdet_in_tesh!I81/RES_summary!I$21</f>
        <v>123.24690636638695</v>
      </c>
      <c r="J81" s="184">
        <f>RES_hhdet_in_tesh!J81/RES_summary!J$21</f>
        <v>122.28398532015724</v>
      </c>
      <c r="K81" s="184">
        <f>RES_hhdet_in_tesh!K81/RES_summary!K$21</f>
        <v>130.67645533478219</v>
      </c>
      <c r="L81" s="184">
        <f>RES_hhdet_in_tesh!L81/RES_summary!L$21</f>
        <v>0</v>
      </c>
      <c r="M81" s="184">
        <f>RES_hhdet_in_tesh!M81/RES_summary!M$21</f>
        <v>134.05401845701593</v>
      </c>
      <c r="N81" s="184">
        <f>RES_hhdet_in_tesh!N81/RES_summary!N$21</f>
        <v>0</v>
      </c>
      <c r="O81" s="184">
        <f>RES_hhdet_in_tesh!O81/RES_summary!O$21</f>
        <v>0</v>
      </c>
      <c r="P81" s="184">
        <f>RES_hhdet_in_tesh!P81/RES_summary!P$21</f>
        <v>0</v>
      </c>
      <c r="Q81" s="184">
        <f>RES_hhdet_in_tesh!Q81/RES_summary!Q$21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0</v>
      </c>
      <c r="D82" s="178">
        <f>RES_hhdet_in_tesh!D82/RES_summary!D$21</f>
        <v>97.096568691571207</v>
      </c>
      <c r="E82" s="178">
        <f>RES_hhdet_in_tesh!E82/RES_summary!E$21</f>
        <v>97.767922791225942</v>
      </c>
      <c r="F82" s="178">
        <f>RES_hhdet_in_tesh!F82/RES_summary!F$21</f>
        <v>94.152751032721213</v>
      </c>
      <c r="G82" s="178">
        <f>RES_hhdet_in_tesh!G82/RES_summary!G$21</f>
        <v>100.34756556605736</v>
      </c>
      <c r="H82" s="178">
        <f>RES_hhdet_in_tesh!H82/RES_summary!H$21</f>
        <v>95.635991288057809</v>
      </c>
      <c r="I82" s="178">
        <f>RES_hhdet_in_tesh!I82/RES_summary!I$21</f>
        <v>88.421678704688418</v>
      </c>
      <c r="J82" s="178">
        <f>RES_hhdet_in_tesh!J82/RES_summary!J$21</f>
        <v>89.448912144055754</v>
      </c>
      <c r="K82" s="178">
        <f>RES_hhdet_in_tesh!K82/RES_summary!K$21</f>
        <v>96.717006876924458</v>
      </c>
      <c r="L82" s="178">
        <f>RES_hhdet_in_tesh!L82/RES_summary!L$21</f>
        <v>0</v>
      </c>
      <c r="M82" s="178">
        <f>RES_hhdet_in_tesh!M82/RES_summary!M$21</f>
        <v>98.40418282143591</v>
      </c>
      <c r="N82" s="178">
        <f>RES_hhdet_in_tesh!N82/RES_summary!N$21</f>
        <v>0</v>
      </c>
      <c r="O82" s="178">
        <f>RES_hhdet_in_tesh!O82/RES_summary!O$21</f>
        <v>0</v>
      </c>
      <c r="P82" s="178">
        <f>RES_hhdet_in_tesh!P82/RES_summary!P$21</f>
        <v>0</v>
      </c>
      <c r="Q82" s="178">
        <f>RES_hhdet_in_tesh!Q82/RES_summary!Q$21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0</v>
      </c>
      <c r="D83" s="177">
        <f>RES_hhdet_in_tesh!D83/RES_summary!D$21</f>
        <v>96.510195136221853</v>
      </c>
      <c r="E83" s="177">
        <f>RES_hhdet_in_tesh!E83/RES_summary!E$21</f>
        <v>96.779227924467051</v>
      </c>
      <c r="F83" s="177">
        <f>RES_hhdet_in_tesh!F83/RES_summary!F$21</f>
        <v>92.73689691082501</v>
      </c>
      <c r="G83" s="177">
        <f>RES_hhdet_in_tesh!G83/RES_summary!G$21</f>
        <v>98.566331004078137</v>
      </c>
      <c r="H83" s="177">
        <f>RES_hhdet_in_tesh!H83/RES_summary!H$21</f>
        <v>93.853707833500138</v>
      </c>
      <c r="I83" s="177">
        <f>RES_hhdet_in_tesh!I83/RES_summary!I$21</f>
        <v>87.330043414340423</v>
      </c>
      <c r="J83" s="177">
        <f>RES_hhdet_in_tesh!J83/RES_summary!J$21</f>
        <v>88.864217607957769</v>
      </c>
      <c r="K83" s="177">
        <f>RES_hhdet_in_tesh!K83/RES_summary!K$21</f>
        <v>95.51537765695322</v>
      </c>
      <c r="L83" s="177">
        <f>RES_hhdet_in_tesh!L83/RES_summary!L$21</f>
        <v>0</v>
      </c>
      <c r="M83" s="177">
        <f>RES_hhdet_in_tesh!M83/RES_summary!M$21</f>
        <v>97.507275174859046</v>
      </c>
      <c r="N83" s="177">
        <f>RES_hhdet_in_tesh!N83/RES_summary!N$21</f>
        <v>0</v>
      </c>
      <c r="O83" s="177">
        <f>RES_hhdet_in_tesh!O83/RES_summary!O$21</f>
        <v>0</v>
      </c>
      <c r="P83" s="177">
        <f>RES_hhdet_in_tesh!P83/RES_summary!P$21</f>
        <v>0</v>
      </c>
      <c r="Q83" s="177">
        <f>RES_hhdet_in_tesh!Q83/RES_summary!Q$21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</v>
      </c>
      <c r="D84" s="177">
        <f>RES_hhdet_in_tesh!D84/RES_summary!D$21</f>
        <v>0.58637355534936575</v>
      </c>
      <c r="E84" s="177">
        <f>RES_hhdet_in_tesh!E84/RES_summary!E$21</f>
        <v>0.98869486675888485</v>
      </c>
      <c r="F84" s="177">
        <f>RES_hhdet_in_tesh!F84/RES_summary!F$21</f>
        <v>1.4158541218962</v>
      </c>
      <c r="G84" s="177">
        <f>RES_hhdet_in_tesh!G84/RES_summary!G$21</f>
        <v>1.781234561979224</v>
      </c>
      <c r="H84" s="177">
        <f>RES_hhdet_in_tesh!H84/RES_summary!H$21</f>
        <v>1.7822834545576682</v>
      </c>
      <c r="I84" s="177">
        <f>RES_hhdet_in_tesh!I84/RES_summary!I$21</f>
        <v>1.091635290348006</v>
      </c>
      <c r="J84" s="177">
        <f>RES_hhdet_in_tesh!J84/RES_summary!J$21</f>
        <v>0.58469453609797961</v>
      </c>
      <c r="K84" s="177">
        <f>RES_hhdet_in_tesh!K84/RES_summary!K$21</f>
        <v>1.2016292199712362</v>
      </c>
      <c r="L84" s="177">
        <f>RES_hhdet_in_tesh!L84/RES_summary!L$21</f>
        <v>0</v>
      </c>
      <c r="M84" s="177">
        <f>RES_hhdet_in_tesh!M84/RES_summary!M$21</f>
        <v>0.89690764657686339</v>
      </c>
      <c r="N84" s="177">
        <f>RES_hhdet_in_tesh!N84/RES_summary!N$21</f>
        <v>0</v>
      </c>
      <c r="O84" s="177">
        <f>RES_hhdet_in_tesh!O84/RES_summary!O$21</f>
        <v>0</v>
      </c>
      <c r="P84" s="177">
        <f>RES_hhdet_in_tesh!P84/RES_summary!P$21</f>
        <v>0</v>
      </c>
      <c r="Q84" s="177">
        <f>RES_hhdet_in_tesh!Q84/RES_summary!Q$21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10.55503995640178</v>
      </c>
      <c r="E85" s="178">
        <f>RES_hhdet_in_tesh!E85/RES_summary!E$21</f>
        <v>11.044167106251914</v>
      </c>
      <c r="F85" s="178">
        <f>RES_hhdet_in_tesh!F85/RES_summary!F$21</f>
        <v>11.695133314706784</v>
      </c>
      <c r="G85" s="178">
        <f>RES_hhdet_in_tesh!G85/RES_summary!G$21</f>
        <v>11.519390615390369</v>
      </c>
      <c r="H85" s="178">
        <f>RES_hhdet_in_tesh!H85/RES_summary!H$21</f>
        <v>11.269722049539965</v>
      </c>
      <c r="I85" s="178">
        <f>RES_hhdet_in_tesh!I85/RES_summary!I$21</f>
        <v>10.771429646632297</v>
      </c>
      <c r="J85" s="178">
        <f>RES_hhdet_in_tesh!J85/RES_summary!J$21</f>
        <v>9.0664069943411487</v>
      </c>
      <c r="K85" s="178">
        <f>RES_hhdet_in_tesh!K85/RES_summary!K$21</f>
        <v>10.601109176630388</v>
      </c>
      <c r="L85" s="178">
        <f>RES_hhdet_in_tesh!L85/RES_summary!L$21</f>
        <v>0</v>
      </c>
      <c r="M85" s="178">
        <f>RES_hhdet_in_tesh!M85/RES_summary!M$21</f>
        <v>10.981978284527095</v>
      </c>
      <c r="N85" s="178">
        <f>RES_hhdet_in_tesh!N85/RES_summary!N$21</f>
        <v>0</v>
      </c>
      <c r="O85" s="178">
        <f>RES_hhdet_in_tesh!O85/RES_summary!O$21</f>
        <v>0</v>
      </c>
      <c r="P85" s="178">
        <f>RES_hhdet_in_tesh!P85/RES_summary!P$21</f>
        <v>0</v>
      </c>
      <c r="Q85" s="178">
        <f>RES_hhdet_in_tesh!Q85/RES_summary!Q$21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10.55503995640178</v>
      </c>
      <c r="E86" s="177">
        <f>RES_hhdet_in_tesh!E86/RES_summary!E$21</f>
        <v>11.044167106251914</v>
      </c>
      <c r="F86" s="177">
        <f>RES_hhdet_in_tesh!F86/RES_summary!F$21</f>
        <v>11.695133314706784</v>
      </c>
      <c r="G86" s="177">
        <f>RES_hhdet_in_tesh!G86/RES_summary!G$21</f>
        <v>11.519390615390369</v>
      </c>
      <c r="H86" s="177">
        <f>RES_hhdet_in_tesh!H86/RES_summary!H$21</f>
        <v>11.269722049539965</v>
      </c>
      <c r="I86" s="177">
        <f>RES_hhdet_in_tesh!I86/RES_summary!I$21</f>
        <v>10.771429646632297</v>
      </c>
      <c r="J86" s="177">
        <f>RES_hhdet_in_tesh!J86/RES_summary!J$21</f>
        <v>9.0664069943411487</v>
      </c>
      <c r="K86" s="177">
        <f>RES_hhdet_in_tesh!K86/RES_summary!K$21</f>
        <v>10.601109176630388</v>
      </c>
      <c r="L86" s="177">
        <f>RES_hhdet_in_tesh!L86/RES_summary!L$21</f>
        <v>0</v>
      </c>
      <c r="M86" s="177">
        <f>RES_hhdet_in_tesh!M86/RES_summary!M$21</f>
        <v>10.981978284527095</v>
      </c>
      <c r="N86" s="177">
        <f>RES_hhdet_in_tesh!N86/RES_summary!N$21</f>
        <v>0</v>
      </c>
      <c r="O86" s="177">
        <f>RES_hhdet_in_tesh!O86/RES_summary!O$21</f>
        <v>0</v>
      </c>
      <c r="P86" s="177">
        <f>RES_hhdet_in_tesh!P86/RES_summary!P$21</f>
        <v>0</v>
      </c>
      <c r="Q86" s="177">
        <f>RES_hhdet_in_tesh!Q86/RES_summary!Q$21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0</v>
      </c>
      <c r="D87" s="178">
        <f>RES_hhdet_in_tesh!D87/RES_summary!D$21</f>
        <v>16.828855400008546</v>
      </c>
      <c r="E87" s="178">
        <f>RES_hhdet_in_tesh!E87/RES_summary!E$21</f>
        <v>17.054159864096484</v>
      </c>
      <c r="F87" s="178">
        <f>RES_hhdet_in_tesh!F87/RES_summary!F$21</f>
        <v>17.134235573294955</v>
      </c>
      <c r="G87" s="178">
        <f>RES_hhdet_in_tesh!G87/RES_summary!G$21</f>
        <v>17.433943169461291</v>
      </c>
      <c r="H87" s="178">
        <f>RES_hhdet_in_tesh!H87/RES_summary!H$21</f>
        <v>17.123382113726883</v>
      </c>
      <c r="I87" s="178">
        <f>RES_hhdet_in_tesh!I87/RES_summary!I$21</f>
        <v>16.920340109064039</v>
      </c>
      <c r="J87" s="178">
        <f>RES_hhdet_in_tesh!J87/RES_summary!J$21</f>
        <v>16.885958658080447</v>
      </c>
      <c r="K87" s="178">
        <f>RES_hhdet_in_tesh!K87/RES_summary!K$21</f>
        <v>15.7959045973404</v>
      </c>
      <c r="L87" s="178">
        <f>RES_hhdet_in_tesh!L87/RES_summary!L$21</f>
        <v>0</v>
      </c>
      <c r="M87" s="178">
        <f>RES_hhdet_in_tesh!M87/RES_summary!M$21</f>
        <v>16.938372692648208</v>
      </c>
      <c r="N87" s="178">
        <f>RES_hhdet_in_tesh!N87/RES_summary!N$21</f>
        <v>0</v>
      </c>
      <c r="O87" s="178">
        <f>RES_hhdet_in_tesh!O87/RES_summary!O$21</f>
        <v>0</v>
      </c>
      <c r="P87" s="178">
        <f>RES_hhdet_in_tesh!P87/RES_summary!P$21</f>
        <v>0</v>
      </c>
      <c r="Q87" s="178">
        <f>RES_hhdet_in_tesh!Q87/RES_summary!Q$21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16.704068259645066</v>
      </c>
      <c r="E88" s="183">
        <f>RES_hhdet_in_tesh!E88/RES_summary!E$21</f>
        <v>16.599348925180806</v>
      </c>
      <c r="F88" s="183">
        <f>RES_hhdet_in_tesh!F88/RES_summary!F$21</f>
        <v>16.524678490953328</v>
      </c>
      <c r="G88" s="183">
        <f>RES_hhdet_in_tesh!G88/RES_summary!G$21</f>
        <v>16.434934181205204</v>
      </c>
      <c r="H88" s="183">
        <f>RES_hhdet_in_tesh!H88/RES_summary!H$21</f>
        <v>16.058761922599992</v>
      </c>
      <c r="I88" s="183">
        <f>RES_hhdet_in_tesh!I88/RES_summary!I$21</f>
        <v>15.919372624645046</v>
      </c>
      <c r="J88" s="183">
        <f>RES_hhdet_in_tesh!J88/RES_summary!J$21</f>
        <v>15.451101843989726</v>
      </c>
      <c r="K88" s="183">
        <f>RES_hhdet_in_tesh!K88/RES_summary!K$21</f>
        <v>15.746672290402362</v>
      </c>
      <c r="L88" s="183">
        <f>RES_hhdet_in_tesh!L88/RES_summary!L$21</f>
        <v>0</v>
      </c>
      <c r="M88" s="183">
        <f>RES_hhdet_in_tesh!M88/RES_summary!M$21</f>
        <v>15.793581166860644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0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17.018888786981488</v>
      </c>
      <c r="E89" s="183">
        <f>RES_hhdet_in_tesh!E89/RES_summary!E$21</f>
        <v>17.070441996374146</v>
      </c>
      <c r="F89" s="183">
        <f>RES_hhdet_in_tesh!F89/RES_summary!F$21</f>
        <v>17.01478989925949</v>
      </c>
      <c r="G89" s="183">
        <f>RES_hhdet_in_tesh!G89/RES_summary!G$21</f>
        <v>17.150163782672742</v>
      </c>
      <c r="H89" s="183">
        <f>RES_hhdet_in_tesh!H89/RES_summary!H$21</f>
        <v>16.756819559367266</v>
      </c>
      <c r="I89" s="183">
        <f>RES_hhdet_in_tesh!I89/RES_summary!I$21</f>
        <v>16.799330411937476</v>
      </c>
      <c r="J89" s="183">
        <f>RES_hhdet_in_tesh!J89/RES_summary!J$21</f>
        <v>16.208505249550988</v>
      </c>
      <c r="K89" s="183">
        <f>RES_hhdet_in_tesh!K89/RES_summary!K$21</f>
        <v>16.447882685791281</v>
      </c>
      <c r="L89" s="183">
        <f>RES_hhdet_in_tesh!L89/RES_summary!L$21</f>
        <v>0</v>
      </c>
      <c r="M89" s="183">
        <f>RES_hhdet_in_tesh!M89/RES_summary!M$21</f>
        <v>15.91508953116727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13.690852750851018</v>
      </c>
      <c r="E90" s="182">
        <f>RES_hhdet_in_tesh!E90/RES_summary!E$21</f>
        <v>13.778717199328307</v>
      </c>
      <c r="F90" s="182">
        <f>RES_hhdet_in_tesh!F90/RES_summary!F$21</f>
        <v>13.757993726343001</v>
      </c>
      <c r="G90" s="182">
        <f>RES_hhdet_in_tesh!G90/RES_summary!G$21</f>
        <v>13.936254144273843</v>
      </c>
      <c r="H90" s="182">
        <f>RES_hhdet_in_tesh!H90/RES_summary!H$21</f>
        <v>13.626428841011517</v>
      </c>
      <c r="I90" s="182">
        <f>RES_hhdet_in_tesh!I90/RES_summary!I$21</f>
        <v>13.714000930551752</v>
      </c>
      <c r="J90" s="182">
        <f>RES_hhdet_in_tesh!J90/RES_summary!J$21</f>
        <v>13.225275194206223</v>
      </c>
      <c r="K90" s="182">
        <f>RES_hhdet_in_tesh!K90/RES_summary!K$21</f>
        <v>13.387573991564413</v>
      </c>
      <c r="L90" s="182">
        <f>RES_hhdet_in_tesh!L90/RES_summary!L$21</f>
        <v>0</v>
      </c>
      <c r="M90" s="182">
        <f>RES_hhdet_in_tesh!M90/RES_summary!M$21</f>
        <v>12.991372891522488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3.3280360361304693</v>
      </c>
      <c r="E91" s="181">
        <f>RES_hhdet_in_tesh!E91/RES_summary!E$21</f>
        <v>3.2917247970458368</v>
      </c>
      <c r="F91" s="181">
        <f>RES_hhdet_in_tesh!F91/RES_summary!F$21</f>
        <v>3.2567961729164905</v>
      </c>
      <c r="G91" s="181">
        <f>RES_hhdet_in_tesh!G91/RES_summary!G$21</f>
        <v>3.2139096383989005</v>
      </c>
      <c r="H91" s="181">
        <f>RES_hhdet_in_tesh!H91/RES_summary!H$21</f>
        <v>3.1303907183557484</v>
      </c>
      <c r="I91" s="181">
        <f>RES_hhdet_in_tesh!I91/RES_summary!I$21</f>
        <v>3.0853294813857235</v>
      </c>
      <c r="J91" s="181">
        <f>RES_hhdet_in_tesh!J91/RES_summary!J$21</f>
        <v>2.9832300553447686</v>
      </c>
      <c r="K91" s="181">
        <f>RES_hhdet_in_tesh!K91/RES_summary!K$21</f>
        <v>3.0603086942268662</v>
      </c>
      <c r="L91" s="181">
        <f>RES_hhdet_in_tesh!L91/RES_summary!L$21</f>
        <v>0</v>
      </c>
      <c r="M91" s="181">
        <f>RES_hhdet_in_tesh!M91/RES_summary!M$21</f>
        <v>2.9237166396447809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16.963218536494203</v>
      </c>
      <c r="E96" s="180">
        <f>RES_hhdet_in_tesh!E96/RES_summary!E$21</f>
        <v>17.584567291278056</v>
      </c>
      <c r="F96" s="180">
        <f>RES_hhdet_in_tesh!F96/RES_summary!F$21</f>
        <v>18.322641336536073</v>
      </c>
      <c r="G96" s="180">
        <f>RES_hhdet_in_tesh!G96/RES_summary!G$21</f>
        <v>19.068925746694461</v>
      </c>
      <c r="H96" s="180">
        <f>RES_hhdet_in_tesh!H96/RES_summary!H$21</f>
        <v>19.154101748858718</v>
      </c>
      <c r="I96" s="180">
        <f>RES_hhdet_in_tesh!I96/RES_summary!I$21</f>
        <v>19.122499079839564</v>
      </c>
      <c r="J96" s="180">
        <f>RES_hhdet_in_tesh!J96/RES_summary!J$21</f>
        <v>18.538618966487604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20.835109945442838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0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17.037265221220412</v>
      </c>
      <c r="E97" s="179">
        <f>RES_hhdet_in_tesh!E97/RES_summary!E$21</f>
        <v>17.648081824310385</v>
      </c>
      <c r="F97" s="179">
        <f>RES_hhdet_in_tesh!F97/RES_summary!F$21</f>
        <v>18.216304747788591</v>
      </c>
      <c r="G97" s="179">
        <f>RES_hhdet_in_tesh!G97/RES_summary!G$21</f>
        <v>18.819193409354259</v>
      </c>
      <c r="H97" s="179">
        <f>RES_hhdet_in_tesh!H97/RES_summary!H$21</f>
        <v>18.83475753794648</v>
      </c>
      <c r="I97" s="179">
        <f>RES_hhdet_in_tesh!I97/RES_summary!I$21</f>
        <v>18.331110958626198</v>
      </c>
      <c r="J97" s="179">
        <f>RES_hhdet_in_tesh!J97/RES_summary!J$21</f>
        <v>17.825059629662672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19.658601706007474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13.709264531634316</v>
      </c>
      <c r="E98" s="177">
        <f>RES_hhdet_in_tesh!E98/RES_summary!E$21</f>
        <v>14.356357881930174</v>
      </c>
      <c r="F98" s="177">
        <f>RES_hhdet_in_tesh!F98/RES_summary!F$21</f>
        <v>14.959487676888569</v>
      </c>
      <c r="G98" s="177">
        <f>RES_hhdet_in_tesh!G98/RES_summary!G$21</f>
        <v>15.60522139870481</v>
      </c>
      <c r="H98" s="177">
        <f>RES_hhdet_in_tesh!H98/RES_summary!H$21</f>
        <v>15.704304254582752</v>
      </c>
      <c r="I98" s="177">
        <f>RES_hhdet_in_tesh!I98/RES_summary!I$21</f>
        <v>15.24541491268406</v>
      </c>
      <c r="J98" s="177">
        <f>RES_hhdet_in_tesh!J98/RES_summary!J$21</f>
        <v>14.841485159232931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16.734967805637588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3.3280006895860992</v>
      </c>
      <c r="E99" s="177">
        <f>RES_hhdet_in_tesh!E99/RES_summary!E$21</f>
        <v>3.2917239423802136</v>
      </c>
      <c r="F99" s="177">
        <f>RES_hhdet_in_tesh!F99/RES_summary!F$21</f>
        <v>3.2568170709000199</v>
      </c>
      <c r="G99" s="177">
        <f>RES_hhdet_in_tesh!G99/RES_summary!G$21</f>
        <v>3.2139720106494551</v>
      </c>
      <c r="H99" s="177">
        <f>RES_hhdet_in_tesh!H99/RES_summary!H$21</f>
        <v>3.1304532833637246</v>
      </c>
      <c r="I99" s="177">
        <f>RES_hhdet_in_tesh!I99/RES_summary!I$21</f>
        <v>3.0856960459421376</v>
      </c>
      <c r="J99" s="177">
        <f>RES_hhdet_in_tesh!J99/RES_summary!J$21</f>
        <v>2.9835744704297444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2.9236339003698846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0</v>
      </c>
      <c r="D100" s="178">
        <f>RES_hhdet_in_tesh!D100/RES_summary!D$21</f>
        <v>6.8272131295217084</v>
      </c>
      <c r="E100" s="178">
        <f>RES_hhdet_in_tesh!E100/RES_summary!E$21</f>
        <v>6.9886636030641851</v>
      </c>
      <c r="F100" s="178">
        <f>RES_hhdet_in_tesh!F100/RES_summary!F$21</f>
        <v>7.2091440017746216</v>
      </c>
      <c r="G100" s="178">
        <f>RES_hhdet_in_tesh!G100/RES_summary!G$21</f>
        <v>7.4010184176155054</v>
      </c>
      <c r="H100" s="178">
        <f>RES_hhdet_in_tesh!H100/RES_summary!H$21</f>
        <v>7.3360411693542638</v>
      </c>
      <c r="I100" s="178">
        <f>RES_hhdet_in_tesh!I100/RES_summary!I$21</f>
        <v>7.1334579060021932</v>
      </c>
      <c r="J100" s="178">
        <f>RES_hhdet_in_tesh!J100/RES_summary!J$21</f>
        <v>6.8827075236799002</v>
      </c>
      <c r="K100" s="178">
        <f>RES_hhdet_in_tesh!K100/RES_summary!K$21</f>
        <v>7.5624346838869592</v>
      </c>
      <c r="L100" s="178">
        <f>RES_hhdet_in_tesh!L100/RES_summary!L$21</f>
        <v>0</v>
      </c>
      <c r="M100" s="178">
        <f>RES_hhdet_in_tesh!M100/RES_summary!M$21</f>
        <v>7.7294846584047221</v>
      </c>
      <c r="N100" s="178">
        <f>RES_hhdet_in_tesh!N100/RES_summary!N$21</f>
        <v>0</v>
      </c>
      <c r="O100" s="178">
        <f>RES_hhdet_in_tesh!O100/RES_summary!O$21</f>
        <v>0</v>
      </c>
      <c r="P100" s="178">
        <f>RES_hhdet_in_tesh!P100/RES_summary!P$21</f>
        <v>0</v>
      </c>
      <c r="Q100" s="178">
        <f>RES_hhdet_in_tesh!Q100/RES_summary!Q$21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0</v>
      </c>
      <c r="D103" s="176">
        <f>RES_hhdet_in_tesh!D103/RES_summary!D$21</f>
        <v>6.8272131295217084</v>
      </c>
      <c r="E103" s="176">
        <f>RES_hhdet_in_tesh!E103/RES_summary!E$21</f>
        <v>6.9886636030641851</v>
      </c>
      <c r="F103" s="176">
        <f>RES_hhdet_in_tesh!F103/RES_summary!F$21</f>
        <v>7.2091440017746216</v>
      </c>
      <c r="G103" s="176">
        <f>RES_hhdet_in_tesh!G103/RES_summary!G$21</f>
        <v>7.4010184176155054</v>
      </c>
      <c r="H103" s="176">
        <f>RES_hhdet_in_tesh!H103/RES_summary!H$21</f>
        <v>7.3360411693542638</v>
      </c>
      <c r="I103" s="176">
        <f>RES_hhdet_in_tesh!I103/RES_summary!I$21</f>
        <v>7.1334579060021932</v>
      </c>
      <c r="J103" s="176">
        <f>RES_hhdet_in_tesh!J103/RES_summary!J$21</f>
        <v>6.8827075236799002</v>
      </c>
      <c r="K103" s="176">
        <f>RES_hhdet_in_tesh!K103/RES_summary!K$21</f>
        <v>7.5624346838869592</v>
      </c>
      <c r="L103" s="176">
        <f>RES_hhdet_in_tesh!L103/RES_summary!L$21</f>
        <v>0</v>
      </c>
      <c r="M103" s="176">
        <f>RES_hhdet_in_tesh!M103/RES_summary!M$21</f>
        <v>7.7294846584047221</v>
      </c>
      <c r="N103" s="176">
        <f>RES_hhdet_in_tesh!N103/RES_summary!N$21</f>
        <v>0</v>
      </c>
      <c r="O103" s="176">
        <f>RES_hhdet_in_tesh!O103/RES_summary!O$21</f>
        <v>0</v>
      </c>
      <c r="P103" s="176">
        <f>RES_hhdet_in_tesh!P103/RES_summary!P$21</f>
        <v>0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133.44463097652599</v>
      </c>
      <c r="D124" s="184">
        <f>RES_hhdet_in_tesh!D124/RES_summary!D$21</f>
        <v>129.21760398568676</v>
      </c>
      <c r="E124" s="184">
        <f>RES_hhdet_in_tesh!E124/RES_summary!E$21</f>
        <v>129.10990123371334</v>
      </c>
      <c r="F124" s="184">
        <f>RES_hhdet_in_tesh!F124/RES_summary!F$21</f>
        <v>124.87058582320284</v>
      </c>
      <c r="G124" s="184">
        <f>RES_hhdet_in_tesh!G124/RES_summary!G$21</f>
        <v>127.23572001683708</v>
      </c>
      <c r="H124" s="184">
        <f>RES_hhdet_in_tesh!H124/RES_summary!H$21</f>
        <v>125.14705359186856</v>
      </c>
      <c r="I124" s="184">
        <f>RES_hhdet_in_tesh!I124/RES_summary!I$21</f>
        <v>114.23744636717809</v>
      </c>
      <c r="J124" s="184">
        <f>RES_hhdet_in_tesh!J124/RES_summary!J$21</f>
        <v>112.14834969006094</v>
      </c>
      <c r="K124" s="184">
        <f>RES_hhdet_in_tesh!K124/RES_summary!K$21</f>
        <v>120.29677771869999</v>
      </c>
      <c r="L124" s="184">
        <f>RES_hhdet_in_tesh!L124/RES_summary!L$21</f>
        <v>139.81659272964919</v>
      </c>
      <c r="M124" s="184">
        <f>RES_hhdet_in_tesh!M124/RES_summary!M$21</f>
        <v>0</v>
      </c>
      <c r="N124" s="184">
        <f>RES_hhdet_in_tesh!N124/RES_summary!N$21</f>
        <v>132.55629706871787</v>
      </c>
      <c r="O124" s="184">
        <f>RES_hhdet_in_tesh!O124/RES_summary!O$21</f>
        <v>128.71368206427846</v>
      </c>
      <c r="P124" s="184">
        <f>RES_hhdet_in_tesh!P124/RES_summary!P$21</f>
        <v>119.36494613394626</v>
      </c>
      <c r="Q124" s="184">
        <f>RES_hhdet_in_tesh!Q124/RES_summary!Q$21</f>
        <v>127.38940948991454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99.453439097773924</v>
      </c>
      <c r="D125" s="178">
        <f>RES_hhdet_in_tesh!D125/RES_summary!D$21</f>
        <v>95.262360474461417</v>
      </c>
      <c r="E125" s="178">
        <f>RES_hhdet_in_tesh!E125/RES_summary!E$21</f>
        <v>94.602224304776314</v>
      </c>
      <c r="F125" s="178">
        <f>RES_hhdet_in_tesh!F125/RES_summary!F$21</f>
        <v>89.779173958623502</v>
      </c>
      <c r="G125" s="178">
        <f>RES_hhdet_in_tesh!G125/RES_summary!G$21</f>
        <v>92.257834293725736</v>
      </c>
      <c r="H125" s="178">
        <f>RES_hhdet_in_tesh!H125/RES_summary!H$21</f>
        <v>90.781183251024089</v>
      </c>
      <c r="I125" s="178">
        <f>RES_hhdet_in_tesh!I125/RES_summary!I$21</f>
        <v>80.945816513819949</v>
      </c>
      <c r="J125" s="178">
        <f>RES_hhdet_in_tesh!J125/RES_summary!J$21</f>
        <v>78.216008549132994</v>
      </c>
      <c r="K125" s="178">
        <f>RES_hhdet_in_tesh!K125/RES_summary!K$21</f>
        <v>85.719735870474295</v>
      </c>
      <c r="L125" s="178">
        <f>RES_hhdet_in_tesh!L125/RES_summary!L$21</f>
        <v>106.31939820601794</v>
      </c>
      <c r="M125" s="178">
        <f>RES_hhdet_in_tesh!M125/RES_summary!M$21</f>
        <v>0</v>
      </c>
      <c r="N125" s="178">
        <f>RES_hhdet_in_tesh!N125/RES_summary!N$21</f>
        <v>97.654444150472372</v>
      </c>
      <c r="O125" s="178">
        <f>RES_hhdet_in_tesh!O125/RES_summary!O$21</f>
        <v>93.546917977364075</v>
      </c>
      <c r="P125" s="178">
        <f>RES_hhdet_in_tesh!P125/RES_summary!P$21</f>
        <v>84.102939802351273</v>
      </c>
      <c r="Q125" s="178">
        <f>RES_hhdet_in_tesh!Q125/RES_summary!Q$21</f>
        <v>90.102913038090676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99.253273397004563</v>
      </c>
      <c r="D126" s="177">
        <f>RES_hhdet_in_tesh!D126/RES_summary!D$21</f>
        <v>94.973840962549801</v>
      </c>
      <c r="E126" s="177">
        <f>RES_hhdet_in_tesh!E126/RES_summary!E$21</f>
        <v>94.121452763224454</v>
      </c>
      <c r="F126" s="177">
        <f>RES_hhdet_in_tesh!F126/RES_summary!F$21</f>
        <v>89.099017433591413</v>
      </c>
      <c r="G126" s="177">
        <f>RES_hhdet_in_tesh!G126/RES_summary!G$21</f>
        <v>91.431683653217846</v>
      </c>
      <c r="H126" s="177">
        <f>RES_hhdet_in_tesh!H126/RES_summary!H$21</f>
        <v>89.927322583961271</v>
      </c>
      <c r="I126" s="177">
        <f>RES_hhdet_in_tesh!I126/RES_summary!I$21</f>
        <v>80.443043005559957</v>
      </c>
      <c r="J126" s="177">
        <f>RES_hhdet_in_tesh!J126/RES_summary!J$21</f>
        <v>77.959535720140124</v>
      </c>
      <c r="K126" s="177">
        <f>RES_hhdet_in_tesh!K126/RES_summary!K$21</f>
        <v>85.183908675696799</v>
      </c>
      <c r="L126" s="177">
        <f>RES_hhdet_in_tesh!L126/RES_summary!L$21</f>
        <v>105.68951328404245</v>
      </c>
      <c r="M126" s="177">
        <f>RES_hhdet_in_tesh!M126/RES_summary!M$21</f>
        <v>0</v>
      </c>
      <c r="N126" s="177">
        <f>RES_hhdet_in_tesh!N126/RES_summary!N$21</f>
        <v>97.266301495269317</v>
      </c>
      <c r="O126" s="177">
        <f>RES_hhdet_in_tesh!O126/RES_summary!O$21</f>
        <v>92.743891712075921</v>
      </c>
      <c r="P126" s="177">
        <f>RES_hhdet_in_tesh!P126/RES_summary!P$21</f>
        <v>83.395850448144813</v>
      </c>
      <c r="Q126" s="177">
        <f>RES_hhdet_in_tesh!Q126/RES_summary!Q$21</f>
        <v>89.032104767350063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0.20016570076934928</v>
      </c>
      <c r="D127" s="177">
        <f>RES_hhdet_in_tesh!D127/RES_summary!D$21</f>
        <v>0.28851951191161851</v>
      </c>
      <c r="E127" s="177">
        <f>RES_hhdet_in_tesh!E127/RES_summary!E$21</f>
        <v>0.48077154155185575</v>
      </c>
      <c r="F127" s="177">
        <f>RES_hhdet_in_tesh!F127/RES_summary!F$21</f>
        <v>0.68015652503208979</v>
      </c>
      <c r="G127" s="177">
        <f>RES_hhdet_in_tesh!G127/RES_summary!G$21</f>
        <v>0.82615064050788356</v>
      </c>
      <c r="H127" s="177">
        <f>RES_hhdet_in_tesh!H127/RES_summary!H$21</f>
        <v>0.85386066706282771</v>
      </c>
      <c r="I127" s="177">
        <f>RES_hhdet_in_tesh!I127/RES_summary!I$21</f>
        <v>0.50277350825999712</v>
      </c>
      <c r="J127" s="177">
        <f>RES_hhdet_in_tesh!J127/RES_summary!J$21</f>
        <v>0.25647282899286616</v>
      </c>
      <c r="K127" s="177">
        <f>RES_hhdet_in_tesh!K127/RES_summary!K$21</f>
        <v>0.53582719477750551</v>
      </c>
      <c r="L127" s="177">
        <f>RES_hhdet_in_tesh!L127/RES_summary!L$21</f>
        <v>0.62988492197549639</v>
      </c>
      <c r="M127" s="177">
        <f>RES_hhdet_in_tesh!M127/RES_summary!M$21</f>
        <v>0</v>
      </c>
      <c r="N127" s="177">
        <f>RES_hhdet_in_tesh!N127/RES_summary!N$21</f>
        <v>0.38814265520305197</v>
      </c>
      <c r="O127" s="177">
        <f>RES_hhdet_in_tesh!O127/RES_summary!O$21</f>
        <v>0.80302626528815446</v>
      </c>
      <c r="P127" s="177">
        <f>RES_hhdet_in_tesh!P127/RES_summary!P$21</f>
        <v>0.70708935420646257</v>
      </c>
      <c r="Q127" s="177">
        <f>RES_hhdet_in_tesh!Q127/RES_summary!Q$21</f>
        <v>1.0708082707406006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10.032823077595417</v>
      </c>
      <c r="D128" s="178">
        <f>RES_hhdet_in_tesh!D128/RES_summary!D$21</f>
        <v>10.244690568327037</v>
      </c>
      <c r="E128" s="178">
        <f>RES_hhdet_in_tesh!E128/RES_summary!E$21</f>
        <v>10.533752101292766</v>
      </c>
      <c r="F128" s="178">
        <f>RES_hhdet_in_tesh!F128/RES_summary!F$21</f>
        <v>10.964319964548276</v>
      </c>
      <c r="G128" s="178">
        <f>RES_hhdet_in_tesh!G128/RES_summary!G$21</f>
        <v>10.827594173993502</v>
      </c>
      <c r="H128" s="178">
        <f>RES_hhdet_in_tesh!H128/RES_summary!H$21</f>
        <v>10.594806246379767</v>
      </c>
      <c r="I128" s="178">
        <f>RES_hhdet_in_tesh!I128/RES_summary!I$21</f>
        <v>10.204476371650733</v>
      </c>
      <c r="J128" s="178">
        <f>RES_hhdet_in_tesh!J128/RES_summary!J$21</f>
        <v>10.625383852506616</v>
      </c>
      <c r="K128" s="178">
        <f>RES_hhdet_in_tesh!K128/RES_summary!K$21</f>
        <v>10.572671564160409</v>
      </c>
      <c r="L128" s="178">
        <f>RES_hhdet_in_tesh!L128/RES_summary!L$21</f>
        <v>10.496675577267533</v>
      </c>
      <c r="M128" s="178">
        <f>RES_hhdet_in_tesh!M128/RES_summary!M$21</f>
        <v>0</v>
      </c>
      <c r="N128" s="178">
        <f>RES_hhdet_in_tesh!N128/RES_summary!N$21</f>
        <v>9.5423193089640215</v>
      </c>
      <c r="O128" s="178">
        <f>RES_hhdet_in_tesh!O128/RES_summary!O$21</f>
        <v>10.256547276425207</v>
      </c>
      <c r="P128" s="178">
        <f>RES_hhdet_in_tesh!P128/RES_summary!P$21</f>
        <v>9.4547845202727849</v>
      </c>
      <c r="Q128" s="178">
        <f>RES_hhdet_in_tesh!Q128/RES_summary!Q$21</f>
        <v>9.7650760104521996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10.032823077595417</v>
      </c>
      <c r="D129" s="177">
        <f>RES_hhdet_in_tesh!D129/RES_summary!D$21</f>
        <v>10.244690568327037</v>
      </c>
      <c r="E129" s="177">
        <f>RES_hhdet_in_tesh!E129/RES_summary!E$21</f>
        <v>10.533752101292766</v>
      </c>
      <c r="F129" s="177">
        <f>RES_hhdet_in_tesh!F129/RES_summary!F$21</f>
        <v>10.964319964548276</v>
      </c>
      <c r="G129" s="177">
        <f>RES_hhdet_in_tesh!G129/RES_summary!G$21</f>
        <v>10.827594173993502</v>
      </c>
      <c r="H129" s="177">
        <f>RES_hhdet_in_tesh!H129/RES_summary!H$21</f>
        <v>10.594806246379767</v>
      </c>
      <c r="I129" s="177">
        <f>RES_hhdet_in_tesh!I129/RES_summary!I$21</f>
        <v>10.204476371650733</v>
      </c>
      <c r="J129" s="177">
        <f>RES_hhdet_in_tesh!J129/RES_summary!J$21</f>
        <v>10.625383852506616</v>
      </c>
      <c r="K129" s="177">
        <f>RES_hhdet_in_tesh!K129/RES_summary!K$21</f>
        <v>10.572671564160409</v>
      </c>
      <c r="L129" s="177">
        <f>RES_hhdet_in_tesh!L129/RES_summary!L$21</f>
        <v>10.496675577267533</v>
      </c>
      <c r="M129" s="177">
        <f>RES_hhdet_in_tesh!M129/RES_summary!M$21</f>
        <v>0</v>
      </c>
      <c r="N129" s="177">
        <f>RES_hhdet_in_tesh!N129/RES_summary!N$21</f>
        <v>9.5423193089640215</v>
      </c>
      <c r="O129" s="177">
        <f>RES_hhdet_in_tesh!O129/RES_summary!O$21</f>
        <v>10.256547276425207</v>
      </c>
      <c r="P129" s="177">
        <f>RES_hhdet_in_tesh!P129/RES_summary!P$21</f>
        <v>9.4547845202727849</v>
      </c>
      <c r="Q129" s="177">
        <f>RES_hhdet_in_tesh!Q129/RES_summary!Q$21</f>
        <v>9.7650760104521996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17.080333443059537</v>
      </c>
      <c r="D130" s="178">
        <f>RES_hhdet_in_tesh!D130/RES_summary!D$21</f>
        <v>16.883323602339747</v>
      </c>
      <c r="E130" s="178">
        <f>RES_hhdet_in_tesh!E130/RES_summary!E$21</f>
        <v>16.985253020352278</v>
      </c>
      <c r="F130" s="178">
        <f>RES_hhdet_in_tesh!F130/RES_summary!F$21</f>
        <v>16.917933490332807</v>
      </c>
      <c r="G130" s="178">
        <f>RES_hhdet_in_tesh!G130/RES_summary!G$21</f>
        <v>16.749256601543969</v>
      </c>
      <c r="H130" s="178">
        <f>RES_hhdet_in_tesh!H130/RES_summary!H$21</f>
        <v>16.435019545184755</v>
      </c>
      <c r="I130" s="178">
        <f>RES_hhdet_in_tesh!I130/RES_summary!I$21</f>
        <v>15.953684505347109</v>
      </c>
      <c r="J130" s="178">
        <f>RES_hhdet_in_tesh!J130/RES_summary!J$21</f>
        <v>16.42418028649713</v>
      </c>
      <c r="K130" s="178">
        <f>RES_hhdet_in_tesh!K130/RES_summary!K$21</f>
        <v>16.4418634040073</v>
      </c>
      <c r="L130" s="178">
        <f>RES_hhdet_in_tesh!L130/RES_summary!L$21</f>
        <v>15.166231801297169</v>
      </c>
      <c r="M130" s="178">
        <f>RES_hhdet_in_tesh!M130/RES_summary!M$21</f>
        <v>0</v>
      </c>
      <c r="N130" s="178">
        <f>RES_hhdet_in_tesh!N130/RES_summary!N$21</f>
        <v>17.390397119470556</v>
      </c>
      <c r="O130" s="178">
        <f>RES_hhdet_in_tesh!O130/RES_summary!O$21</f>
        <v>16.249971077866892</v>
      </c>
      <c r="P130" s="178">
        <f>RES_hhdet_in_tesh!P130/RES_summary!P$21</f>
        <v>17.273434292320687</v>
      </c>
      <c r="Q130" s="178">
        <f>RES_hhdet_in_tesh!Q130/RES_summary!Q$21</f>
        <v>18.318263800120256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16.917538348552483</v>
      </c>
      <c r="D131" s="183">
        <f>RES_hhdet_in_tesh!D131/RES_summary!D$21</f>
        <v>16.563171425042523</v>
      </c>
      <c r="E131" s="183">
        <f>RES_hhdet_in_tesh!E131/RES_summary!E$21</f>
        <v>16.335763255036714</v>
      </c>
      <c r="F131" s="183">
        <f>RES_hhdet_in_tesh!F131/RES_summary!F$21</f>
        <v>16.156085932905455</v>
      </c>
      <c r="G131" s="183">
        <f>RES_hhdet_in_tesh!G131/RES_summary!G$21</f>
        <v>15.829365141938236</v>
      </c>
      <c r="H131" s="183">
        <f>RES_hhdet_in_tesh!H131/RES_summary!H$21</f>
        <v>15.444241888510406</v>
      </c>
      <c r="I131" s="183">
        <f>RES_hhdet_in_tesh!I131/RES_summary!I$21</f>
        <v>15.192621102990818</v>
      </c>
      <c r="J131" s="183">
        <f>RES_hhdet_in_tesh!J131/RES_summary!J$21</f>
        <v>14.652521483651633</v>
      </c>
      <c r="K131" s="183">
        <f>RES_hhdet_in_tesh!K131/RES_summary!K$21</f>
        <v>15.179108764643301</v>
      </c>
      <c r="L131" s="183">
        <f>RES_hhdet_in_tesh!L131/RES_summary!L$21</f>
        <v>14.403894863427938</v>
      </c>
      <c r="M131" s="183">
        <f>RES_hhdet_in_tesh!M131/RES_summary!M$21</f>
        <v>0</v>
      </c>
      <c r="N131" s="183">
        <f>RES_hhdet_in_tesh!N131/RES_summary!N$21</f>
        <v>14.193875174885719</v>
      </c>
      <c r="O131" s="183">
        <f>RES_hhdet_in_tesh!O131/RES_summary!O$21</f>
        <v>14.151885460381061</v>
      </c>
      <c r="P131" s="183">
        <f>RES_hhdet_in_tesh!P131/RES_summary!P$21</f>
        <v>13.969522770311254</v>
      </c>
      <c r="Q131" s="183">
        <f>RES_hhdet_in_tesh!Q131/RES_summary!Q$21</f>
        <v>13.829248906314611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16.924357687282473</v>
      </c>
      <c r="D132" s="183">
        <f>RES_hhdet_in_tesh!D132/RES_summary!D$21</f>
        <v>16.614425268542554</v>
      </c>
      <c r="E132" s="183">
        <f>RES_hhdet_in_tesh!E132/RES_summary!E$21</f>
        <v>16.42233266945335</v>
      </c>
      <c r="F132" s="183">
        <f>RES_hhdet_in_tesh!F132/RES_summary!F$21</f>
        <v>16.257687200803517</v>
      </c>
      <c r="G132" s="183">
        <f>RES_hhdet_in_tesh!G132/RES_summary!G$21</f>
        <v>15.987248413446185</v>
      </c>
      <c r="H132" s="183">
        <f>RES_hhdet_in_tesh!H132/RES_summary!H$21</f>
        <v>15.601317623420885</v>
      </c>
      <c r="I132" s="183">
        <f>RES_hhdet_in_tesh!I132/RES_summary!I$21</f>
        <v>15.413453636995319</v>
      </c>
      <c r="J132" s="183">
        <f>RES_hhdet_in_tesh!J132/RES_summary!J$21</f>
        <v>14.876368971365887</v>
      </c>
      <c r="K132" s="183">
        <f>RES_hhdet_in_tesh!K132/RES_summary!K$21</f>
        <v>15.372250508948992</v>
      </c>
      <c r="L132" s="183">
        <f>RES_hhdet_in_tesh!L132/RES_summary!L$21</f>
        <v>14.643803966872575</v>
      </c>
      <c r="M132" s="183">
        <f>RES_hhdet_in_tesh!M132/RES_summary!M$21</f>
        <v>0</v>
      </c>
      <c r="N132" s="183">
        <f>RES_hhdet_in_tesh!N132/RES_summary!N$21</f>
        <v>14.383488775239988</v>
      </c>
      <c r="O132" s="183">
        <f>RES_hhdet_in_tesh!O132/RES_summary!O$21</f>
        <v>14.328849992376934</v>
      </c>
      <c r="P132" s="183">
        <f>RES_hhdet_in_tesh!P132/RES_summary!P$21</f>
        <v>14.135150758222197</v>
      </c>
      <c r="Q132" s="183">
        <f>RES_hhdet_in_tesh!Q132/RES_summary!Q$21</f>
        <v>13.981218304423804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13.534030678841848</v>
      </c>
      <c r="D133" s="182">
        <f>RES_hhdet_in_tesh!D133/RES_summary!D$21</f>
        <v>13.286380013559139</v>
      </c>
      <c r="E133" s="182">
        <f>RES_hhdet_in_tesh!E133/RES_summary!E$21</f>
        <v>13.13061189878265</v>
      </c>
      <c r="F133" s="182">
        <f>RES_hhdet_in_tesh!F133/RES_summary!F$21</f>
        <v>13.000863453727984</v>
      </c>
      <c r="G133" s="182">
        <f>RES_hhdet_in_tesh!G133/RES_summary!G$21</f>
        <v>12.773301496499126</v>
      </c>
      <c r="H133" s="182">
        <f>RES_hhdet_in_tesh!H133/RES_summary!H$21</f>
        <v>12.470928336473388</v>
      </c>
      <c r="I133" s="182">
        <f>RES_hhdet_in_tesh!I133/RES_summary!I$21</f>
        <v>12.32808716858629</v>
      </c>
      <c r="J133" s="182">
        <f>RES_hhdet_in_tesh!J133/RES_summary!J$21</f>
        <v>11.893006136483578</v>
      </c>
      <c r="K133" s="182">
        <f>RES_hhdet_in_tesh!K133/RES_summary!K$21</f>
        <v>12.311804859868664</v>
      </c>
      <c r="L133" s="182">
        <f>RES_hhdet_in_tesh!L133/RES_summary!L$21</f>
        <v>11.689760123247291</v>
      </c>
      <c r="M133" s="182">
        <f>RES_hhdet_in_tesh!M133/RES_summary!M$21</f>
        <v>0</v>
      </c>
      <c r="N133" s="182">
        <f>RES_hhdet_in_tesh!N133/RES_summary!N$21</f>
        <v>11.484821652660907</v>
      </c>
      <c r="O133" s="182">
        <f>RES_hhdet_in_tesh!O133/RES_summary!O$21</f>
        <v>11.443953797213689</v>
      </c>
      <c r="P133" s="182">
        <f>RES_hhdet_in_tesh!P133/RES_summary!P$21</f>
        <v>11.289189324787277</v>
      </c>
      <c r="Q133" s="182">
        <f>RES_hhdet_in_tesh!Q133/RES_summary!Q$21</f>
        <v>11.165725959102966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3.3903270084406221</v>
      </c>
      <c r="D134" s="181">
        <f>RES_hhdet_in_tesh!D134/RES_summary!D$21</f>
        <v>3.3280452549834099</v>
      </c>
      <c r="E134" s="181">
        <f>RES_hhdet_in_tesh!E134/RES_summary!E$21</f>
        <v>3.291720770670699</v>
      </c>
      <c r="F134" s="181">
        <f>RES_hhdet_in_tesh!F134/RES_summary!F$21</f>
        <v>3.2568237470755346</v>
      </c>
      <c r="G134" s="181">
        <f>RES_hhdet_in_tesh!G134/RES_summary!G$21</f>
        <v>3.2139469169470591</v>
      </c>
      <c r="H134" s="181">
        <f>RES_hhdet_in_tesh!H134/RES_summary!H$21</f>
        <v>3.1303892869474965</v>
      </c>
      <c r="I134" s="181">
        <f>RES_hhdet_in_tesh!I134/RES_summary!I$21</f>
        <v>3.0853664684090298</v>
      </c>
      <c r="J134" s="181">
        <f>RES_hhdet_in_tesh!J134/RES_summary!J$21</f>
        <v>2.98336283488231</v>
      </c>
      <c r="K134" s="181">
        <f>RES_hhdet_in_tesh!K134/RES_summary!K$21</f>
        <v>3.06044564908033</v>
      </c>
      <c r="L134" s="181">
        <f>RES_hhdet_in_tesh!L134/RES_summary!L$21</f>
        <v>2.9540438436252829</v>
      </c>
      <c r="M134" s="181">
        <f>RES_hhdet_in_tesh!M134/RES_summary!M$21</f>
        <v>0</v>
      </c>
      <c r="N134" s="181">
        <f>RES_hhdet_in_tesh!N134/RES_summary!N$21</f>
        <v>2.8986671225790834</v>
      </c>
      <c r="O134" s="181">
        <f>RES_hhdet_in_tesh!O134/RES_summary!O$21</f>
        <v>2.8848961951632459</v>
      </c>
      <c r="P134" s="181">
        <f>RES_hhdet_in_tesh!P134/RES_summary!P$21</f>
        <v>2.8459614334349235</v>
      </c>
      <c r="Q134" s="181">
        <f>RES_hhdet_in_tesh!Q134/RES_summary!Q$21</f>
        <v>2.8154923453208389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17.543011573898312</v>
      </c>
      <c r="D135" s="180">
        <f>RES_hhdet_in_tesh!D135/RES_summary!D$21</f>
        <v>17.666790650581571</v>
      </c>
      <c r="E135" s="180">
        <f>RES_hhdet_in_tesh!E135/RES_summary!E$21</f>
        <v>18.492828602264069</v>
      </c>
      <c r="F135" s="180">
        <f>RES_hhdet_in_tesh!F135/RES_summary!F$21</f>
        <v>19.251956840285349</v>
      </c>
      <c r="G135" s="180">
        <f>RES_hhdet_in_tesh!G135/RES_summary!G$21</f>
        <v>20.367056557650947</v>
      </c>
      <c r="H135" s="180">
        <f>RES_hhdet_in_tesh!H135/RES_summary!H$21</f>
        <v>20.09988218187026</v>
      </c>
      <c r="I135" s="180">
        <f>RES_hhdet_in_tesh!I135/RES_summary!I$21</f>
        <v>19.561905907095149</v>
      </c>
      <c r="J135" s="180">
        <f>RES_hhdet_in_tesh!J135/RES_summary!J$21</f>
        <v>18.772319471122508</v>
      </c>
      <c r="K135" s="180">
        <f>RES_hhdet_in_tesh!K135/RES_summary!K$21</f>
        <v>20.119949884083749</v>
      </c>
      <c r="L135" s="180">
        <f>RES_hhdet_in_tesh!L135/RES_summary!L$21</f>
        <v>21.17656335076218</v>
      </c>
      <c r="M135" s="180">
        <f>RES_hhdet_in_tesh!M135/RES_summary!M$21</f>
        <v>0</v>
      </c>
      <c r="N135" s="180">
        <f>RES_hhdet_in_tesh!N135/RES_summary!N$21</f>
        <v>21.489169396166194</v>
      </c>
      <c r="O135" s="180">
        <f>RES_hhdet_in_tesh!O135/RES_summary!O$21</f>
        <v>23.265285557578672</v>
      </c>
      <c r="P135" s="180">
        <f>RES_hhdet_in_tesh!P135/RES_summary!P$21</f>
        <v>22.557525553306224</v>
      </c>
      <c r="Q135" s="180">
        <f>RES_hhdet_in_tesh!Q135/RES_summary!Q$21</f>
        <v>24.433574096168375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17.424797124526528</v>
      </c>
      <c r="D136" s="179">
        <f>RES_hhdet_in_tesh!D136/RES_summary!D$21</f>
        <v>17.543317432937439</v>
      </c>
      <c r="E136" s="179">
        <f>RES_hhdet_in_tesh!E136/RES_summary!E$21</f>
        <v>18.133450301365659</v>
      </c>
      <c r="F136" s="179">
        <f>RES_hhdet_in_tesh!F136/RES_summary!F$21</f>
        <v>18.80667106182085</v>
      </c>
      <c r="G136" s="179">
        <f>RES_hhdet_in_tesh!G136/RES_summary!G$21</f>
        <v>19.379646335314423</v>
      </c>
      <c r="H136" s="179">
        <f>RES_hhdet_in_tesh!H136/RES_summary!H$21</f>
        <v>19.208774570326451</v>
      </c>
      <c r="I136" s="179">
        <f>RES_hhdet_in_tesh!I136/RES_summary!I$21</f>
        <v>18.722825275881853</v>
      </c>
      <c r="J136" s="179">
        <f>RES_hhdet_in_tesh!J136/RES_summary!J$21</f>
        <v>18.000081865374167</v>
      </c>
      <c r="K136" s="179">
        <f>RES_hhdet_in_tesh!K136/RES_summary!K$21</f>
        <v>19.209409211303313</v>
      </c>
      <c r="L136" s="179">
        <f>RES_hhdet_in_tesh!L136/RES_summary!L$21</f>
        <v>19.89554542235804</v>
      </c>
      <c r="M136" s="179">
        <f>RES_hhdet_in_tesh!M136/RES_summary!M$21</f>
        <v>0</v>
      </c>
      <c r="N136" s="179">
        <f>RES_hhdet_in_tesh!N136/RES_summary!N$21</f>
        <v>20.109566307345393</v>
      </c>
      <c r="O136" s="179">
        <f>RES_hhdet_in_tesh!O136/RES_summary!O$21</f>
        <v>21.501605453811997</v>
      </c>
      <c r="P136" s="179">
        <f>RES_hhdet_in_tesh!P136/RES_summary!P$21</f>
        <v>20.909661771715509</v>
      </c>
      <c r="Q136" s="179">
        <f>RES_hhdet_in_tesh!Q136/RES_summary!Q$21</f>
        <v>22.397807231401718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14.034409259118569</v>
      </c>
      <c r="D137" s="177">
        <f>RES_hhdet_in_tesh!D137/RES_summary!D$21</f>
        <v>14.215165989745767</v>
      </c>
      <c r="E137" s="177">
        <f>RES_hhdet_in_tesh!E137/RES_summary!E$21</f>
        <v>14.841555457656288</v>
      </c>
      <c r="F137" s="177">
        <f>RES_hhdet_in_tesh!F137/RES_summary!F$21</f>
        <v>15.549544668173414</v>
      </c>
      <c r="G137" s="177">
        <f>RES_hhdet_in_tesh!G137/RES_summary!G$21</f>
        <v>16.165329448142586</v>
      </c>
      <c r="H137" s="177">
        <f>RES_hhdet_in_tesh!H137/RES_summary!H$21</f>
        <v>16.078107699494751</v>
      </c>
      <c r="I137" s="177">
        <f>RES_hhdet_in_tesh!I137/RES_summary!I$21</f>
        <v>15.638037702983466</v>
      </c>
      <c r="J137" s="177">
        <f>RES_hhdet_in_tesh!J137/RES_summary!J$21</f>
        <v>15.017855576898008</v>
      </c>
      <c r="K137" s="177">
        <f>RES_hhdet_in_tesh!K137/RES_summary!K$21</f>
        <v>16.148793782705276</v>
      </c>
      <c r="L137" s="177">
        <f>RES_hhdet_in_tesh!L137/RES_summary!L$21</f>
        <v>16.941250680609848</v>
      </c>
      <c r="M137" s="177">
        <f>RES_hhdet_in_tesh!M137/RES_summary!M$21</f>
        <v>0</v>
      </c>
      <c r="N137" s="177">
        <f>RES_hhdet_in_tesh!N137/RES_summary!N$21</f>
        <v>17.211646520735613</v>
      </c>
      <c r="O137" s="177">
        <f>RES_hhdet_in_tesh!O137/RES_summary!O$21</f>
        <v>18.616102556151212</v>
      </c>
      <c r="P137" s="177">
        <f>RES_hhdet_in_tesh!P137/RES_summary!P$21</f>
        <v>18.063141323588635</v>
      </c>
      <c r="Q137" s="177">
        <f>RES_hhdet_in_tesh!Q137/RES_summary!Q$21</f>
        <v>19.581810784071212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3.3903878654079573</v>
      </c>
      <c r="D138" s="177">
        <f>RES_hhdet_in_tesh!D138/RES_summary!D$21</f>
        <v>3.3281514431916701</v>
      </c>
      <c r="E138" s="177">
        <f>RES_hhdet_in_tesh!E138/RES_summary!E$21</f>
        <v>3.2918948437093722</v>
      </c>
      <c r="F138" s="177">
        <f>RES_hhdet_in_tesh!F138/RES_summary!F$21</f>
        <v>3.2571263936474333</v>
      </c>
      <c r="G138" s="177">
        <f>RES_hhdet_in_tesh!G138/RES_summary!G$21</f>
        <v>3.2143168871718406</v>
      </c>
      <c r="H138" s="177">
        <f>RES_hhdet_in_tesh!H138/RES_summary!H$21</f>
        <v>3.1306668708317007</v>
      </c>
      <c r="I138" s="177">
        <f>RES_hhdet_in_tesh!I138/RES_summary!I$21</f>
        <v>3.0847875728983905</v>
      </c>
      <c r="J138" s="177">
        <f>RES_hhdet_in_tesh!J138/RES_summary!J$21</f>
        <v>2.9822262884761552</v>
      </c>
      <c r="K138" s="177">
        <f>RES_hhdet_in_tesh!K138/RES_summary!K$21</f>
        <v>3.0606154285980365</v>
      </c>
      <c r="L138" s="177">
        <f>RES_hhdet_in_tesh!L138/RES_summary!L$21</f>
        <v>2.9542947417481966</v>
      </c>
      <c r="M138" s="177">
        <f>RES_hhdet_in_tesh!M138/RES_summary!M$21</f>
        <v>0</v>
      </c>
      <c r="N138" s="177">
        <f>RES_hhdet_in_tesh!N138/RES_summary!N$21</f>
        <v>2.8979197866097808</v>
      </c>
      <c r="O138" s="177">
        <f>RES_hhdet_in_tesh!O138/RES_summary!O$21</f>
        <v>2.8855028976607859</v>
      </c>
      <c r="P138" s="177">
        <f>RES_hhdet_in_tesh!P138/RES_summary!P$21</f>
        <v>2.8465204481268653</v>
      </c>
      <c r="Q138" s="177">
        <f>RES_hhdet_in_tesh!Q138/RES_summary!Q$21</f>
        <v>2.8159964473305026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6.8780353580971036</v>
      </c>
      <c r="D139" s="178">
        <f>RES_hhdet_in_tesh!D139/RES_summary!D$21</f>
        <v>6.8272293405585689</v>
      </c>
      <c r="E139" s="178">
        <f>RES_hhdet_in_tesh!E139/RES_summary!E$21</f>
        <v>6.9886718072919978</v>
      </c>
      <c r="F139" s="178">
        <f>RES_hhdet_in_tesh!F139/RES_summary!F$21</f>
        <v>7.2091584096982695</v>
      </c>
      <c r="G139" s="178">
        <f>RES_hhdet_in_tesh!G139/RES_summary!G$21</f>
        <v>7.4010349475738852</v>
      </c>
      <c r="H139" s="178">
        <f>RES_hhdet_in_tesh!H139/RES_summary!H$21</f>
        <v>7.3360445492799533</v>
      </c>
      <c r="I139" s="178">
        <f>RES_hhdet_in_tesh!I139/RES_summary!I$21</f>
        <v>7.1334689763602901</v>
      </c>
      <c r="J139" s="178">
        <f>RES_hhdet_in_tesh!J139/RES_summary!J$21</f>
        <v>6.8827770019241985</v>
      </c>
      <c r="K139" s="178">
        <f>RES_hhdet_in_tesh!K139/RES_summary!K$21</f>
        <v>7.5625068800579935</v>
      </c>
      <c r="L139" s="178">
        <f>RES_hhdet_in_tesh!L139/RES_summary!L$21</f>
        <v>7.8342871450665612</v>
      </c>
      <c r="M139" s="178">
        <f>RES_hhdet_in_tesh!M139/RES_summary!M$21</f>
        <v>0</v>
      </c>
      <c r="N139" s="178">
        <f>RES_hhdet_in_tesh!N139/RES_summary!N$21</f>
        <v>7.9691364898109383</v>
      </c>
      <c r="O139" s="178">
        <f>RES_hhdet_in_tesh!O139/RES_summary!O$21</f>
        <v>8.6602457326222648</v>
      </c>
      <c r="P139" s="178">
        <f>RES_hhdet_in_tesh!P139/RES_summary!P$21</f>
        <v>8.5337875190015282</v>
      </c>
      <c r="Q139" s="178">
        <f>RES_hhdet_in_tesh!Q139/RES_summary!Q$21</f>
        <v>9.2031566412514234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6.8780353580971036</v>
      </c>
      <c r="D141" s="176">
        <f>RES_hhdet_in_tesh!D141/RES_summary!D$21</f>
        <v>6.8272293405585689</v>
      </c>
      <c r="E141" s="176">
        <f>RES_hhdet_in_tesh!E141/RES_summary!E$21</f>
        <v>6.9886718072919978</v>
      </c>
      <c r="F141" s="176">
        <f>RES_hhdet_in_tesh!F141/RES_summary!F$21</f>
        <v>7.2091584096982695</v>
      </c>
      <c r="G141" s="176">
        <f>RES_hhdet_in_tesh!G141/RES_summary!G$21</f>
        <v>7.4010349475738852</v>
      </c>
      <c r="H141" s="176">
        <f>RES_hhdet_in_tesh!H141/RES_summary!H$21</f>
        <v>7.3360445492799533</v>
      </c>
      <c r="I141" s="176">
        <f>RES_hhdet_in_tesh!I141/RES_summary!I$21</f>
        <v>7.1334689763602901</v>
      </c>
      <c r="J141" s="176">
        <f>RES_hhdet_in_tesh!J141/RES_summary!J$21</f>
        <v>6.8827770019241985</v>
      </c>
      <c r="K141" s="176">
        <f>RES_hhdet_in_tesh!K141/RES_summary!K$21</f>
        <v>7.5625068800579935</v>
      </c>
      <c r="L141" s="176">
        <f>RES_hhdet_in_tesh!L141/RES_summary!L$21</f>
        <v>7.8342871450665612</v>
      </c>
      <c r="M141" s="176">
        <f>RES_hhdet_in_tesh!M141/RES_summary!M$21</f>
        <v>0</v>
      </c>
      <c r="N141" s="176">
        <f>RES_hhdet_in_tesh!N141/RES_summary!N$21</f>
        <v>7.9691364898109383</v>
      </c>
      <c r="O141" s="176">
        <f>RES_hhdet_in_tesh!O141/RES_summary!O$21</f>
        <v>8.6602457326222648</v>
      </c>
      <c r="P141" s="176">
        <f>RES_hhdet_in_tesh!P141/RES_summary!P$21</f>
        <v>8.5337875190015282</v>
      </c>
      <c r="Q141" s="176">
        <f>RES_hhdet_in_tesh!Q141/RES_summary!Q$21</f>
        <v>9.2031566412514234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138.91846736168543</v>
      </c>
      <c r="D143" s="184">
        <f>RES_hhdet_in_tesh!D143/RES_summary!D$21</f>
        <v>137.71163806251843</v>
      </c>
      <c r="E143" s="184">
        <f>RES_hhdet_in_tesh!E143/RES_summary!E$21</f>
        <v>138.19769323658619</v>
      </c>
      <c r="F143" s="184">
        <f>RES_hhdet_in_tesh!F143/RES_summary!F$21</f>
        <v>133.68393113212326</v>
      </c>
      <c r="G143" s="184">
        <f>RES_hhdet_in_tesh!G143/RES_summary!G$21</f>
        <v>140.37973485164156</v>
      </c>
      <c r="H143" s="184">
        <f>RES_hhdet_in_tesh!H143/RES_summary!H$21</f>
        <v>137.6532599864</v>
      </c>
      <c r="I143" s="184">
        <f>RES_hhdet_in_tesh!I143/RES_summary!I$21</f>
        <v>125.30472943016323</v>
      </c>
      <c r="J143" s="184">
        <f>RES_hhdet_in_tesh!J143/RES_summary!J$21</f>
        <v>128.10210473625347</v>
      </c>
      <c r="K143" s="184">
        <f>RES_hhdet_in_tesh!K143/RES_summary!K$21</f>
        <v>136.0136849962401</v>
      </c>
      <c r="L143" s="184">
        <f>RES_hhdet_in_tesh!L143/RES_summary!L$21</f>
        <v>157.62354096399903</v>
      </c>
      <c r="M143" s="184">
        <f>RES_hhdet_in_tesh!M143/RES_summary!M$21</f>
        <v>141.25423419124357</v>
      </c>
      <c r="N143" s="184">
        <f>RES_hhdet_in_tesh!N143/RES_summary!N$21</f>
        <v>156.30018540680985</v>
      </c>
      <c r="O143" s="184">
        <f>RES_hhdet_in_tesh!O143/RES_summary!O$21</f>
        <v>149.90719517172641</v>
      </c>
      <c r="P143" s="184">
        <f>RES_hhdet_in_tesh!P143/RES_summary!P$21</f>
        <v>140.05943705709404</v>
      </c>
      <c r="Q143" s="184">
        <f>RES_hhdet_in_tesh!Q143/RES_summary!Q$21</f>
        <v>146.91758876324721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105.34262909065323</v>
      </c>
      <c r="D144" s="178">
        <f>RES_hhdet_in_tesh!D144/RES_summary!D$21</f>
        <v>104.66861322121764</v>
      </c>
      <c r="E144" s="178">
        <f>RES_hhdet_in_tesh!E144/RES_summary!E$21</f>
        <v>104.72869435374369</v>
      </c>
      <c r="F144" s="178">
        <f>RES_hhdet_in_tesh!F144/RES_summary!F$21</f>
        <v>99.638093537177383</v>
      </c>
      <c r="G144" s="178">
        <f>RES_hhdet_in_tesh!G144/RES_summary!G$21</f>
        <v>103.65202227223675</v>
      </c>
      <c r="H144" s="178">
        <f>RES_hhdet_in_tesh!H144/RES_summary!H$21</f>
        <v>100.87741108539595</v>
      </c>
      <c r="I144" s="178">
        <f>RES_hhdet_in_tesh!I144/RES_summary!I$21</f>
        <v>89.630891545124513</v>
      </c>
      <c r="J144" s="178">
        <f>RES_hhdet_in_tesh!J144/RES_summary!J$21</f>
        <v>93.104985989711992</v>
      </c>
      <c r="K144" s="178">
        <f>RES_hhdet_in_tesh!K144/RES_summary!K$21</f>
        <v>97.987260364546813</v>
      </c>
      <c r="L144" s="178">
        <f>RES_hhdet_in_tesh!L144/RES_summary!L$21</f>
        <v>118.91959336860944</v>
      </c>
      <c r="M144" s="178">
        <f>RES_hhdet_in_tesh!M144/RES_summary!M$21</f>
        <v>103.21609422526954</v>
      </c>
      <c r="N144" s="178">
        <f>RES_hhdet_in_tesh!N144/RES_summary!N$21</f>
        <v>117.12957010788789</v>
      </c>
      <c r="O144" s="178">
        <f>RES_hhdet_in_tesh!O144/RES_summary!O$21</f>
        <v>108.08626030881415</v>
      </c>
      <c r="P144" s="178">
        <f>RES_hhdet_in_tesh!P144/RES_summary!P$21</f>
        <v>99.411244441656123</v>
      </c>
      <c r="Q144" s="178">
        <f>RES_hhdet_in_tesh!Q144/RES_summary!Q$21</f>
        <v>103.68785438374131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105.34262909065323</v>
      </c>
      <c r="D145" s="177">
        <f>RES_hhdet_in_tesh!D145/RES_summary!D$21</f>
        <v>104.66861322121764</v>
      </c>
      <c r="E145" s="177">
        <f>RES_hhdet_in_tesh!E145/RES_summary!E$21</f>
        <v>104.72869435374369</v>
      </c>
      <c r="F145" s="177">
        <f>RES_hhdet_in_tesh!F145/RES_summary!F$21</f>
        <v>99.638093537177383</v>
      </c>
      <c r="G145" s="177">
        <f>RES_hhdet_in_tesh!G145/RES_summary!G$21</f>
        <v>103.65202227223675</v>
      </c>
      <c r="H145" s="177">
        <f>RES_hhdet_in_tesh!H145/RES_summary!H$21</f>
        <v>100.87741108539595</v>
      </c>
      <c r="I145" s="177">
        <f>RES_hhdet_in_tesh!I145/RES_summary!I$21</f>
        <v>89.630891545124513</v>
      </c>
      <c r="J145" s="177">
        <f>RES_hhdet_in_tesh!J145/RES_summary!J$21</f>
        <v>93.104985989711992</v>
      </c>
      <c r="K145" s="177">
        <f>RES_hhdet_in_tesh!K145/RES_summary!K$21</f>
        <v>97.987260364546813</v>
      </c>
      <c r="L145" s="177">
        <f>RES_hhdet_in_tesh!L145/RES_summary!L$21</f>
        <v>118.91959336860944</v>
      </c>
      <c r="M145" s="177">
        <f>RES_hhdet_in_tesh!M145/RES_summary!M$21</f>
        <v>103.21609422526954</v>
      </c>
      <c r="N145" s="177">
        <f>RES_hhdet_in_tesh!N145/RES_summary!N$21</f>
        <v>117.12957010788789</v>
      </c>
      <c r="O145" s="177">
        <f>RES_hhdet_in_tesh!O145/RES_summary!O$21</f>
        <v>108.08626030881415</v>
      </c>
      <c r="P145" s="177">
        <f>RES_hhdet_in_tesh!P145/RES_summary!P$21</f>
        <v>99.411244441656123</v>
      </c>
      <c r="Q145" s="177">
        <f>RES_hhdet_in_tesh!Q145/RES_summary!Q$21</f>
        <v>103.68785438374131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9.0099908558970547</v>
      </c>
      <c r="D146" s="178">
        <f>RES_hhdet_in_tesh!D146/RES_summary!D$21</f>
        <v>8.327238195754493</v>
      </c>
      <c r="E146" s="178">
        <f>RES_hhdet_in_tesh!E146/RES_summary!E$21</f>
        <v>7.8892983008706876</v>
      </c>
      <c r="F146" s="178">
        <f>RES_hhdet_in_tesh!F146/RES_summary!F$21</f>
        <v>7.6405888369448869</v>
      </c>
      <c r="G146" s="178">
        <f>RES_hhdet_in_tesh!G146/RES_summary!G$21</f>
        <v>9.5010136016273368</v>
      </c>
      <c r="H146" s="178">
        <f>RES_hhdet_in_tesh!H146/RES_summary!H$21</f>
        <v>9.7668897764593208</v>
      </c>
      <c r="I146" s="178">
        <f>RES_hhdet_in_tesh!I146/RES_summary!I$21</f>
        <v>9.7913593293939787</v>
      </c>
      <c r="J146" s="178">
        <f>RES_hhdet_in_tesh!J146/RES_summary!J$21</f>
        <v>9.9210563760904815</v>
      </c>
      <c r="K146" s="178">
        <f>RES_hhdet_in_tesh!K146/RES_summary!K$21</f>
        <v>10.832436791526304</v>
      </c>
      <c r="L146" s="178">
        <f>RES_hhdet_in_tesh!L146/RES_summary!L$21</f>
        <v>10.460794643472475</v>
      </c>
      <c r="M146" s="178">
        <f>RES_hhdet_in_tesh!M146/RES_summary!M$21</f>
        <v>10.196402539738051</v>
      </c>
      <c r="N146" s="178">
        <f>RES_hhdet_in_tesh!N146/RES_summary!N$21</f>
        <v>10.303017623411476</v>
      </c>
      <c r="O146" s="178">
        <f>RES_hhdet_in_tesh!O146/RES_summary!O$21</f>
        <v>10.479635108360286</v>
      </c>
      <c r="P146" s="178">
        <f>RES_hhdet_in_tesh!P146/RES_summary!P$21</f>
        <v>10.067768911832152</v>
      </c>
      <c r="Q146" s="178">
        <f>RES_hhdet_in_tesh!Q146/RES_summary!Q$21</f>
        <v>10.183668948641241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9.0099908558970547</v>
      </c>
      <c r="D147" s="177">
        <f>RES_hhdet_in_tesh!D147/RES_summary!D$21</f>
        <v>8.327238195754493</v>
      </c>
      <c r="E147" s="177">
        <f>RES_hhdet_in_tesh!E147/RES_summary!E$21</f>
        <v>7.8892983008706876</v>
      </c>
      <c r="F147" s="177">
        <f>RES_hhdet_in_tesh!F147/RES_summary!F$21</f>
        <v>7.6405888369448869</v>
      </c>
      <c r="G147" s="177">
        <f>RES_hhdet_in_tesh!G147/RES_summary!G$21</f>
        <v>9.5010136016273368</v>
      </c>
      <c r="H147" s="177">
        <f>RES_hhdet_in_tesh!H147/RES_summary!H$21</f>
        <v>9.7668897764593208</v>
      </c>
      <c r="I147" s="177">
        <f>RES_hhdet_in_tesh!I147/RES_summary!I$21</f>
        <v>9.7913593293939787</v>
      </c>
      <c r="J147" s="177">
        <f>RES_hhdet_in_tesh!J147/RES_summary!J$21</f>
        <v>9.9210563760904815</v>
      </c>
      <c r="K147" s="177">
        <f>RES_hhdet_in_tesh!K147/RES_summary!K$21</f>
        <v>10.832436791526304</v>
      </c>
      <c r="L147" s="177">
        <f>RES_hhdet_in_tesh!L147/RES_summary!L$21</f>
        <v>10.460794643472475</v>
      </c>
      <c r="M147" s="177">
        <f>RES_hhdet_in_tesh!M147/RES_summary!M$21</f>
        <v>10.196402539738051</v>
      </c>
      <c r="N147" s="177">
        <f>RES_hhdet_in_tesh!N147/RES_summary!N$21</f>
        <v>10.303017623411476</v>
      </c>
      <c r="O147" s="177">
        <f>RES_hhdet_in_tesh!O147/RES_summary!O$21</f>
        <v>10.479635108360286</v>
      </c>
      <c r="P147" s="177">
        <f>RES_hhdet_in_tesh!P147/RES_summary!P$21</f>
        <v>10.067768911832152</v>
      </c>
      <c r="Q147" s="177">
        <f>RES_hhdet_in_tesh!Q147/RES_summary!Q$21</f>
        <v>10.183668948641241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17.687795785168611</v>
      </c>
      <c r="D148" s="178">
        <f>RES_hhdet_in_tesh!D148/RES_summary!D$21</f>
        <v>17.888500667348747</v>
      </c>
      <c r="E148" s="178">
        <f>RES_hhdet_in_tesh!E148/RES_summary!E$21</f>
        <v>18.590919827166204</v>
      </c>
      <c r="F148" s="178">
        <f>RES_hhdet_in_tesh!F148/RES_summary!F$21</f>
        <v>19.195954136607881</v>
      </c>
      <c r="G148" s="178">
        <f>RES_hhdet_in_tesh!G148/RES_summary!G$21</f>
        <v>19.825554837001444</v>
      </c>
      <c r="H148" s="178">
        <f>RES_hhdet_in_tesh!H148/RES_summary!H$21</f>
        <v>19.672842006097973</v>
      </c>
      <c r="I148" s="178">
        <f>RES_hhdet_in_tesh!I148/RES_summary!I$21</f>
        <v>18.748944648912307</v>
      </c>
      <c r="J148" s="178">
        <f>RES_hhdet_in_tesh!J148/RES_summary!J$21</f>
        <v>18.193275337973358</v>
      </c>
      <c r="K148" s="178">
        <f>RES_hhdet_in_tesh!K148/RES_summary!K$21</f>
        <v>19.631476156930614</v>
      </c>
      <c r="L148" s="178">
        <f>RES_hhdet_in_tesh!L148/RES_summary!L$21</f>
        <v>20.408862754725273</v>
      </c>
      <c r="M148" s="178">
        <f>RES_hhdet_in_tesh!M148/RES_summary!M$21</f>
        <v>20.112139268135035</v>
      </c>
      <c r="N148" s="178">
        <f>RES_hhdet_in_tesh!N148/RES_summary!N$21</f>
        <v>20.89850791062236</v>
      </c>
      <c r="O148" s="178">
        <f>RES_hhdet_in_tesh!O148/RES_summary!O$21</f>
        <v>22.681087809710291</v>
      </c>
      <c r="P148" s="178">
        <f>RES_hhdet_in_tesh!P148/RES_summary!P$21</f>
        <v>22.046662237234294</v>
      </c>
      <c r="Q148" s="178">
        <f>RES_hhdet_in_tesh!Q148/RES_summary!Q$21</f>
        <v>23.84293428321541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17.692159821825346</v>
      </c>
      <c r="D153" s="180">
        <f>RES_hhdet_in_tesh!D153/RES_summary!D$21</f>
        <v>17.855747015989554</v>
      </c>
      <c r="E153" s="180">
        <f>RES_hhdet_in_tesh!E153/RES_summary!E$21</f>
        <v>18.538987600913405</v>
      </c>
      <c r="F153" s="180">
        <f>RES_hhdet_in_tesh!F153/RES_summary!F$21</f>
        <v>19.194736069922133</v>
      </c>
      <c r="G153" s="180">
        <f>RES_hhdet_in_tesh!G153/RES_summary!G$21</f>
        <v>19.904113591140138</v>
      </c>
      <c r="H153" s="180">
        <f>RES_hhdet_in_tesh!H153/RES_summary!H$21</f>
        <v>19.737771319492428</v>
      </c>
      <c r="I153" s="180">
        <f>RES_hhdet_in_tesh!I153/RES_summary!I$21</f>
        <v>19.132601212248627</v>
      </c>
      <c r="J153" s="180">
        <f>RES_hhdet_in_tesh!J153/RES_summary!J$21</f>
        <v>18.407561010642354</v>
      </c>
      <c r="K153" s="180">
        <f>RES_hhdet_in_tesh!K153/RES_summary!K$21</f>
        <v>19.738820359911873</v>
      </c>
      <c r="L153" s="180">
        <f>RES_hhdet_in_tesh!L153/RES_summary!L$21</f>
        <v>20.771080986207799</v>
      </c>
      <c r="M153" s="180">
        <f>RES_hhdet_in_tesh!M153/RES_summary!M$21</f>
        <v>20.577456570022349</v>
      </c>
      <c r="N153" s="180">
        <f>RES_hhdet_in_tesh!N153/RES_summary!N$21</f>
        <v>21.194039659788213</v>
      </c>
      <c r="O153" s="180">
        <f>RES_hhdet_in_tesh!O153/RES_summary!O$21</f>
        <v>22.978060579350668</v>
      </c>
      <c r="P153" s="180">
        <f>RES_hhdet_in_tesh!P153/RES_summary!P$21</f>
        <v>22.335249743572305</v>
      </c>
      <c r="Q153" s="180">
        <f>RES_hhdet_in_tesh!Q153/RES_summary!Q$21</f>
        <v>24.24855963200055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17.544090383724562</v>
      </c>
      <c r="D154" s="179">
        <f>RES_hhdet_in_tesh!D154/RES_summary!D$21</f>
        <v>18.090468184056821</v>
      </c>
      <c r="E154" s="179">
        <f>RES_hhdet_in_tesh!E154/RES_summary!E$21</f>
        <v>18.899386765807797</v>
      </c>
      <c r="F154" s="179">
        <f>RES_hhdet_in_tesh!F154/RES_summary!F$21</f>
        <v>19.204869084288173</v>
      </c>
      <c r="G154" s="179">
        <f>RES_hhdet_in_tesh!G154/RES_summary!G$21</f>
        <v>19.625254405625132</v>
      </c>
      <c r="H154" s="179">
        <f>RES_hhdet_in_tesh!H154/RES_summary!H$21</f>
        <v>19.279716374875377</v>
      </c>
      <c r="I154" s="179">
        <f>RES_hhdet_in_tesh!I154/RES_summary!I$21</f>
        <v>18.696497120577718</v>
      </c>
      <c r="J154" s="179">
        <f>RES_hhdet_in_tesh!J154/RES_summary!J$21</f>
        <v>17.931435944127205</v>
      </c>
      <c r="K154" s="179">
        <f>RES_hhdet_in_tesh!K154/RES_summary!K$21</f>
        <v>19.015659596031934</v>
      </c>
      <c r="L154" s="179">
        <f>RES_hhdet_in_tesh!L154/RES_summary!L$21</f>
        <v>19.732661301435137</v>
      </c>
      <c r="M154" s="179">
        <f>RES_hhdet_in_tesh!M154/RES_summary!M$21</f>
        <v>19.544647519763672</v>
      </c>
      <c r="N154" s="179">
        <f>RES_hhdet_in_tesh!N154/RES_summary!N$21</f>
        <v>20.001225833501749</v>
      </c>
      <c r="O154" s="179">
        <f>RES_hhdet_in_tesh!O154/RES_summary!O$21</f>
        <v>21.411373505135089</v>
      </c>
      <c r="P154" s="179">
        <f>RES_hhdet_in_tesh!P154/RES_summary!P$21</f>
        <v>20.830101849443498</v>
      </c>
      <c r="Q154" s="179">
        <f>RES_hhdet_in_tesh!Q154/RES_summary!Q$21</f>
        <v>22.335561574562544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14.153727857460193</v>
      </c>
      <c r="D155" s="177">
        <f>RES_hhdet_in_tesh!D155/RES_summary!D$21</f>
        <v>14.762248304588772</v>
      </c>
      <c r="E155" s="177">
        <f>RES_hhdet_in_tesh!E155/RES_summary!E$21</f>
        <v>15.607359138984028</v>
      </c>
      <c r="F155" s="177">
        <f>RES_hhdet_in_tesh!F155/RES_summary!F$21</f>
        <v>15.947696726606134</v>
      </c>
      <c r="G155" s="177">
        <f>RES_hhdet_in_tesh!G155/RES_summary!G$21</f>
        <v>16.411098315042352</v>
      </c>
      <c r="H155" s="177">
        <f>RES_hhdet_in_tesh!H155/RES_summary!H$21</f>
        <v>16.149194890665822</v>
      </c>
      <c r="I155" s="177">
        <f>RES_hhdet_in_tesh!I155/RES_summary!I$21</f>
        <v>15.611047053242146</v>
      </c>
      <c r="J155" s="177">
        <f>RES_hhdet_in_tesh!J155/RES_summary!J$21</f>
        <v>14.948119122943423</v>
      </c>
      <c r="K155" s="177">
        <f>RES_hhdet_in_tesh!K155/RES_summary!K$21</f>
        <v>15.955277738367254</v>
      </c>
      <c r="L155" s="177">
        <f>RES_hhdet_in_tesh!L155/RES_summary!L$21</f>
        <v>16.778691726444389</v>
      </c>
      <c r="M155" s="177">
        <f>RES_hhdet_in_tesh!M155/RES_summary!M$21</f>
        <v>16.62084718151646</v>
      </c>
      <c r="N155" s="177">
        <f>RES_hhdet_in_tesh!N155/RES_summary!N$21</f>
        <v>17.102696047219464</v>
      </c>
      <c r="O155" s="177">
        <f>RES_hhdet_in_tesh!O155/RES_summary!O$21</f>
        <v>18.526518227939075</v>
      </c>
      <c r="P155" s="177">
        <f>RES_hhdet_in_tesh!P155/RES_summary!P$21</f>
        <v>17.98408451677809</v>
      </c>
      <c r="Q155" s="177">
        <f>RES_hhdet_in_tesh!Q155/RES_summary!Q$21</f>
        <v>19.519869480026696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3.3903625262643642</v>
      </c>
      <c r="D156" s="177">
        <f>RES_hhdet_in_tesh!D156/RES_summary!D$21</f>
        <v>3.3282198794680471</v>
      </c>
      <c r="E156" s="177">
        <f>RES_hhdet_in_tesh!E156/RES_summary!E$21</f>
        <v>3.292027626823772</v>
      </c>
      <c r="F156" s="177">
        <f>RES_hhdet_in_tesh!F156/RES_summary!F$21</f>
        <v>3.2571723576820406</v>
      </c>
      <c r="G156" s="177">
        <f>RES_hhdet_in_tesh!G156/RES_summary!G$21</f>
        <v>3.21415609058278</v>
      </c>
      <c r="H156" s="177">
        <f>RES_hhdet_in_tesh!H156/RES_summary!H$21</f>
        <v>3.1305214842095568</v>
      </c>
      <c r="I156" s="177">
        <f>RES_hhdet_in_tesh!I156/RES_summary!I$21</f>
        <v>3.0854500673355725</v>
      </c>
      <c r="J156" s="177">
        <f>RES_hhdet_in_tesh!J156/RES_summary!J$21</f>
        <v>2.9833168211837831</v>
      </c>
      <c r="K156" s="177">
        <f>RES_hhdet_in_tesh!K156/RES_summary!K$21</f>
        <v>3.0603818576646855</v>
      </c>
      <c r="L156" s="177">
        <f>RES_hhdet_in_tesh!L156/RES_summary!L$21</f>
        <v>2.9539695749907504</v>
      </c>
      <c r="M156" s="177">
        <f>RES_hhdet_in_tesh!M156/RES_summary!M$21</f>
        <v>2.9238003382472142</v>
      </c>
      <c r="N156" s="177">
        <f>RES_hhdet_in_tesh!N156/RES_summary!N$21</f>
        <v>2.898529786282285</v>
      </c>
      <c r="O156" s="177">
        <f>RES_hhdet_in_tesh!O156/RES_summary!O$21</f>
        <v>2.8848552771960154</v>
      </c>
      <c r="P156" s="177">
        <f>RES_hhdet_in_tesh!P156/RES_summary!P$21</f>
        <v>2.8460173326654088</v>
      </c>
      <c r="Q156" s="177">
        <f>RES_hhdet_in_tesh!Q156/RES_summary!Q$21</f>
        <v>2.8156920945358439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6.8780516299665395</v>
      </c>
      <c r="D157" s="178">
        <f>RES_hhdet_in_tesh!D157/RES_summary!D$21</f>
        <v>6.8272859781975503</v>
      </c>
      <c r="E157" s="178">
        <f>RES_hhdet_in_tesh!E157/RES_summary!E$21</f>
        <v>6.9887807548056013</v>
      </c>
      <c r="F157" s="178">
        <f>RES_hhdet_in_tesh!F157/RES_summary!F$21</f>
        <v>7.2092946213931075</v>
      </c>
      <c r="G157" s="178">
        <f>RES_hhdet_in_tesh!G157/RES_summary!G$21</f>
        <v>7.4011441407760321</v>
      </c>
      <c r="H157" s="178">
        <f>RES_hhdet_in_tesh!H157/RES_summary!H$21</f>
        <v>7.3361171184467748</v>
      </c>
      <c r="I157" s="178">
        <f>RES_hhdet_in_tesh!I157/RES_summary!I$21</f>
        <v>7.1335339067324384</v>
      </c>
      <c r="J157" s="178">
        <f>RES_hhdet_in_tesh!J157/RES_summary!J$21</f>
        <v>6.8827870324776246</v>
      </c>
      <c r="K157" s="178">
        <f>RES_hhdet_in_tesh!K157/RES_summary!K$21</f>
        <v>7.5625116832363712</v>
      </c>
      <c r="L157" s="178">
        <f>RES_hhdet_in_tesh!L157/RES_summary!L$21</f>
        <v>7.8342901971918506</v>
      </c>
      <c r="M157" s="178">
        <f>RES_hhdet_in_tesh!M157/RES_summary!M$21</f>
        <v>7.7295981581009547</v>
      </c>
      <c r="N157" s="178">
        <f>RES_hhdet_in_tesh!N157/RES_summary!N$21</f>
        <v>7.9690897648881274</v>
      </c>
      <c r="O157" s="178">
        <f>RES_hhdet_in_tesh!O157/RES_summary!O$21</f>
        <v>8.6602119448416843</v>
      </c>
      <c r="P157" s="178">
        <f>RES_hhdet_in_tesh!P157/RES_summary!P$21</f>
        <v>8.5337614663714625</v>
      </c>
      <c r="Q157" s="178">
        <f>RES_hhdet_in_tesh!Q157/RES_summary!Q$21</f>
        <v>9.203131147649259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6.8780516299665395</v>
      </c>
      <c r="D159" s="176">
        <f>RES_hhdet_in_tesh!D159/RES_summary!D$21</f>
        <v>6.8272859781975503</v>
      </c>
      <c r="E159" s="176">
        <f>RES_hhdet_in_tesh!E159/RES_summary!E$21</f>
        <v>6.9887807548056013</v>
      </c>
      <c r="F159" s="176">
        <f>RES_hhdet_in_tesh!F159/RES_summary!F$21</f>
        <v>7.2092946213931075</v>
      </c>
      <c r="G159" s="176">
        <f>RES_hhdet_in_tesh!G159/RES_summary!G$21</f>
        <v>7.4011441407760321</v>
      </c>
      <c r="H159" s="176">
        <f>RES_hhdet_in_tesh!H159/RES_summary!H$21</f>
        <v>7.3361171184467748</v>
      </c>
      <c r="I159" s="176">
        <f>RES_hhdet_in_tesh!I159/RES_summary!I$21</f>
        <v>7.1335339067324384</v>
      </c>
      <c r="J159" s="176">
        <f>RES_hhdet_in_tesh!J159/RES_summary!J$21</f>
        <v>6.8827870324776246</v>
      </c>
      <c r="K159" s="176">
        <f>RES_hhdet_in_tesh!K159/RES_summary!K$21</f>
        <v>7.5625116832363712</v>
      </c>
      <c r="L159" s="176">
        <f>RES_hhdet_in_tesh!L159/RES_summary!L$21</f>
        <v>7.8342901971918506</v>
      </c>
      <c r="M159" s="176">
        <f>RES_hhdet_in_tesh!M159/RES_summary!M$21</f>
        <v>7.7295981581009547</v>
      </c>
      <c r="N159" s="176">
        <f>RES_hhdet_in_tesh!N159/RES_summary!N$21</f>
        <v>7.9690897648881274</v>
      </c>
      <c r="O159" s="176">
        <f>RES_hhdet_in_tesh!O159/RES_summary!O$21</f>
        <v>8.6602119448416843</v>
      </c>
      <c r="P159" s="176">
        <f>RES_hhdet_in_tesh!P159/RES_summary!P$21</f>
        <v>8.5337614663714625</v>
      </c>
      <c r="Q159" s="176">
        <f>RES_hhdet_in_tesh!Q159/RES_summary!Q$21</f>
        <v>9.203131147649259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137.45385780422001</v>
      </c>
      <c r="D161" s="184">
        <f>RES_hhdet_in_tesh!D161/RES_summary!D$21</f>
        <v>134.20141710022838</v>
      </c>
      <c r="E161" s="184">
        <f>RES_hhdet_in_tesh!E161/RES_summary!E$21</f>
        <v>136.59378840935216</v>
      </c>
      <c r="F161" s="184">
        <f>RES_hhdet_in_tesh!F161/RES_summary!F$21</f>
        <v>134.274800299037</v>
      </c>
      <c r="G161" s="184">
        <f>RES_hhdet_in_tesh!G161/RES_summary!G$21</f>
        <v>140.08587817015223</v>
      </c>
      <c r="H161" s="184">
        <f>RES_hhdet_in_tesh!H161/RES_summary!H$21</f>
        <v>137.87444004972539</v>
      </c>
      <c r="I161" s="184">
        <f>RES_hhdet_in_tesh!I161/RES_summary!I$21</f>
        <v>124.37771020957726</v>
      </c>
      <c r="J161" s="184">
        <f>RES_hhdet_in_tesh!J161/RES_summary!J$21</f>
        <v>126.8668806907592</v>
      </c>
      <c r="K161" s="184">
        <f>RES_hhdet_in_tesh!K161/RES_summary!K$21</f>
        <v>135.00342148247398</v>
      </c>
      <c r="L161" s="184">
        <f>RES_hhdet_in_tesh!L161/RES_summary!L$21</f>
        <v>158.91656508697434</v>
      </c>
      <c r="M161" s="184">
        <f>RES_hhdet_in_tesh!M161/RES_summary!M$21</f>
        <v>131.63009843719607</v>
      </c>
      <c r="N161" s="184">
        <f>RES_hhdet_in_tesh!N161/RES_summary!N$21</f>
        <v>153.00143758796523</v>
      </c>
      <c r="O161" s="184">
        <f>RES_hhdet_in_tesh!O161/RES_summary!O$21</f>
        <v>153.18060058560982</v>
      </c>
      <c r="P161" s="184">
        <f>RES_hhdet_in_tesh!P161/RES_summary!P$21</f>
        <v>143.96963029969501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103.68288955347514</v>
      </c>
      <c r="D162" s="178">
        <f>RES_hhdet_in_tesh!D162/RES_summary!D$21</f>
        <v>100.88554630759874</v>
      </c>
      <c r="E162" s="178">
        <f>RES_hhdet_in_tesh!E162/RES_summary!E$21</f>
        <v>102.97680301250647</v>
      </c>
      <c r="F162" s="178">
        <f>RES_hhdet_in_tesh!F162/RES_summary!F$21</f>
        <v>99.844621142934542</v>
      </c>
      <c r="G162" s="178">
        <f>RES_hhdet_in_tesh!G162/RES_summary!G$21</f>
        <v>104.54039041892305</v>
      </c>
      <c r="H162" s="178">
        <f>RES_hhdet_in_tesh!H162/RES_summary!H$21</f>
        <v>101.93673181118626</v>
      </c>
      <c r="I162" s="178">
        <f>RES_hhdet_in_tesh!I162/RES_summary!I$21</f>
        <v>89.039104169775314</v>
      </c>
      <c r="J162" s="178">
        <f>RES_hhdet_in_tesh!J162/RES_summary!J$21</f>
        <v>91.105169688270379</v>
      </c>
      <c r="K162" s="178">
        <f>RES_hhdet_in_tesh!K162/RES_summary!K$21</f>
        <v>97.231687943839546</v>
      </c>
      <c r="L162" s="178">
        <f>RES_hhdet_in_tesh!L162/RES_summary!L$21</f>
        <v>120.12742142383098</v>
      </c>
      <c r="M162" s="178">
        <f>RES_hhdet_in_tesh!M162/RES_summary!M$21</f>
        <v>103.51467821976027</v>
      </c>
      <c r="N162" s="178">
        <f>RES_hhdet_in_tesh!N162/RES_summary!N$21</f>
        <v>114.00593035261969</v>
      </c>
      <c r="O162" s="178">
        <f>RES_hhdet_in_tesh!O162/RES_summary!O$21</f>
        <v>111.52267699839081</v>
      </c>
      <c r="P162" s="178">
        <f>RES_hhdet_in_tesh!P162/RES_summary!P$21</f>
        <v>103.07833330294777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103.68288955347514</v>
      </c>
      <c r="D163" s="176">
        <f>RES_hhdet_in_tesh!D163/RES_summary!D$21</f>
        <v>100.88554630759874</v>
      </c>
      <c r="E163" s="176">
        <f>RES_hhdet_in_tesh!E163/RES_summary!E$21</f>
        <v>102.97680301250647</v>
      </c>
      <c r="F163" s="176">
        <f>RES_hhdet_in_tesh!F163/RES_summary!F$21</f>
        <v>99.844621142934542</v>
      </c>
      <c r="G163" s="176">
        <f>RES_hhdet_in_tesh!G163/RES_summary!G$21</f>
        <v>104.54039041892305</v>
      </c>
      <c r="H163" s="176">
        <f>RES_hhdet_in_tesh!H163/RES_summary!H$21</f>
        <v>101.93673181118626</v>
      </c>
      <c r="I163" s="176">
        <f>RES_hhdet_in_tesh!I163/RES_summary!I$21</f>
        <v>89.039104169775314</v>
      </c>
      <c r="J163" s="176">
        <f>RES_hhdet_in_tesh!J163/RES_summary!J$21</f>
        <v>91.105169688270379</v>
      </c>
      <c r="K163" s="176">
        <f>RES_hhdet_in_tesh!K163/RES_summary!K$21</f>
        <v>97.231687943839546</v>
      </c>
      <c r="L163" s="176">
        <f>RES_hhdet_in_tesh!L163/RES_summary!L$21</f>
        <v>120.12742142383098</v>
      </c>
      <c r="M163" s="176">
        <f>RES_hhdet_in_tesh!M163/RES_summary!M$21</f>
        <v>103.51467821976027</v>
      </c>
      <c r="N163" s="176">
        <f>RES_hhdet_in_tesh!N163/RES_summary!N$21</f>
        <v>114.00593035261969</v>
      </c>
      <c r="O163" s="176">
        <f>RES_hhdet_in_tesh!O163/RES_summary!O$21</f>
        <v>111.52267699839081</v>
      </c>
      <c r="P163" s="176">
        <f>RES_hhdet_in_tesh!P163/RES_summary!P$21</f>
        <v>103.07833330294777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9.6690617746355088</v>
      </c>
      <c r="D164" s="178">
        <f>RES_hhdet_in_tesh!D164/RES_summary!D$21</f>
        <v>9.3913744929761798</v>
      </c>
      <c r="E164" s="178">
        <f>RES_hhdet_in_tesh!E164/RES_summary!E$21</f>
        <v>9.0434921616562676</v>
      </c>
      <c r="F164" s="178">
        <f>RES_hhdet_in_tesh!F164/RES_summary!F$21</f>
        <v>9.0079163820225698</v>
      </c>
      <c r="G164" s="178">
        <f>RES_hhdet_in_tesh!G164/RES_summary!G$21</f>
        <v>9.2784639805011917</v>
      </c>
      <c r="H164" s="178">
        <f>RES_hhdet_in_tesh!H164/RES_summary!H$21</f>
        <v>9.5106680018182246</v>
      </c>
      <c r="I164" s="178">
        <f>RES_hhdet_in_tesh!I164/RES_summary!I$21</f>
        <v>9.5627436201760148</v>
      </c>
      <c r="J164" s="178">
        <f>RES_hhdet_in_tesh!J164/RES_summary!J$21</f>
        <v>10.547256086256992</v>
      </c>
      <c r="K164" s="178">
        <f>RES_hhdet_in_tesh!K164/RES_summary!K$21</f>
        <v>10.532950423926888</v>
      </c>
      <c r="L164" s="178">
        <f>RES_hhdet_in_tesh!L164/RES_summary!L$21</f>
        <v>10.390695601910371</v>
      </c>
      <c r="M164" s="178">
        <f>RES_hhdet_in_tesh!M164/RES_summary!M$21</f>
        <v>0</v>
      </c>
      <c r="N164" s="178">
        <f>RES_hhdet_in_tesh!N164/RES_summary!N$21</f>
        <v>10.074428250669831</v>
      </c>
      <c r="O164" s="178">
        <f>RES_hhdet_in_tesh!O164/RES_summary!O$21</f>
        <v>10.350420032551158</v>
      </c>
      <c r="P164" s="178">
        <f>RES_hhdet_in_tesh!P164/RES_summary!P$21</f>
        <v>10.317442595626101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9.6690617746355088</v>
      </c>
      <c r="D165" s="177">
        <f>RES_hhdet_in_tesh!D165/RES_summary!D$21</f>
        <v>9.3913744929761798</v>
      </c>
      <c r="E165" s="177">
        <f>RES_hhdet_in_tesh!E165/RES_summary!E$21</f>
        <v>9.0434921616562676</v>
      </c>
      <c r="F165" s="177">
        <f>RES_hhdet_in_tesh!F165/RES_summary!F$21</f>
        <v>9.0079163820225698</v>
      </c>
      <c r="G165" s="177">
        <f>RES_hhdet_in_tesh!G165/RES_summary!G$21</f>
        <v>9.2784639805011917</v>
      </c>
      <c r="H165" s="177">
        <f>RES_hhdet_in_tesh!H165/RES_summary!H$21</f>
        <v>9.5106680018182246</v>
      </c>
      <c r="I165" s="177">
        <f>RES_hhdet_in_tesh!I165/RES_summary!I$21</f>
        <v>9.5627436201760148</v>
      </c>
      <c r="J165" s="177">
        <f>RES_hhdet_in_tesh!J165/RES_summary!J$21</f>
        <v>10.547256086256992</v>
      </c>
      <c r="K165" s="177">
        <f>RES_hhdet_in_tesh!K165/RES_summary!K$21</f>
        <v>10.532950423926888</v>
      </c>
      <c r="L165" s="177">
        <f>RES_hhdet_in_tesh!L165/RES_summary!L$21</f>
        <v>10.390695601910371</v>
      </c>
      <c r="M165" s="177">
        <f>RES_hhdet_in_tesh!M165/RES_summary!M$21</f>
        <v>0</v>
      </c>
      <c r="N165" s="177">
        <f>RES_hhdet_in_tesh!N165/RES_summary!N$21</f>
        <v>10.074428250669831</v>
      </c>
      <c r="O165" s="177">
        <f>RES_hhdet_in_tesh!O165/RES_summary!O$21</f>
        <v>10.350420032551158</v>
      </c>
      <c r="P165" s="177">
        <f>RES_hhdet_in_tesh!P165/RES_summary!P$21</f>
        <v>10.317442595626101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17.223896016105364</v>
      </c>
      <c r="D166" s="178">
        <f>RES_hhdet_in_tesh!D166/RES_summary!D$21</f>
        <v>17.097319978530258</v>
      </c>
      <c r="E166" s="178">
        <f>RES_hhdet_in_tesh!E166/RES_summary!E$21</f>
        <v>17.584905588338994</v>
      </c>
      <c r="F166" s="178">
        <f>RES_hhdet_in_tesh!F166/RES_summary!F$21</f>
        <v>18.213255139978532</v>
      </c>
      <c r="G166" s="178">
        <f>RES_hhdet_in_tesh!G166/RES_summary!G$21</f>
        <v>18.866144970515673</v>
      </c>
      <c r="H166" s="178">
        <f>RES_hhdet_in_tesh!H166/RES_summary!H$21</f>
        <v>19.091120707899947</v>
      </c>
      <c r="I166" s="178">
        <f>RES_hhdet_in_tesh!I166/RES_summary!I$21</f>
        <v>18.642500060873186</v>
      </c>
      <c r="J166" s="178">
        <f>RES_hhdet_in_tesh!J166/RES_summary!J$21</f>
        <v>18.331816099105811</v>
      </c>
      <c r="K166" s="178">
        <f>RES_hhdet_in_tesh!K166/RES_summary!K$21</f>
        <v>19.676427973339273</v>
      </c>
      <c r="L166" s="178">
        <f>RES_hhdet_in_tesh!L166/RES_summary!L$21</f>
        <v>20.564317203928539</v>
      </c>
      <c r="M166" s="178">
        <f>RES_hhdet_in_tesh!M166/RES_summary!M$21</f>
        <v>20.385970683405734</v>
      </c>
      <c r="N166" s="178">
        <f>RES_hhdet_in_tesh!N166/RES_summary!N$21</f>
        <v>20.952136018798225</v>
      </c>
      <c r="O166" s="178">
        <f>RES_hhdet_in_tesh!O166/RES_summary!O$21</f>
        <v>22.647505529565979</v>
      </c>
      <c r="P166" s="178">
        <f>RES_hhdet_in_tesh!P166/RES_summary!P$21</f>
        <v>22.040324492382624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17.225511785061542</v>
      </c>
      <c r="D171" s="180">
        <f>RES_hhdet_in_tesh!D171/RES_summary!D$21</f>
        <v>17.094720432731858</v>
      </c>
      <c r="E171" s="180">
        <f>RES_hhdet_in_tesh!E171/RES_summary!E$21</f>
        <v>17.608030105700315</v>
      </c>
      <c r="F171" s="180">
        <f>RES_hhdet_in_tesh!F171/RES_summary!F$21</f>
        <v>18.221088793372026</v>
      </c>
      <c r="G171" s="180">
        <f>RES_hhdet_in_tesh!G171/RES_summary!G$21</f>
        <v>19.028930118409921</v>
      </c>
      <c r="H171" s="180">
        <f>RES_hhdet_in_tesh!H171/RES_summary!H$21</f>
        <v>19.105313651732363</v>
      </c>
      <c r="I171" s="180">
        <f>RES_hhdet_in_tesh!I171/RES_summary!I$21</f>
        <v>18.844592859206092</v>
      </c>
      <c r="J171" s="180">
        <f>RES_hhdet_in_tesh!J171/RES_summary!J$21</f>
        <v>18.501791104050938</v>
      </c>
      <c r="K171" s="180">
        <f>RES_hhdet_in_tesh!K171/RES_summary!K$21</f>
        <v>19.730661965192041</v>
      </c>
      <c r="L171" s="180">
        <f>RES_hhdet_in_tesh!L171/RES_summary!L$21</f>
        <v>20.73453508399961</v>
      </c>
      <c r="M171" s="180">
        <f>RES_hhdet_in_tesh!M171/RES_summary!M$21</f>
        <v>20.472296203435011</v>
      </c>
      <c r="N171" s="180">
        <f>RES_hhdet_in_tesh!N171/RES_summary!N$21</f>
        <v>21.051924430648377</v>
      </c>
      <c r="O171" s="180">
        <f>RES_hhdet_in_tesh!O171/RES_summary!O$21</f>
        <v>22.774543668280177</v>
      </c>
      <c r="P171" s="180">
        <f>RES_hhdet_in_tesh!P171/RES_summary!P$21</f>
        <v>22.161289076608874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17.170690825051526</v>
      </c>
      <c r="D172" s="179">
        <f>RES_hhdet_in_tesh!D172/RES_summary!D$21</f>
        <v>17.101745569916325</v>
      </c>
      <c r="E172" s="179">
        <f>RES_hhdet_in_tesh!E172/RES_summary!E$21</f>
        <v>17.5277985951404</v>
      </c>
      <c r="F172" s="179">
        <f>RES_hhdet_in_tesh!F172/RES_summary!F$21</f>
        <v>18.003881725593626</v>
      </c>
      <c r="G172" s="179">
        <f>RES_hhdet_in_tesh!G172/RES_summary!G$21</f>
        <v>18.770471412503213</v>
      </c>
      <c r="H172" s="179">
        <f>RES_hhdet_in_tesh!H172/RES_summary!H$21</f>
        <v>18.782286680456885</v>
      </c>
      <c r="I172" s="179">
        <f>RES_hhdet_in_tesh!I172/RES_summary!I$21</f>
        <v>18.631652761621012</v>
      </c>
      <c r="J172" s="179">
        <f>RES_hhdet_in_tesh!J172/RES_summary!J$21</f>
        <v>17.920823513770223</v>
      </c>
      <c r="K172" s="179">
        <f>RES_hhdet_in_tesh!K172/RES_summary!K$21</f>
        <v>18.958230521226426</v>
      </c>
      <c r="L172" s="179">
        <f>RES_hhdet_in_tesh!L172/RES_summary!L$21</f>
        <v>19.641487834566515</v>
      </c>
      <c r="M172" s="179">
        <f>RES_hhdet_in_tesh!M172/RES_summary!M$21</f>
        <v>19.371785753180486</v>
      </c>
      <c r="N172" s="179">
        <f>RES_hhdet_in_tesh!N172/RES_summary!N$21</f>
        <v>19.792964460202924</v>
      </c>
      <c r="O172" s="179">
        <f>RES_hhdet_in_tesh!O172/RES_summary!O$21</f>
        <v>21.140867633315143</v>
      </c>
      <c r="P172" s="179">
        <f>RES_hhdet_in_tesh!P172/RES_summary!P$21</f>
        <v>20.596515599500272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13.780409428049156</v>
      </c>
      <c r="D173" s="177">
        <f>RES_hhdet_in_tesh!D173/RES_summary!D$21</f>
        <v>13.773845274270583</v>
      </c>
      <c r="E173" s="177">
        <f>RES_hhdet_in_tesh!E173/RES_summary!E$21</f>
        <v>14.236315507720654</v>
      </c>
      <c r="F173" s="177">
        <f>RES_hhdet_in_tesh!F173/RES_summary!F$21</f>
        <v>14.74742317005331</v>
      </c>
      <c r="G173" s="177">
        <f>RES_hhdet_in_tesh!G173/RES_summary!G$21</f>
        <v>15.556825782951398</v>
      </c>
      <c r="H173" s="177">
        <f>RES_hhdet_in_tesh!H173/RES_summary!H$21</f>
        <v>15.652138039841129</v>
      </c>
      <c r="I173" s="177">
        <f>RES_hhdet_in_tesh!I173/RES_summary!I$21</f>
        <v>15.54639662608586</v>
      </c>
      <c r="J173" s="177">
        <f>RES_hhdet_in_tesh!J173/RES_summary!J$21</f>
        <v>14.937582660827038</v>
      </c>
      <c r="K173" s="177">
        <f>RES_hhdet_in_tesh!K173/RES_summary!K$21</f>
        <v>15.897936811067662</v>
      </c>
      <c r="L173" s="177">
        <f>RES_hhdet_in_tesh!L173/RES_summary!L$21</f>
        <v>16.687619294697235</v>
      </c>
      <c r="M173" s="177">
        <f>RES_hhdet_in_tesh!M173/RES_summary!M$21</f>
        <v>16.448097552998941</v>
      </c>
      <c r="N173" s="177">
        <f>RES_hhdet_in_tesh!N173/RES_summary!N$21</f>
        <v>16.894490463499274</v>
      </c>
      <c r="O173" s="177">
        <f>RES_hhdet_in_tesh!O173/RES_summary!O$21</f>
        <v>18.256242475145374</v>
      </c>
      <c r="P173" s="177">
        <f>RES_hhdet_in_tesh!P173/RES_summary!P$21</f>
        <v>17.750822397700457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3.3902813970023673</v>
      </c>
      <c r="D174" s="176">
        <f>RES_hhdet_in_tesh!D174/RES_summary!D$21</f>
        <v>3.3279002956457449</v>
      </c>
      <c r="E174" s="176">
        <f>RES_hhdet_in_tesh!E174/RES_summary!E$21</f>
        <v>3.2914830874197412</v>
      </c>
      <c r="F174" s="176">
        <f>RES_hhdet_in_tesh!F174/RES_summary!F$21</f>
        <v>3.2564585555403132</v>
      </c>
      <c r="G174" s="176">
        <f>RES_hhdet_in_tesh!G174/RES_summary!G$21</f>
        <v>3.2136456295518161</v>
      </c>
      <c r="H174" s="176">
        <f>RES_hhdet_in_tesh!H174/RES_summary!H$21</f>
        <v>3.1301486406157548</v>
      </c>
      <c r="I174" s="176">
        <f>RES_hhdet_in_tesh!I174/RES_summary!I$21</f>
        <v>3.0852561355351527</v>
      </c>
      <c r="J174" s="176">
        <f>RES_hhdet_in_tesh!J174/RES_summary!J$21</f>
        <v>2.9832408529431835</v>
      </c>
      <c r="K174" s="176">
        <f>RES_hhdet_in_tesh!K174/RES_summary!K$21</f>
        <v>3.0602937101587604</v>
      </c>
      <c r="L174" s="176">
        <f>RES_hhdet_in_tesh!L174/RES_summary!L$21</f>
        <v>2.9538685398692826</v>
      </c>
      <c r="M174" s="176">
        <f>RES_hhdet_in_tesh!M174/RES_summary!M$21</f>
        <v>2.9236882001815454</v>
      </c>
      <c r="N174" s="176">
        <f>RES_hhdet_in_tesh!N174/RES_summary!N$21</f>
        <v>2.898473996703649</v>
      </c>
      <c r="O174" s="176">
        <f>RES_hhdet_in_tesh!O174/RES_summary!O$21</f>
        <v>2.8846251581697717</v>
      </c>
      <c r="P174" s="176">
        <f>RES_hhdet_in_tesh!P174/RES_summary!P$21</f>
        <v>2.8456932017998189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6.8780104600039849</v>
      </c>
      <c r="D175" s="178">
        <f>RES_hhdet_in_tesh!D175/RES_summary!D$21</f>
        <v>6.8271763211232095</v>
      </c>
      <c r="E175" s="178">
        <f>RES_hhdet_in_tesh!E175/RES_summary!E$21</f>
        <v>6.988587646850414</v>
      </c>
      <c r="F175" s="178">
        <f>RES_hhdet_in_tesh!F175/RES_summary!F$21</f>
        <v>7.2090076341013507</v>
      </c>
      <c r="G175" s="178">
        <f>RES_hhdet_in_tesh!G175/RES_summary!G$21</f>
        <v>7.4008788002122987</v>
      </c>
      <c r="H175" s="178">
        <f>RES_hhdet_in_tesh!H175/RES_summary!H$21</f>
        <v>7.3359195288209733</v>
      </c>
      <c r="I175" s="178">
        <f>RES_hhdet_in_tesh!I175/RES_summary!I$21</f>
        <v>7.1333623587527351</v>
      </c>
      <c r="J175" s="178">
        <f>RES_hhdet_in_tesh!J175/RES_summary!J$21</f>
        <v>6.8826388171260175</v>
      </c>
      <c r="K175" s="178">
        <f>RES_hhdet_in_tesh!K175/RES_summary!K$21</f>
        <v>7.5623551413682693</v>
      </c>
      <c r="L175" s="178">
        <f>RES_hhdet_in_tesh!L175/RES_summary!L$21</f>
        <v>7.8341308573044577</v>
      </c>
      <c r="M175" s="178">
        <f>RES_hhdet_in_tesh!M175/RES_summary!M$21</f>
        <v>7.7294495340300688</v>
      </c>
      <c r="N175" s="178">
        <f>RES_hhdet_in_tesh!N175/RES_summary!N$21</f>
        <v>7.9689429658774928</v>
      </c>
      <c r="O175" s="178">
        <f>RES_hhdet_in_tesh!O175/RES_summary!O$21</f>
        <v>8.6599980251018831</v>
      </c>
      <c r="P175" s="178">
        <f>RES_hhdet_in_tesh!P175/RES_summary!P$21</f>
        <v>8.5335299087385046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6.8780104600039849</v>
      </c>
      <c r="D177" s="176">
        <f>RES_hhdet_in_tesh!D177/RES_summary!D$21</f>
        <v>6.8271763211232095</v>
      </c>
      <c r="E177" s="176">
        <f>RES_hhdet_in_tesh!E177/RES_summary!E$21</f>
        <v>6.988587646850414</v>
      </c>
      <c r="F177" s="176">
        <f>RES_hhdet_in_tesh!F177/RES_summary!F$21</f>
        <v>7.2090076341013507</v>
      </c>
      <c r="G177" s="176">
        <f>RES_hhdet_in_tesh!G177/RES_summary!G$21</f>
        <v>7.4008788002122987</v>
      </c>
      <c r="H177" s="176">
        <f>RES_hhdet_in_tesh!H177/RES_summary!H$21</f>
        <v>7.3359195288209733</v>
      </c>
      <c r="I177" s="176">
        <f>RES_hhdet_in_tesh!I177/RES_summary!I$21</f>
        <v>7.1333623587527351</v>
      </c>
      <c r="J177" s="176">
        <f>RES_hhdet_in_tesh!J177/RES_summary!J$21</f>
        <v>6.8826388171260175</v>
      </c>
      <c r="K177" s="176">
        <f>RES_hhdet_in_tesh!K177/RES_summary!K$21</f>
        <v>7.5623551413682693</v>
      </c>
      <c r="L177" s="176">
        <f>RES_hhdet_in_tesh!L177/RES_summary!L$21</f>
        <v>7.8341308573044577</v>
      </c>
      <c r="M177" s="176">
        <f>RES_hhdet_in_tesh!M177/RES_summary!M$21</f>
        <v>7.7294495340300688</v>
      </c>
      <c r="N177" s="176">
        <f>RES_hhdet_in_tesh!N177/RES_summary!N$21</f>
        <v>7.9689429658774928</v>
      </c>
      <c r="O177" s="176">
        <f>RES_hhdet_in_tesh!O177/RES_summary!O$21</f>
        <v>8.6599980251018831</v>
      </c>
      <c r="P177" s="176">
        <f>RES_hhdet_in_tesh!P177/RES_summary!P$21</f>
        <v>8.5335299087385046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45.070794306362558</v>
      </c>
      <c r="F43" s="184">
        <f>RES_hhdet_in_emih!F43/RES_summary!F$21</f>
        <v>0</v>
      </c>
      <c r="G43" s="184">
        <f>RES_hhdet_in_emih!G43/RES_summary!G$21</f>
        <v>0</v>
      </c>
      <c r="H43" s="184">
        <f>RES_hhdet_in_emih!H43/RES_summary!H$21</f>
        <v>0</v>
      </c>
      <c r="I43" s="184">
        <f>RES_hhdet_in_emih!I43/RES_summary!I$21</f>
        <v>0</v>
      </c>
      <c r="J43" s="184">
        <f>RES_hhdet_in_emih!J43/RES_summary!J$21</f>
        <v>37.243460367585378</v>
      </c>
      <c r="K43" s="184">
        <f>RES_hhdet_in_emih!K43/RES_summary!K$21</f>
        <v>33.946777711134629</v>
      </c>
      <c r="L43" s="184">
        <f>RES_hhdet_in_emih!L43/RES_summary!L$21</f>
        <v>54.676526859911185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41.379102358425712</v>
      </c>
      <c r="F44" s="178">
        <f>RES_hhdet_in_emih!F44/RES_summary!F$21</f>
        <v>0</v>
      </c>
      <c r="G44" s="178">
        <f>RES_hhdet_in_emih!G44/RES_summary!G$21</f>
        <v>0</v>
      </c>
      <c r="H44" s="178">
        <f>RES_hhdet_in_emih!H44/RES_summary!H$21</f>
        <v>0</v>
      </c>
      <c r="I44" s="178">
        <f>RES_hhdet_in_emih!I44/RES_summary!I$21</f>
        <v>0</v>
      </c>
      <c r="J44" s="178">
        <f>RES_hhdet_in_emih!J44/RES_summary!J$21</f>
        <v>37.243460367585378</v>
      </c>
      <c r="K44" s="178">
        <f>RES_hhdet_in_emih!K44/RES_summary!K$21</f>
        <v>32.246795380158716</v>
      </c>
      <c r="L44" s="178">
        <f>RES_hhdet_in_emih!L44/RES_summary!L$21</f>
        <v>47.274467972381593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41.379102358425712</v>
      </c>
      <c r="F45" s="177">
        <f>RES_hhdet_in_emih!F45/RES_summary!F$21</f>
        <v>0</v>
      </c>
      <c r="G45" s="177">
        <f>RES_hhdet_in_emih!G45/RES_summary!G$21</f>
        <v>0</v>
      </c>
      <c r="H45" s="177">
        <f>RES_hhdet_in_emih!H45/RES_summary!H$21</f>
        <v>0</v>
      </c>
      <c r="I45" s="177">
        <f>RES_hhdet_in_emih!I45/RES_summary!I$21</f>
        <v>0</v>
      </c>
      <c r="J45" s="177">
        <f>RES_hhdet_in_emih!J45/RES_summary!J$21</f>
        <v>37.243460367585378</v>
      </c>
      <c r="K45" s="177">
        <f>RES_hhdet_in_emih!K45/RES_summary!K$21</f>
        <v>32.246795380158716</v>
      </c>
      <c r="L45" s="177">
        <f>RES_hhdet_in_emih!L45/RES_summary!L$21</f>
        <v>47.274467972381593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3.6916919479368402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1.6999823309759126</v>
      </c>
      <c r="L49" s="178">
        <f>RES_hhdet_in_emih!L49/RES_summary!L$21</f>
        <v>7.4020588875295914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7.7014778954540555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8.1258568601880956</v>
      </c>
      <c r="L50" s="183">
        <f>RES_hhdet_in_emih!L50/RES_summary!L$21</f>
        <v>7.5141344016220462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6.4039443287413516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6.7301107540515464</v>
      </c>
      <c r="L51" s="183">
        <f>RES_hhdet_in_emih!L51/RES_summary!L$21</f>
        <v>6.0041341909281698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6.4039443287413516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6.7301107540515464</v>
      </c>
      <c r="L52" s="182">
        <f>RES_hhdet_in_emih!L52/RES_summary!L$21</f>
        <v>6.0041341909281698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36.240641224003646</v>
      </c>
      <c r="D62" s="184">
        <f>RES_hhdet_in_emih!D62/RES_summary!D$21</f>
        <v>0</v>
      </c>
      <c r="E62" s="184">
        <f>RES_hhdet_in_emih!E62/RES_summary!E$21</f>
        <v>29.265282892722009</v>
      </c>
      <c r="F62" s="184">
        <f>RES_hhdet_in_emih!F62/RES_summary!F$21</f>
        <v>34.470232235725184</v>
      </c>
      <c r="G62" s="184">
        <f>RES_hhdet_in_emih!G62/RES_summary!G$21</f>
        <v>32.903941279705734</v>
      </c>
      <c r="H62" s="184">
        <f>RES_hhdet_in_emih!H62/RES_summary!H$21</f>
        <v>0</v>
      </c>
      <c r="I62" s="184">
        <f>RES_hhdet_in_emih!I62/RES_summary!I$21</f>
        <v>30.883636488929682</v>
      </c>
      <c r="J62" s="184">
        <f>RES_hhdet_in_emih!J62/RES_summary!J$21</f>
        <v>13.719147067695399</v>
      </c>
      <c r="K62" s="184">
        <f>RES_hhdet_in_emih!K62/RES_summary!K$21</f>
        <v>17.733233490116955</v>
      </c>
      <c r="L62" s="184">
        <f>RES_hhdet_in_emih!L62/RES_summary!L$21</f>
        <v>0</v>
      </c>
      <c r="M62" s="184">
        <f>RES_hhdet_in_emih!M62/RES_summary!M$21</f>
        <v>0</v>
      </c>
      <c r="N62" s="184">
        <f>RES_hhdet_in_emih!N62/RES_summary!N$21</f>
        <v>0</v>
      </c>
      <c r="O62" s="184">
        <f>RES_hhdet_in_emih!O62/RES_summary!O$21</f>
        <v>0</v>
      </c>
      <c r="P62" s="184">
        <f>RES_hhdet_in_emih!P62/RES_summary!P$21</f>
        <v>13.942993319621394</v>
      </c>
      <c r="Q62" s="184">
        <f>RES_hhdet_in_emih!Q62/RES_summary!Q$21</f>
        <v>12.185707366215441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30.359199208980282</v>
      </c>
      <c r="D63" s="178">
        <f>RES_hhdet_in_emih!D63/RES_summary!D$21</f>
        <v>0</v>
      </c>
      <c r="E63" s="178">
        <f>RES_hhdet_in_emih!E63/RES_summary!E$21</f>
        <v>26.674923351920114</v>
      </c>
      <c r="F63" s="178">
        <f>RES_hhdet_in_emih!F63/RES_summary!F$21</f>
        <v>26.97622573508016</v>
      </c>
      <c r="G63" s="178">
        <f>RES_hhdet_in_emih!G63/RES_summary!G$21</f>
        <v>27.921750039769982</v>
      </c>
      <c r="H63" s="178">
        <f>RES_hhdet_in_emih!H63/RES_summary!H$21</f>
        <v>0</v>
      </c>
      <c r="I63" s="178">
        <f>RES_hhdet_in_emih!I63/RES_summary!I$21</f>
        <v>25.564843739837158</v>
      </c>
      <c r="J63" s="178">
        <f>RES_hhdet_in_emih!J63/RES_summary!J$21</f>
        <v>11.868373565143273</v>
      </c>
      <c r="K63" s="178">
        <f>RES_hhdet_in_emih!K63/RES_summary!K$21</f>
        <v>14.247285809036619</v>
      </c>
      <c r="L63" s="178">
        <f>RES_hhdet_in_emih!L63/RES_summary!L$21</f>
        <v>0</v>
      </c>
      <c r="M63" s="178">
        <f>RES_hhdet_in_emih!M63/RES_summary!M$21</f>
        <v>0</v>
      </c>
      <c r="N63" s="178">
        <f>RES_hhdet_in_emih!N63/RES_summary!N$21</f>
        <v>0</v>
      </c>
      <c r="O63" s="178">
        <f>RES_hhdet_in_emih!O63/RES_summary!O$21</f>
        <v>0</v>
      </c>
      <c r="P63" s="178">
        <f>RES_hhdet_in_emih!P63/RES_summary!P$21</f>
        <v>11.266926418154322</v>
      </c>
      <c r="Q63" s="178">
        <f>RES_hhdet_in_emih!Q63/RES_summary!Q$21</f>
        <v>9.7959065102913563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30.359199208980282</v>
      </c>
      <c r="D64" s="177">
        <f>RES_hhdet_in_emih!D64/RES_summary!D$21</f>
        <v>0</v>
      </c>
      <c r="E64" s="177">
        <f>RES_hhdet_in_emih!E64/RES_summary!E$21</f>
        <v>26.674923351920114</v>
      </c>
      <c r="F64" s="177">
        <f>RES_hhdet_in_emih!F64/RES_summary!F$21</f>
        <v>26.97622573508016</v>
      </c>
      <c r="G64" s="177">
        <f>RES_hhdet_in_emih!G64/RES_summary!G$21</f>
        <v>27.921750039769982</v>
      </c>
      <c r="H64" s="177">
        <f>RES_hhdet_in_emih!H64/RES_summary!H$21</f>
        <v>0</v>
      </c>
      <c r="I64" s="177">
        <f>RES_hhdet_in_emih!I64/RES_summary!I$21</f>
        <v>25.564843739837158</v>
      </c>
      <c r="J64" s="177">
        <f>RES_hhdet_in_emih!J64/RES_summary!J$21</f>
        <v>11.868373565143273</v>
      </c>
      <c r="K64" s="177">
        <f>RES_hhdet_in_emih!K64/RES_summary!K$21</f>
        <v>14.247285809036619</v>
      </c>
      <c r="L64" s="177">
        <f>RES_hhdet_in_emih!L64/RES_summary!L$21</f>
        <v>0</v>
      </c>
      <c r="M64" s="177">
        <f>RES_hhdet_in_emih!M64/RES_summary!M$21</f>
        <v>0</v>
      </c>
      <c r="N64" s="177">
        <f>RES_hhdet_in_emih!N64/RES_summary!N$21</f>
        <v>0</v>
      </c>
      <c r="O64" s="177">
        <f>RES_hhdet_in_emih!O64/RES_summary!O$21</f>
        <v>0</v>
      </c>
      <c r="P64" s="177">
        <f>RES_hhdet_in_emih!P64/RES_summary!P$21</f>
        <v>11.266926418154322</v>
      </c>
      <c r="Q64" s="177">
        <f>RES_hhdet_in_emih!Q64/RES_summary!Q$21</f>
        <v>9.7959065102913563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4.0286982392302617</v>
      </c>
      <c r="D68" s="178">
        <f>RES_hhdet_in_emih!D68/RES_summary!D$21</f>
        <v>0</v>
      </c>
      <c r="E68" s="178">
        <f>RES_hhdet_in_emih!E68/RES_summary!E$21</f>
        <v>0.17409218084461286</v>
      </c>
      <c r="F68" s="178">
        <f>RES_hhdet_in_emih!F68/RES_summary!F$21</f>
        <v>5.0672062914408267</v>
      </c>
      <c r="G68" s="178">
        <f>RES_hhdet_in_emih!G68/RES_summary!G$21</f>
        <v>2.83131191695403</v>
      </c>
      <c r="H68" s="178">
        <f>RES_hhdet_in_emih!H68/RES_summary!H$21</f>
        <v>0</v>
      </c>
      <c r="I68" s="178">
        <f>RES_hhdet_in_emih!I68/RES_summary!I$21</f>
        <v>2.9726789544509442</v>
      </c>
      <c r="J68" s="178">
        <f>RES_hhdet_in_emih!J68/RES_summary!J$21</f>
        <v>1.3379773183625991</v>
      </c>
      <c r="K68" s="178">
        <f>RES_hhdet_in_emih!K68/RES_summary!K$21</f>
        <v>2.7074740546591731</v>
      </c>
      <c r="L68" s="178">
        <f>RES_hhdet_in_emih!L68/RES_summary!L$21</f>
        <v>0</v>
      </c>
      <c r="M68" s="178">
        <f>RES_hhdet_in_emih!M68/RES_summary!M$21</f>
        <v>0</v>
      </c>
      <c r="N68" s="178">
        <f>RES_hhdet_in_emih!N68/RES_summary!N$21</f>
        <v>0</v>
      </c>
      <c r="O68" s="178">
        <f>RES_hhdet_in_emih!O68/RES_summary!O$21</f>
        <v>0</v>
      </c>
      <c r="P68" s="178">
        <f>RES_hhdet_in_emih!P68/RES_summary!P$21</f>
        <v>2.0513303591583365</v>
      </c>
      <c r="Q68" s="178">
        <f>RES_hhdet_in_emih!Q68/RES_summary!Q$21</f>
        <v>1.5193805304686374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5.5895678845645982</v>
      </c>
      <c r="D69" s="183">
        <f>RES_hhdet_in_emih!D69/RES_summary!D$21</f>
        <v>0</v>
      </c>
      <c r="E69" s="183">
        <f>RES_hhdet_in_emih!E69/RES_summary!E$21</f>
        <v>5.1395988349650423</v>
      </c>
      <c r="F69" s="183">
        <f>RES_hhdet_in_emih!F69/RES_summary!F$21</f>
        <v>5.1495788596630137</v>
      </c>
      <c r="G69" s="183">
        <f>RES_hhdet_in_emih!G69/RES_summary!G$21</f>
        <v>5.1157954919348132</v>
      </c>
      <c r="H69" s="183">
        <f>RES_hhdet_in_emih!H69/RES_summary!H$21</f>
        <v>0</v>
      </c>
      <c r="I69" s="183">
        <f>RES_hhdet_in_emih!I69/RES_summary!I$21</f>
        <v>5.0532588482865028</v>
      </c>
      <c r="J69" s="183">
        <f>RES_hhdet_in_emih!J69/RES_summary!J$21</f>
        <v>2.6216313408847594</v>
      </c>
      <c r="K69" s="183">
        <f>RES_hhdet_in_emih!K69/RES_summary!K$21</f>
        <v>2.8181256580958736</v>
      </c>
      <c r="L69" s="183">
        <f>RES_hhdet_in_emih!L69/RES_summary!L$21</f>
        <v>0</v>
      </c>
      <c r="M69" s="183">
        <f>RES_hhdet_in_emih!M69/RES_summary!M$21</f>
        <v>0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2.1219217314979115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4.5249148861705004</v>
      </c>
      <c r="D70" s="183">
        <f>RES_hhdet_in_emih!D70/RES_summary!D$21</f>
        <v>0</v>
      </c>
      <c r="E70" s="183">
        <f>RES_hhdet_in_emih!E70/RES_summary!E$21</f>
        <v>4.1725587953157204</v>
      </c>
      <c r="F70" s="183">
        <f>RES_hhdet_in_emih!F70/RES_summary!F$21</f>
        <v>4.1835295646132229</v>
      </c>
      <c r="G70" s="183">
        <f>RES_hhdet_in_emih!G70/RES_summary!G$21</f>
        <v>4.2116540907482234</v>
      </c>
      <c r="H70" s="183">
        <f>RES_hhdet_in_emih!H70/RES_summary!H$21</f>
        <v>0</v>
      </c>
      <c r="I70" s="183">
        <f>RES_hhdet_in_emih!I70/RES_summary!I$21</f>
        <v>4.21140217141002</v>
      </c>
      <c r="J70" s="183">
        <f>RES_hhdet_in_emih!J70/RES_summary!J$21</f>
        <v>2.1557741328423066</v>
      </c>
      <c r="K70" s="183">
        <f>RES_hhdet_in_emih!K70/RES_summary!K$21</f>
        <v>2.2797988073672966</v>
      </c>
      <c r="L70" s="183">
        <f>RES_hhdet_in_emih!L70/RES_summary!L$21</f>
        <v>0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1.7015997631791882</v>
      </c>
      <c r="Q70" s="183">
        <f>RES_hhdet_in_emih!Q70/RES_summary!Q$21</f>
        <v>1.5193805304686374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4.5249148861705004</v>
      </c>
      <c r="D71" s="182">
        <f>RES_hhdet_in_emih!D71/RES_summary!D$21</f>
        <v>0</v>
      </c>
      <c r="E71" s="182">
        <f>RES_hhdet_in_emih!E71/RES_summary!E$21</f>
        <v>4.1725587953157204</v>
      </c>
      <c r="F71" s="182">
        <f>RES_hhdet_in_emih!F71/RES_summary!F$21</f>
        <v>4.1835295646132229</v>
      </c>
      <c r="G71" s="182">
        <f>RES_hhdet_in_emih!G71/RES_summary!G$21</f>
        <v>4.2116540907482234</v>
      </c>
      <c r="H71" s="182">
        <f>RES_hhdet_in_emih!H71/RES_summary!H$21</f>
        <v>0</v>
      </c>
      <c r="I71" s="182">
        <f>RES_hhdet_in_emih!I71/RES_summary!I$21</f>
        <v>4.21140217141002</v>
      </c>
      <c r="J71" s="182">
        <f>RES_hhdet_in_emih!J71/RES_summary!J$21</f>
        <v>2.1557741328423066</v>
      </c>
      <c r="K71" s="182">
        <f>RES_hhdet_in_emih!K71/RES_summary!K$21</f>
        <v>2.2797988073672966</v>
      </c>
      <c r="L71" s="182">
        <f>RES_hhdet_in_emih!L71/RES_summary!L$21</f>
        <v>0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1.7015997631791882</v>
      </c>
      <c r="Q71" s="182">
        <f>RES_hhdet_in_emih!Q71/RES_summary!Q$21</f>
        <v>1.5193805304686374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1.8527437757931049</v>
      </c>
      <c r="D77" s="178">
        <f>RES_hhdet_in_emih!D77/RES_summary!D$21</f>
        <v>0</v>
      </c>
      <c r="E77" s="178">
        <f>RES_hhdet_in_emih!E77/RES_summary!E$21</f>
        <v>2.4162673599572808</v>
      </c>
      <c r="F77" s="178">
        <f>RES_hhdet_in_emih!F77/RES_summary!F$21</f>
        <v>2.4268002092041985</v>
      </c>
      <c r="G77" s="178">
        <f>RES_hhdet_in_emih!G77/RES_summary!G$21</f>
        <v>2.150879322981718</v>
      </c>
      <c r="H77" s="178">
        <f>RES_hhdet_in_emih!H77/RES_summary!H$21</f>
        <v>0</v>
      </c>
      <c r="I77" s="178">
        <f>RES_hhdet_in_emih!I77/RES_summary!I$21</f>
        <v>2.3461137946415769</v>
      </c>
      <c r="J77" s="178">
        <f>RES_hhdet_in_emih!J77/RES_summary!J$21</f>
        <v>0.51279618418952777</v>
      </c>
      <c r="K77" s="178">
        <f>RES_hhdet_in_emih!K77/RES_summary!K$21</f>
        <v>0.77847362642116624</v>
      </c>
      <c r="L77" s="178">
        <f>RES_hhdet_in_emih!L77/RES_summary!L$21</f>
        <v>0</v>
      </c>
      <c r="M77" s="178">
        <f>RES_hhdet_in_emih!M77/RES_summary!M$21</f>
        <v>0</v>
      </c>
      <c r="N77" s="178">
        <f>RES_hhdet_in_emih!N77/RES_summary!N$21</f>
        <v>0</v>
      </c>
      <c r="O77" s="178">
        <f>RES_hhdet_in_emih!O77/RES_summary!O$21</f>
        <v>0</v>
      </c>
      <c r="P77" s="178">
        <f>RES_hhdet_in_emih!P77/RES_summary!P$21</f>
        <v>0.62473654230873565</v>
      </c>
      <c r="Q77" s="178">
        <f>RES_hhdet_in_emih!Q77/RES_summary!Q$21</f>
        <v>0.87042032545544723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2.6248499079881218</v>
      </c>
      <c r="D78" s="177">
        <f>RES_hhdet_in_emih!D78/RES_summary!D$21</f>
        <v>0</v>
      </c>
      <c r="E78" s="177">
        <f>RES_hhdet_in_emih!E78/RES_summary!E$21</f>
        <v>2.4162673599572808</v>
      </c>
      <c r="F78" s="177">
        <f>RES_hhdet_in_emih!F78/RES_summary!F$21</f>
        <v>2.4268002092041985</v>
      </c>
      <c r="G78" s="177">
        <f>RES_hhdet_in_emih!G78/RES_summary!G$21</f>
        <v>2.4040054955896939</v>
      </c>
      <c r="H78" s="177">
        <f>RES_hhdet_in_emih!H78/RES_summary!H$21</f>
        <v>0</v>
      </c>
      <c r="I78" s="177">
        <f>RES_hhdet_in_emih!I78/RES_summary!I$21</f>
        <v>2.3461137946415769</v>
      </c>
      <c r="J78" s="177">
        <f>RES_hhdet_in_emih!J78/RES_summary!J$21</f>
        <v>1.2261539524219907</v>
      </c>
      <c r="K78" s="177">
        <f>RES_hhdet_in_emih!K78/RES_summary!K$21</f>
        <v>1.3346628515303363</v>
      </c>
      <c r="L78" s="177">
        <f>RES_hhdet_in_emih!L78/RES_summary!L$21</f>
        <v>0</v>
      </c>
      <c r="M78" s="177">
        <f>RES_hhdet_in_emih!M78/RES_summary!M$21</f>
        <v>0</v>
      </c>
      <c r="N78" s="177">
        <f>RES_hhdet_in_emih!N78/RES_summary!N$21</f>
        <v>0</v>
      </c>
      <c r="O78" s="177">
        <f>RES_hhdet_in_emih!O78/RES_summary!O$21</f>
        <v>0</v>
      </c>
      <c r="P78" s="177">
        <f>RES_hhdet_in_emih!P78/RES_summary!P$21</f>
        <v>0.98020534236062162</v>
      </c>
      <c r="Q78" s="177">
        <f>RES_hhdet_in_emih!Q78/RES_summary!Q$21</f>
        <v>0.87042032545544723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0</v>
      </c>
      <c r="C5" s="151">
        <f>RES_hhdet_num!C$3</f>
        <v>0</v>
      </c>
      <c r="D5" s="151">
        <f>RES_hhdet_num!D$3</f>
        <v>0</v>
      </c>
      <c r="E5" s="151">
        <f>RES_hhdet_num!E$3</f>
        <v>0</v>
      </c>
      <c r="F5" s="151">
        <f>RES_hhdet_num!F$3</f>
        <v>0</v>
      </c>
      <c r="G5" s="151">
        <f>RES_hhdet_num!G$3</f>
        <v>0</v>
      </c>
      <c r="H5" s="151">
        <f>RES_hhdet_num!H$3</f>
        <v>0</v>
      </c>
      <c r="I5" s="151">
        <f>RES_hhdet_num!I$3</f>
        <v>0</v>
      </c>
      <c r="J5" s="151">
        <f>RES_hhdet_num!J$3</f>
        <v>0</v>
      </c>
      <c r="K5" s="151">
        <f>RES_hhdet_num!K$3</f>
        <v>0</v>
      </c>
      <c r="L5" s="151">
        <f>RES_hhdet_num!L$3</f>
        <v>0</v>
      </c>
      <c r="M5" s="151">
        <f>RES_hhdet_num!M$3</f>
        <v>0</v>
      </c>
      <c r="N5" s="151">
        <f>RES_hhdet_num!N$3</f>
        <v>0</v>
      </c>
      <c r="O5" s="151">
        <f>RES_hhdet_num!O$3</f>
        <v>0</v>
      </c>
      <c r="P5" s="151">
        <f>RES_hhdet_num!P$3</f>
        <v>0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0</v>
      </c>
      <c r="C7" s="67">
        <f>RES_hhdet_num!C$5</f>
        <v>0</v>
      </c>
      <c r="D7" s="67">
        <f>RES_hhdet_num!D$5</f>
        <v>0</v>
      </c>
      <c r="E7" s="67">
        <f>RES_hhdet_num!E$5</f>
        <v>0</v>
      </c>
      <c r="F7" s="67">
        <f>RES_hhdet_num!F$5</f>
        <v>0</v>
      </c>
      <c r="G7" s="67">
        <f>RES_hhdet_num!G$5</f>
        <v>0</v>
      </c>
      <c r="H7" s="67">
        <f>RES_hhdet_num!H$5</f>
        <v>0</v>
      </c>
      <c r="I7" s="67">
        <f>RES_hhdet_num!I$5</f>
        <v>0</v>
      </c>
      <c r="J7" s="67">
        <f>RES_hhdet_num!J$5</f>
        <v>0</v>
      </c>
      <c r="K7" s="67">
        <f>RES_hhdet_num!K$5</f>
        <v>0</v>
      </c>
      <c r="L7" s="67">
        <f>RES_hhdet_num!L$5</f>
        <v>0</v>
      </c>
      <c r="M7" s="67">
        <f>RES_hhdet_num!M$5</f>
        <v>0</v>
      </c>
      <c r="N7" s="67">
        <f>RES_hhdet_num!N$5</f>
        <v>0</v>
      </c>
      <c r="O7" s="67">
        <f>RES_hhdet_num!O$5</f>
        <v>0</v>
      </c>
      <c r="P7" s="67">
        <f>RES_hhdet_num!P$5</f>
        <v>0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0</v>
      </c>
      <c r="C9" s="67">
        <f>RES_hhdet_num!C$8</f>
        <v>0</v>
      </c>
      <c r="D9" s="67">
        <f>RES_hhdet_num!D$8</f>
        <v>0</v>
      </c>
      <c r="E9" s="67">
        <f>RES_hhdet_num!E$8</f>
        <v>0</v>
      </c>
      <c r="F9" s="67">
        <f>RES_hhdet_num!F$8</f>
        <v>0</v>
      </c>
      <c r="G9" s="67">
        <f>RES_hhdet_num!G$8</f>
        <v>0</v>
      </c>
      <c r="H9" s="67">
        <f>RES_hhdet_num!H$8</f>
        <v>0</v>
      </c>
      <c r="I9" s="67">
        <f>RES_hhdet_num!I$8</f>
        <v>0</v>
      </c>
      <c r="J9" s="67">
        <f>RES_hhdet_num!J$8</f>
        <v>0</v>
      </c>
      <c r="K9" s="67">
        <f>RES_hhdet_num!K$8</f>
        <v>0</v>
      </c>
      <c r="L9" s="67">
        <f>RES_hhdet_num!L$8</f>
        <v>0</v>
      </c>
      <c r="M9" s="67">
        <f>RES_hhdet_num!M$8</f>
        <v>0</v>
      </c>
      <c r="N9" s="67">
        <f>RES_hhdet_num!N$8</f>
        <v>0</v>
      </c>
      <c r="O9" s="67">
        <f>RES_hhdet_num!O$8</f>
        <v>0</v>
      </c>
      <c r="P9" s="67">
        <f>RES_hhdet_num!P$8</f>
        <v>0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0</v>
      </c>
      <c r="C12" s="67">
        <f>RES_hhdet_num!C$11</f>
        <v>0</v>
      </c>
      <c r="D12" s="67">
        <f>RES_hhdet_num!D$11</f>
        <v>0</v>
      </c>
      <c r="E12" s="67">
        <f>RES_hhdet_num!E$11</f>
        <v>0</v>
      </c>
      <c r="F12" s="67">
        <f>RES_hhdet_num!F$11</f>
        <v>0</v>
      </c>
      <c r="G12" s="67">
        <f>RES_hhdet_num!G$11</f>
        <v>0</v>
      </c>
      <c r="H12" s="67">
        <f>RES_hhdet_num!H$11</f>
        <v>0</v>
      </c>
      <c r="I12" s="67">
        <f>RES_hhdet_num!I$11</f>
        <v>0</v>
      </c>
      <c r="J12" s="67">
        <f>RES_hhdet_num!J$11</f>
        <v>0</v>
      </c>
      <c r="K12" s="67">
        <f>RES_hhdet_num!K$11</f>
        <v>0</v>
      </c>
      <c r="L12" s="67">
        <f>RES_hhdet_num!L$11</f>
        <v>0</v>
      </c>
      <c r="M12" s="67">
        <f>RES_hhdet_num!M$11</f>
        <v>0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0</v>
      </c>
      <c r="C14" s="67">
        <f>RES_hhdet_num!C$15</f>
        <v>0</v>
      </c>
      <c r="D14" s="67">
        <f>RES_hhdet_num!D$15</f>
        <v>0</v>
      </c>
      <c r="E14" s="67">
        <f>RES_hhdet_num!E$15</f>
        <v>0</v>
      </c>
      <c r="F14" s="67">
        <f>RES_hhdet_num!F$15</f>
        <v>0</v>
      </c>
      <c r="G14" s="67">
        <f>RES_hhdet_num!G$15</f>
        <v>0</v>
      </c>
      <c r="H14" s="67">
        <f>RES_hhdet_num!H$15</f>
        <v>0</v>
      </c>
      <c r="I14" s="67">
        <f>RES_hhdet_num!I$15</f>
        <v>0</v>
      </c>
      <c r="J14" s="67">
        <f>RES_hhdet_num!J$15</f>
        <v>0</v>
      </c>
      <c r="K14" s="67">
        <f>RES_hhdet_num!K$15</f>
        <v>0</v>
      </c>
      <c r="L14" s="67">
        <f>RES_hhdet_num!L$15</f>
        <v>0</v>
      </c>
      <c r="M14" s="67">
        <f>RES_hhdet_num!M$15</f>
        <v>0</v>
      </c>
      <c r="N14" s="67">
        <f>RES_hhdet_num!N$15</f>
        <v>0</v>
      </c>
      <c r="O14" s="67">
        <f>RES_hhdet_num!O$15</f>
        <v>0</v>
      </c>
      <c r="P14" s="67">
        <f>RES_hhdet_num!P$15</f>
        <v>0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0</v>
      </c>
      <c r="C18" s="67">
        <f>RES_hhdet_num!C$21</f>
        <v>0</v>
      </c>
      <c r="D18" s="67">
        <f>RES_hhdet_num!D$21</f>
        <v>0</v>
      </c>
      <c r="E18" s="67">
        <f>RES_hhdet_num!E$21</f>
        <v>0</v>
      </c>
      <c r="F18" s="67">
        <f>RES_hhdet_num!F$21</f>
        <v>0</v>
      </c>
      <c r="G18" s="67">
        <f>RES_hhdet_num!G$21</f>
        <v>0</v>
      </c>
      <c r="H18" s="67">
        <f>RES_hhdet_num!H$21</f>
        <v>0</v>
      </c>
      <c r="I18" s="67">
        <f>RES_hhdet_num!I$21</f>
        <v>0</v>
      </c>
      <c r="J18" s="67">
        <f>RES_hhdet_num!J$21</f>
        <v>0</v>
      </c>
      <c r="K18" s="67">
        <f>RES_hhdet_num!K$21</f>
        <v>0</v>
      </c>
      <c r="L18" s="67">
        <f>RES_hhdet_num!L$21</f>
        <v>0</v>
      </c>
      <c r="M18" s="67">
        <f>RES_hhdet_num!M$21</f>
        <v>0</v>
      </c>
      <c r="N18" s="67">
        <f>RES_hhdet_num!N$21</f>
        <v>0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0</v>
      </c>
      <c r="C19" s="83">
        <f>RES_hhdet_num!C$22</f>
        <v>0</v>
      </c>
      <c r="D19" s="83">
        <f>RES_hhdet_num!D$22</f>
        <v>0</v>
      </c>
      <c r="E19" s="83">
        <f>RES_hhdet_num!E$22</f>
        <v>0</v>
      </c>
      <c r="F19" s="83">
        <f>RES_hhdet_num!F$22</f>
        <v>0</v>
      </c>
      <c r="G19" s="83">
        <f>RES_hhdet_num!G$22</f>
        <v>0</v>
      </c>
      <c r="H19" s="83">
        <f>RES_hhdet_num!H$22</f>
        <v>0</v>
      </c>
      <c r="I19" s="83">
        <f>RES_hhdet_num!I$22</f>
        <v>0</v>
      </c>
      <c r="J19" s="83">
        <f>RES_hhdet_num!J$22</f>
        <v>0</v>
      </c>
      <c r="K19" s="83">
        <f>RES_hhdet_num!K$22</f>
        <v>0</v>
      </c>
      <c r="L19" s="83">
        <f>RES_hhdet_num!L$22</f>
        <v>0</v>
      </c>
      <c r="M19" s="83">
        <f>RES_hhdet_num!M$22</f>
        <v>0</v>
      </c>
      <c r="N19" s="83">
        <f>RES_hhdet_num!N$22</f>
        <v>0</v>
      </c>
      <c r="O19" s="83">
        <f>RES_hhdet_num!O$22</f>
        <v>0</v>
      </c>
      <c r="P19" s="83">
        <f>RES_hhdet_num!P$22</f>
        <v>0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0</v>
      </c>
      <c r="D23" s="67">
        <f t="shared" ref="D23:Q23" si="0">C7+D39-D7</f>
        <v>0</v>
      </c>
      <c r="E23" s="67">
        <f t="shared" si="0"/>
        <v>0</v>
      </c>
      <c r="F23" s="67">
        <f t="shared" si="0"/>
        <v>0</v>
      </c>
      <c r="G23" s="67">
        <f t="shared" si="0"/>
        <v>0</v>
      </c>
      <c r="H23" s="67">
        <f t="shared" si="0"/>
        <v>0</v>
      </c>
      <c r="I23" s="67">
        <f t="shared" si="0"/>
        <v>0</v>
      </c>
      <c r="J23" s="67">
        <f t="shared" si="0"/>
        <v>0</v>
      </c>
      <c r="K23" s="67">
        <f t="shared" si="0"/>
        <v>0</v>
      </c>
      <c r="L23" s="67">
        <f t="shared" si="0"/>
        <v>0</v>
      </c>
      <c r="M23" s="67">
        <f t="shared" si="0"/>
        <v>0</v>
      </c>
      <c r="N23" s="67">
        <f t="shared" si="0"/>
        <v>0</v>
      </c>
      <c r="O23" s="67">
        <f t="shared" si="0"/>
        <v>0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0</v>
      </c>
      <c r="J25" s="67">
        <f t="shared" si="1"/>
        <v>0</v>
      </c>
      <c r="K25" s="67">
        <f t="shared" si="1"/>
        <v>0</v>
      </c>
      <c r="L25" s="67">
        <f t="shared" si="1"/>
        <v>0</v>
      </c>
      <c r="M25" s="67">
        <f t="shared" si="1"/>
        <v>0</v>
      </c>
      <c r="N25" s="67">
        <f t="shared" si="1"/>
        <v>0</v>
      </c>
      <c r="O25" s="67">
        <f t="shared" si="1"/>
        <v>0</v>
      </c>
      <c r="P25" s="67">
        <f t="shared" si="1"/>
        <v>0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0</v>
      </c>
      <c r="D30" s="67">
        <f t="shared" si="2"/>
        <v>0</v>
      </c>
      <c r="E30" s="67">
        <f t="shared" si="2"/>
        <v>0</v>
      </c>
      <c r="F30" s="67">
        <f t="shared" si="2"/>
        <v>0</v>
      </c>
      <c r="G30" s="67">
        <f t="shared" si="2"/>
        <v>0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0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0</v>
      </c>
      <c r="D34" s="67">
        <f t="shared" si="3"/>
        <v>0</v>
      </c>
      <c r="E34" s="67">
        <f t="shared" si="3"/>
        <v>0</v>
      </c>
      <c r="F34" s="67">
        <f t="shared" si="3"/>
        <v>0</v>
      </c>
      <c r="G34" s="67">
        <f t="shared" si="3"/>
        <v>0</v>
      </c>
      <c r="H34" s="67">
        <f t="shared" si="3"/>
        <v>0</v>
      </c>
      <c r="I34" s="67">
        <f t="shared" si="3"/>
        <v>0</v>
      </c>
      <c r="J34" s="67">
        <f t="shared" si="3"/>
        <v>0</v>
      </c>
      <c r="K34" s="67">
        <f t="shared" si="3"/>
        <v>0</v>
      </c>
      <c r="L34" s="67">
        <f t="shared" si="3"/>
        <v>0</v>
      </c>
      <c r="M34" s="67">
        <f t="shared" si="3"/>
        <v>0</v>
      </c>
      <c r="N34" s="67">
        <f t="shared" si="3"/>
        <v>0</v>
      </c>
      <c r="O34" s="67">
        <f t="shared" si="3"/>
        <v>0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0</v>
      </c>
      <c r="D35" s="83">
        <f t="shared" si="3"/>
        <v>0</v>
      </c>
      <c r="E35" s="83">
        <f t="shared" si="3"/>
        <v>0</v>
      </c>
      <c r="F35" s="83">
        <f t="shared" si="3"/>
        <v>0</v>
      </c>
      <c r="G35" s="83">
        <f t="shared" si="3"/>
        <v>0</v>
      </c>
      <c r="H35" s="83">
        <f t="shared" si="3"/>
        <v>0</v>
      </c>
      <c r="I35" s="83">
        <f t="shared" si="3"/>
        <v>0</v>
      </c>
      <c r="J35" s="83">
        <f t="shared" si="3"/>
        <v>0</v>
      </c>
      <c r="K35" s="83">
        <f t="shared" si="3"/>
        <v>0</v>
      </c>
      <c r="L35" s="83">
        <f t="shared" si="3"/>
        <v>0</v>
      </c>
      <c r="M35" s="83">
        <f t="shared" si="3"/>
        <v>0</v>
      </c>
      <c r="N35" s="83">
        <f t="shared" si="3"/>
        <v>0</v>
      </c>
      <c r="O35" s="83">
        <f t="shared" si="3"/>
        <v>0</v>
      </c>
      <c r="P35" s="83">
        <f t="shared" si="3"/>
        <v>0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0</v>
      </c>
      <c r="G39" s="67">
        <f>RES_hhdet_in!G$5</f>
        <v>0</v>
      </c>
      <c r="H39" s="67">
        <f>RES_hhdet_in!H$5</f>
        <v>0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0</v>
      </c>
      <c r="E41" s="67">
        <f>RES_hhdet_in!E$8</f>
        <v>0</v>
      </c>
      <c r="F41" s="67">
        <f>RES_hhdet_in!F$8</f>
        <v>0</v>
      </c>
      <c r="G41" s="67">
        <f>RES_hhdet_in!G$8</f>
        <v>0</v>
      </c>
      <c r="H41" s="67">
        <f>RES_hhdet_in!H$8</f>
        <v>0</v>
      </c>
      <c r="I41" s="67">
        <f>RES_hhdet_in!I$8</f>
        <v>0</v>
      </c>
      <c r="J41" s="67">
        <f>RES_hhdet_in!J$8</f>
        <v>0</v>
      </c>
      <c r="K41" s="67">
        <f>RES_hhdet_in!K$8</f>
        <v>0</v>
      </c>
      <c r="L41" s="67">
        <f>RES_hhdet_in!L$8</f>
        <v>0</v>
      </c>
      <c r="M41" s="67">
        <f>RES_hhdet_in!M$8</f>
        <v>0</v>
      </c>
      <c r="N41" s="67">
        <f>RES_hhdet_in!N$8</f>
        <v>0</v>
      </c>
      <c r="O41" s="67">
        <f>RES_hhdet_in!O$8</f>
        <v>0</v>
      </c>
      <c r="P41" s="67">
        <f>RES_hhdet_in!P$8</f>
        <v>0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0</v>
      </c>
      <c r="E44" s="67">
        <f>RES_hhdet_in!E$11</f>
        <v>0</v>
      </c>
      <c r="F44" s="67">
        <f>RES_hhdet_in!F$11</f>
        <v>0</v>
      </c>
      <c r="G44" s="67">
        <f>RES_hhdet_in!G$11</f>
        <v>0</v>
      </c>
      <c r="H44" s="67">
        <f>RES_hhdet_in!H$11</f>
        <v>0</v>
      </c>
      <c r="I44" s="67">
        <f>RES_hhdet_in!I$11</f>
        <v>0</v>
      </c>
      <c r="J44" s="67">
        <f>RES_hhdet_in!J$11</f>
        <v>0</v>
      </c>
      <c r="K44" s="67">
        <f>RES_hhdet_in!K$11</f>
        <v>0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0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0</v>
      </c>
      <c r="K46" s="67">
        <f>RES_hhdet_in!K$15</f>
        <v>0</v>
      </c>
      <c r="L46" s="67">
        <f>RES_hhdet_in!L$15</f>
        <v>0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0</v>
      </c>
      <c r="E50" s="67">
        <f>RES_hhdet_in!E$21</f>
        <v>0</v>
      </c>
      <c r="F50" s="67">
        <f>RES_hhdet_in!F$21</f>
        <v>0</v>
      </c>
      <c r="G50" s="67">
        <f>RES_hhdet_in!G$21</f>
        <v>0</v>
      </c>
      <c r="H50" s="67">
        <f>RES_hhdet_in!H$21</f>
        <v>0</v>
      </c>
      <c r="I50" s="67">
        <f>RES_hhdet_in!I$21</f>
        <v>0</v>
      </c>
      <c r="J50" s="67">
        <f>RES_hhdet_in!J$21</f>
        <v>0</v>
      </c>
      <c r="K50" s="67">
        <f>RES_hhdet_in!K$21</f>
        <v>0</v>
      </c>
      <c r="L50" s="67">
        <f>RES_hhdet_in!L$21</f>
        <v>0</v>
      </c>
      <c r="M50" s="67">
        <f>RES_hhdet_in!M$21</f>
        <v>0</v>
      </c>
      <c r="N50" s="67">
        <f>RES_hhdet_in!N$21</f>
        <v>0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0</v>
      </c>
      <c r="E51" s="83">
        <f>RES_hhdet_in!E$22</f>
        <v>0</v>
      </c>
      <c r="F51" s="83">
        <f>RES_hhdet_in!F$22</f>
        <v>0</v>
      </c>
      <c r="G51" s="83">
        <f>RES_hhdet_in!G$22</f>
        <v>0</v>
      </c>
      <c r="H51" s="83">
        <f>RES_hhdet_in!H$22</f>
        <v>0</v>
      </c>
      <c r="I51" s="83">
        <f>RES_hhdet_in!I$22</f>
        <v>0</v>
      </c>
      <c r="J51" s="83">
        <f>RES_hhdet_in!J$22</f>
        <v>0</v>
      </c>
      <c r="K51" s="83">
        <f>RES_hhdet_in!K$22</f>
        <v>0</v>
      </c>
      <c r="L51" s="83">
        <f>RES_hhdet_in!L$22</f>
        <v>0</v>
      </c>
      <c r="M51" s="83">
        <f>RES_hhdet_in!M$22</f>
        <v>0</v>
      </c>
      <c r="N51" s="83">
        <f>RES_hhdet_in!N$22</f>
        <v>0</v>
      </c>
      <c r="O51" s="83">
        <f>RES_hhdet_in!O$22</f>
        <v>0</v>
      </c>
      <c r="P51" s="83">
        <f>RES_hhdet_in!P$22</f>
        <v>0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0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0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0</v>
      </c>
      <c r="G71" s="67">
        <f t="shared" si="4"/>
        <v>0</v>
      </c>
      <c r="H71" s="67">
        <f t="shared" si="4"/>
        <v>0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0</v>
      </c>
      <c r="E73" s="67">
        <f t="shared" si="5"/>
        <v>0</v>
      </c>
      <c r="F73" s="67">
        <f t="shared" si="5"/>
        <v>0</v>
      </c>
      <c r="G73" s="67">
        <f t="shared" si="5"/>
        <v>0</v>
      </c>
      <c r="H73" s="67">
        <f t="shared" si="5"/>
        <v>0</v>
      </c>
      <c r="I73" s="67">
        <f t="shared" si="5"/>
        <v>0</v>
      </c>
      <c r="J73" s="67">
        <f t="shared" si="5"/>
        <v>0</v>
      </c>
      <c r="K73" s="67">
        <f t="shared" si="5"/>
        <v>0</v>
      </c>
      <c r="L73" s="67">
        <f t="shared" si="5"/>
        <v>0</v>
      </c>
      <c r="M73" s="67">
        <f t="shared" si="5"/>
        <v>0</v>
      </c>
      <c r="N73" s="67">
        <f t="shared" si="5"/>
        <v>0</v>
      </c>
      <c r="O73" s="67">
        <f t="shared" si="5"/>
        <v>0</v>
      </c>
      <c r="P73" s="67">
        <f t="shared" si="5"/>
        <v>0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0</v>
      </c>
      <c r="E76" s="67">
        <f t="shared" si="6"/>
        <v>0</v>
      </c>
      <c r="F76" s="67">
        <f t="shared" si="6"/>
        <v>0</v>
      </c>
      <c r="G76" s="67">
        <f t="shared" si="6"/>
        <v>0</v>
      </c>
      <c r="H76" s="67">
        <f t="shared" si="6"/>
        <v>0</v>
      </c>
      <c r="I76" s="67">
        <f t="shared" si="6"/>
        <v>0</v>
      </c>
      <c r="J76" s="67">
        <f t="shared" si="6"/>
        <v>0</v>
      </c>
      <c r="K76" s="67">
        <f t="shared" si="6"/>
        <v>0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0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0</v>
      </c>
      <c r="E82" s="67">
        <f t="shared" si="7"/>
        <v>0</v>
      </c>
      <c r="F82" s="67">
        <f t="shared" si="7"/>
        <v>0</v>
      </c>
      <c r="G82" s="67">
        <f t="shared" si="7"/>
        <v>0</v>
      </c>
      <c r="H82" s="67">
        <f t="shared" si="7"/>
        <v>0</v>
      </c>
      <c r="I82" s="67">
        <f t="shared" si="7"/>
        <v>0</v>
      </c>
      <c r="J82" s="67">
        <f t="shared" si="7"/>
        <v>0</v>
      </c>
      <c r="K82" s="67">
        <f t="shared" si="7"/>
        <v>0</v>
      </c>
      <c r="L82" s="67">
        <f t="shared" si="7"/>
        <v>0</v>
      </c>
      <c r="M82" s="67">
        <f t="shared" si="7"/>
        <v>0</v>
      </c>
      <c r="N82" s="67">
        <f t="shared" si="7"/>
        <v>0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0</v>
      </c>
      <c r="E83" s="83">
        <f t="shared" si="7"/>
        <v>0</v>
      </c>
      <c r="F83" s="83">
        <f t="shared" si="7"/>
        <v>0</v>
      </c>
      <c r="G83" s="83">
        <f t="shared" si="7"/>
        <v>0</v>
      </c>
      <c r="H83" s="83">
        <f t="shared" si="7"/>
        <v>0</v>
      </c>
      <c r="I83" s="83">
        <f t="shared" si="7"/>
        <v>0</v>
      </c>
      <c r="J83" s="83">
        <f t="shared" si="7"/>
        <v>0</v>
      </c>
      <c r="K83" s="83">
        <f t="shared" si="7"/>
        <v>0</v>
      </c>
      <c r="L83" s="83">
        <f t="shared" si="7"/>
        <v>0</v>
      </c>
      <c r="M83" s="83">
        <f t="shared" si="7"/>
        <v>0</v>
      </c>
      <c r="N83" s="83">
        <f t="shared" si="7"/>
        <v>0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0</v>
      </c>
      <c r="C105" s="168">
        <f t="shared" ref="C105:Q105" si="8">SUM(C106,C109,C111,C121)</f>
        <v>0</v>
      </c>
      <c r="D105" s="168">
        <f t="shared" si="8"/>
        <v>0</v>
      </c>
      <c r="E105" s="168">
        <f t="shared" si="8"/>
        <v>0</v>
      </c>
      <c r="F105" s="168">
        <f t="shared" si="8"/>
        <v>0</v>
      </c>
      <c r="G105" s="168">
        <f t="shared" si="8"/>
        <v>0</v>
      </c>
      <c r="H105" s="168">
        <f t="shared" si="8"/>
        <v>0</v>
      </c>
      <c r="I105" s="168">
        <f t="shared" si="8"/>
        <v>0</v>
      </c>
      <c r="J105" s="168">
        <f t="shared" si="8"/>
        <v>0</v>
      </c>
      <c r="K105" s="168">
        <f t="shared" si="8"/>
        <v>0</v>
      </c>
      <c r="L105" s="168">
        <f t="shared" si="8"/>
        <v>0</v>
      </c>
      <c r="M105" s="168">
        <f t="shared" si="8"/>
        <v>0</v>
      </c>
      <c r="N105" s="168">
        <f t="shared" si="8"/>
        <v>0</v>
      </c>
      <c r="O105" s="168">
        <f t="shared" si="8"/>
        <v>0</v>
      </c>
      <c r="P105" s="168">
        <f t="shared" si="8"/>
        <v>0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0</v>
      </c>
      <c r="C106" s="157">
        <f t="shared" ref="C106:Q106" si="9">SUM(C107:C108)</f>
        <v>0</v>
      </c>
      <c r="D106" s="157">
        <f t="shared" si="9"/>
        <v>0</v>
      </c>
      <c r="E106" s="157">
        <f t="shared" si="9"/>
        <v>0</v>
      </c>
      <c r="F106" s="157">
        <f t="shared" si="9"/>
        <v>0</v>
      </c>
      <c r="G106" s="157">
        <f t="shared" si="9"/>
        <v>0</v>
      </c>
      <c r="H106" s="157">
        <f t="shared" si="9"/>
        <v>0</v>
      </c>
      <c r="I106" s="157">
        <f t="shared" si="9"/>
        <v>0</v>
      </c>
      <c r="J106" s="157">
        <f t="shared" si="9"/>
        <v>0</v>
      </c>
      <c r="K106" s="157">
        <f t="shared" si="9"/>
        <v>0</v>
      </c>
      <c r="L106" s="157">
        <f t="shared" si="9"/>
        <v>0</v>
      </c>
      <c r="M106" s="157">
        <f t="shared" si="9"/>
        <v>0</v>
      </c>
      <c r="N106" s="157">
        <f t="shared" si="9"/>
        <v>0</v>
      </c>
      <c r="O106" s="157">
        <f t="shared" si="9"/>
        <v>0</v>
      </c>
      <c r="P106" s="157">
        <f t="shared" si="9"/>
        <v>0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0</v>
      </c>
      <c r="C107" s="156">
        <f>RES_hhdet_fec!C$5</f>
        <v>0</v>
      </c>
      <c r="D107" s="156">
        <f>RES_hhdet_fec!D$5</f>
        <v>0</v>
      </c>
      <c r="E107" s="156">
        <f>RES_hhdet_fec!E$5</f>
        <v>0</v>
      </c>
      <c r="F107" s="156">
        <f>RES_hhdet_fec!F$5</f>
        <v>0</v>
      </c>
      <c r="G107" s="156">
        <f>RES_hhdet_fec!G$5</f>
        <v>0</v>
      </c>
      <c r="H107" s="156">
        <f>RES_hhdet_fec!H$5</f>
        <v>0</v>
      </c>
      <c r="I107" s="156">
        <f>RES_hhdet_fec!I$5</f>
        <v>0</v>
      </c>
      <c r="J107" s="156">
        <f>RES_hhdet_fec!J$5</f>
        <v>0</v>
      </c>
      <c r="K107" s="156">
        <f>RES_hhdet_fec!K$5</f>
        <v>0</v>
      </c>
      <c r="L107" s="156">
        <f>RES_hhdet_fec!L$5</f>
        <v>0</v>
      </c>
      <c r="M107" s="156">
        <f>RES_hhdet_fec!M$5</f>
        <v>0</v>
      </c>
      <c r="N107" s="156">
        <f>RES_hhdet_fec!N$5</f>
        <v>0</v>
      </c>
      <c r="O107" s="156">
        <f>RES_hhdet_fec!O$5</f>
        <v>0</v>
      </c>
      <c r="P107" s="156">
        <f>RES_hhdet_fec!P$5</f>
        <v>0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0</v>
      </c>
      <c r="C108" s="156">
        <f>RES_hhdet_fec!C$6</f>
        <v>0</v>
      </c>
      <c r="D108" s="156">
        <f>RES_hhdet_fec!D$6</f>
        <v>0</v>
      </c>
      <c r="E108" s="156">
        <f>RES_hhdet_fec!E$6</f>
        <v>0</v>
      </c>
      <c r="F108" s="156">
        <f>RES_hhdet_fec!F$6</f>
        <v>0</v>
      </c>
      <c r="G108" s="156">
        <f>RES_hhdet_fec!G$6</f>
        <v>0</v>
      </c>
      <c r="H108" s="156">
        <f>RES_hhdet_fec!H$6</f>
        <v>0</v>
      </c>
      <c r="I108" s="156">
        <f>RES_hhdet_fec!I$6</f>
        <v>0</v>
      </c>
      <c r="J108" s="156">
        <f>RES_hhdet_fec!J$6</f>
        <v>0</v>
      </c>
      <c r="K108" s="156">
        <f>RES_hhdet_fec!K$6</f>
        <v>0</v>
      </c>
      <c r="L108" s="156">
        <f>RES_hhdet_fec!L$6</f>
        <v>0</v>
      </c>
      <c r="M108" s="156">
        <f>RES_hhdet_fec!M$6</f>
        <v>0</v>
      </c>
      <c r="N108" s="156">
        <f>RES_hhdet_fec!N$6</f>
        <v>0</v>
      </c>
      <c r="O108" s="156">
        <f>RES_hhdet_fec!O$6</f>
        <v>0</v>
      </c>
      <c r="P108" s="156">
        <f>RES_hhdet_fec!P$6</f>
        <v>0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0</v>
      </c>
      <c r="C109" s="157">
        <f t="shared" ref="C109:Q109" si="10">C110</f>
        <v>0</v>
      </c>
      <c r="D109" s="157">
        <f t="shared" si="10"/>
        <v>0</v>
      </c>
      <c r="E109" s="157">
        <f t="shared" si="10"/>
        <v>0</v>
      </c>
      <c r="F109" s="157">
        <f t="shared" si="10"/>
        <v>0</v>
      </c>
      <c r="G109" s="157">
        <f t="shared" si="10"/>
        <v>0</v>
      </c>
      <c r="H109" s="157">
        <f t="shared" si="10"/>
        <v>0</v>
      </c>
      <c r="I109" s="157">
        <f t="shared" si="10"/>
        <v>0</v>
      </c>
      <c r="J109" s="157">
        <f t="shared" si="10"/>
        <v>0</v>
      </c>
      <c r="K109" s="157">
        <f t="shared" si="10"/>
        <v>0</v>
      </c>
      <c r="L109" s="157">
        <f t="shared" si="10"/>
        <v>0</v>
      </c>
      <c r="M109" s="157">
        <f t="shared" si="10"/>
        <v>0</v>
      </c>
      <c r="N109" s="157">
        <f t="shared" si="10"/>
        <v>0</v>
      </c>
      <c r="O109" s="157">
        <f t="shared" si="10"/>
        <v>0</v>
      </c>
      <c r="P109" s="157">
        <f t="shared" si="10"/>
        <v>0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0</v>
      </c>
      <c r="C110" s="156">
        <f>RES_hhdet_fec!C$8</f>
        <v>0</v>
      </c>
      <c r="D110" s="156">
        <f>RES_hhdet_fec!D$8</f>
        <v>0</v>
      </c>
      <c r="E110" s="156">
        <f>RES_hhdet_fec!E$8</f>
        <v>0</v>
      </c>
      <c r="F110" s="156">
        <f>RES_hhdet_fec!F$8</f>
        <v>0</v>
      </c>
      <c r="G110" s="156">
        <f>RES_hhdet_fec!G$8</f>
        <v>0</v>
      </c>
      <c r="H110" s="156">
        <f>RES_hhdet_fec!H$8</f>
        <v>0</v>
      </c>
      <c r="I110" s="156">
        <f>RES_hhdet_fec!I$8</f>
        <v>0</v>
      </c>
      <c r="J110" s="156">
        <f>RES_hhdet_fec!J$8</f>
        <v>0</v>
      </c>
      <c r="K110" s="156">
        <f>RES_hhdet_fec!K$8</f>
        <v>0</v>
      </c>
      <c r="L110" s="156">
        <f>RES_hhdet_fec!L$8</f>
        <v>0</v>
      </c>
      <c r="M110" s="156">
        <f>RES_hhdet_fec!M$8</f>
        <v>0</v>
      </c>
      <c r="N110" s="156">
        <f>RES_hhdet_fec!N$8</f>
        <v>0</v>
      </c>
      <c r="O110" s="156">
        <f>RES_hhdet_fec!O$8</f>
        <v>0</v>
      </c>
      <c r="P110" s="156">
        <f>RES_hhdet_fec!P$8</f>
        <v>0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0</v>
      </c>
      <c r="C111" s="157">
        <f t="shared" ref="C111:Q111" si="11">SUM(C112:C114,C117:C118)</f>
        <v>0</v>
      </c>
      <c r="D111" s="157">
        <f t="shared" si="11"/>
        <v>0</v>
      </c>
      <c r="E111" s="157">
        <f t="shared" si="11"/>
        <v>0</v>
      </c>
      <c r="F111" s="157">
        <f t="shared" si="11"/>
        <v>0</v>
      </c>
      <c r="G111" s="157">
        <f t="shared" si="11"/>
        <v>0</v>
      </c>
      <c r="H111" s="157">
        <f t="shared" si="11"/>
        <v>0</v>
      </c>
      <c r="I111" s="157">
        <f t="shared" si="11"/>
        <v>0</v>
      </c>
      <c r="J111" s="157">
        <f t="shared" si="11"/>
        <v>0</v>
      </c>
      <c r="K111" s="157">
        <f t="shared" si="11"/>
        <v>0</v>
      </c>
      <c r="L111" s="157">
        <f t="shared" si="11"/>
        <v>0</v>
      </c>
      <c r="M111" s="157">
        <f t="shared" si="11"/>
        <v>0</v>
      </c>
      <c r="N111" s="157">
        <f t="shared" si="11"/>
        <v>0</v>
      </c>
      <c r="O111" s="157">
        <f t="shared" si="11"/>
        <v>0</v>
      </c>
      <c r="P111" s="157">
        <f t="shared" si="11"/>
        <v>0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0</v>
      </c>
      <c r="C113" s="132">
        <f>RES_hhdet_fec!C$11</f>
        <v>0</v>
      </c>
      <c r="D113" s="132">
        <f>RES_hhdet_fec!D$11</f>
        <v>0</v>
      </c>
      <c r="E113" s="132">
        <f>RES_hhdet_fec!E$11</f>
        <v>0</v>
      </c>
      <c r="F113" s="132">
        <f>RES_hhdet_fec!F$11</f>
        <v>0</v>
      </c>
      <c r="G113" s="132">
        <f>RES_hhdet_fec!G$11</f>
        <v>0</v>
      </c>
      <c r="H113" s="132">
        <f>RES_hhdet_fec!H$11</f>
        <v>0</v>
      </c>
      <c r="I113" s="132">
        <f>RES_hhdet_fec!I$11</f>
        <v>0</v>
      </c>
      <c r="J113" s="132">
        <f>RES_hhdet_fec!J$11</f>
        <v>0</v>
      </c>
      <c r="K113" s="132">
        <f>RES_hhdet_fec!K$11</f>
        <v>0</v>
      </c>
      <c r="L113" s="132">
        <f>RES_hhdet_fec!L$11</f>
        <v>0</v>
      </c>
      <c r="M113" s="132">
        <f>RES_hhdet_fec!M$11</f>
        <v>0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</v>
      </c>
      <c r="C117" s="162">
        <f>RES_hhdet_fec!C$15</f>
        <v>0</v>
      </c>
      <c r="D117" s="162">
        <f>RES_hhdet_fec!D$15</f>
        <v>0</v>
      </c>
      <c r="E117" s="162">
        <f>RES_hhdet_fec!E$15</f>
        <v>0</v>
      </c>
      <c r="F117" s="162">
        <f>RES_hhdet_fec!F$15</f>
        <v>0</v>
      </c>
      <c r="G117" s="162">
        <f>RES_hhdet_fec!G$15</f>
        <v>0</v>
      </c>
      <c r="H117" s="162">
        <f>RES_hhdet_fec!H$15</f>
        <v>0</v>
      </c>
      <c r="I117" s="162">
        <f>RES_hhdet_fec!I$15</f>
        <v>0</v>
      </c>
      <c r="J117" s="162">
        <f>RES_hhdet_fec!J$15</f>
        <v>0</v>
      </c>
      <c r="K117" s="162">
        <f>RES_hhdet_fec!K$15</f>
        <v>0</v>
      </c>
      <c r="L117" s="162">
        <f>RES_hhdet_fec!L$15</f>
        <v>0</v>
      </c>
      <c r="M117" s="162">
        <f>RES_hhdet_fec!M$15</f>
        <v>0</v>
      </c>
      <c r="N117" s="162">
        <f>RES_hhdet_fec!N$15</f>
        <v>0</v>
      </c>
      <c r="O117" s="162">
        <f>RES_hhdet_fec!O$15</f>
        <v>0</v>
      </c>
      <c r="P117" s="162">
        <f>RES_hhdet_fec!P$15</f>
        <v>0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0</v>
      </c>
      <c r="C121" s="157">
        <f t="shared" ref="C121:Q121" si="14">SUM(C122:C124)</f>
        <v>0</v>
      </c>
      <c r="D121" s="157">
        <f t="shared" si="14"/>
        <v>0</v>
      </c>
      <c r="E121" s="157">
        <f t="shared" si="14"/>
        <v>0</v>
      </c>
      <c r="F121" s="157">
        <f t="shared" si="14"/>
        <v>0</v>
      </c>
      <c r="G121" s="157">
        <f t="shared" si="14"/>
        <v>0</v>
      </c>
      <c r="H121" s="157">
        <f t="shared" si="14"/>
        <v>0</v>
      </c>
      <c r="I121" s="157">
        <f t="shared" si="14"/>
        <v>0</v>
      </c>
      <c r="J121" s="157">
        <f t="shared" si="14"/>
        <v>0</v>
      </c>
      <c r="K121" s="157">
        <f t="shared" si="14"/>
        <v>0</v>
      </c>
      <c r="L121" s="157">
        <f t="shared" si="14"/>
        <v>0</v>
      </c>
      <c r="M121" s="157">
        <f t="shared" si="14"/>
        <v>0</v>
      </c>
      <c r="N121" s="157">
        <f t="shared" si="14"/>
        <v>0</v>
      </c>
      <c r="O121" s="157">
        <f t="shared" si="14"/>
        <v>0</v>
      </c>
      <c r="P121" s="157">
        <f t="shared" si="14"/>
        <v>0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</v>
      </c>
      <c r="C123" s="156">
        <f>RES_hhdet_fec!C$21</f>
        <v>0</v>
      </c>
      <c r="D123" s="156">
        <f>RES_hhdet_fec!D$21</f>
        <v>0</v>
      </c>
      <c r="E123" s="156">
        <f>RES_hhdet_fec!E$21</f>
        <v>0</v>
      </c>
      <c r="F123" s="156">
        <f>RES_hhdet_fec!F$21</f>
        <v>0</v>
      </c>
      <c r="G123" s="156">
        <f>RES_hhdet_fec!G$21</f>
        <v>0</v>
      </c>
      <c r="H123" s="156">
        <f>RES_hhdet_fec!H$21</f>
        <v>0</v>
      </c>
      <c r="I123" s="156">
        <f>RES_hhdet_fec!I$21</f>
        <v>0</v>
      </c>
      <c r="J123" s="156">
        <f>RES_hhdet_fec!J$21</f>
        <v>0</v>
      </c>
      <c r="K123" s="156">
        <f>RES_hhdet_fec!K$21</f>
        <v>0</v>
      </c>
      <c r="L123" s="156">
        <f>RES_hhdet_fec!L$21</f>
        <v>0</v>
      </c>
      <c r="M123" s="156">
        <f>RES_hhdet_fec!M$21</f>
        <v>0</v>
      </c>
      <c r="N123" s="156">
        <f>RES_hhdet_fec!N$21</f>
        <v>0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0</v>
      </c>
      <c r="C124" s="57">
        <f>RES_hhdet_fec!C$22</f>
        <v>0</v>
      </c>
      <c r="D124" s="57">
        <f>RES_hhdet_fec!D$22</f>
        <v>0</v>
      </c>
      <c r="E124" s="57">
        <f>RES_hhdet_fec!E$22</f>
        <v>0</v>
      </c>
      <c r="F124" s="57">
        <f>RES_hhdet_fec!F$22</f>
        <v>0</v>
      </c>
      <c r="G124" s="57">
        <f>RES_hhdet_fec!G$22</f>
        <v>0</v>
      </c>
      <c r="H124" s="57">
        <f>RES_hhdet_fec!H$22</f>
        <v>0</v>
      </c>
      <c r="I124" s="57">
        <f>RES_hhdet_fec!I$22</f>
        <v>0</v>
      </c>
      <c r="J124" s="57">
        <f>RES_hhdet_fec!J$22</f>
        <v>0</v>
      </c>
      <c r="K124" s="57">
        <f>RES_hhdet_fec!K$22</f>
        <v>0</v>
      </c>
      <c r="L124" s="57">
        <f>RES_hhdet_fec!L$22</f>
        <v>0</v>
      </c>
      <c r="M124" s="57">
        <f>RES_hhdet_fec!M$22</f>
        <v>0</v>
      </c>
      <c r="N124" s="57">
        <f>RES_hhdet_fec!N$22</f>
        <v>0</v>
      </c>
      <c r="O124" s="57">
        <f>RES_hhdet_fec!O$22</f>
        <v>0</v>
      </c>
      <c r="P124" s="57">
        <f>RES_hhdet_fec!P$22</f>
        <v>0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0</v>
      </c>
      <c r="C126" s="168">
        <f t="shared" ref="C126:Q126" si="15">SUM(C127,C130,C132,C142)</f>
        <v>0</v>
      </c>
      <c r="D126" s="168">
        <f t="shared" si="15"/>
        <v>0</v>
      </c>
      <c r="E126" s="168">
        <f t="shared" si="15"/>
        <v>0</v>
      </c>
      <c r="F126" s="168">
        <f t="shared" si="15"/>
        <v>0</v>
      </c>
      <c r="G126" s="168">
        <f t="shared" si="15"/>
        <v>0</v>
      </c>
      <c r="H126" s="168">
        <f t="shared" si="15"/>
        <v>0</v>
      </c>
      <c r="I126" s="168">
        <f t="shared" si="15"/>
        <v>0</v>
      </c>
      <c r="J126" s="168">
        <f t="shared" si="15"/>
        <v>0</v>
      </c>
      <c r="K126" s="168">
        <f t="shared" si="15"/>
        <v>0</v>
      </c>
      <c r="L126" s="168">
        <f t="shared" si="15"/>
        <v>0</v>
      </c>
      <c r="M126" s="168">
        <f t="shared" si="15"/>
        <v>0</v>
      </c>
      <c r="N126" s="168">
        <f t="shared" si="15"/>
        <v>0</v>
      </c>
      <c r="O126" s="168">
        <f t="shared" si="15"/>
        <v>0</v>
      </c>
      <c r="P126" s="168">
        <f t="shared" si="15"/>
        <v>0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0</v>
      </c>
      <c r="C127" s="157">
        <f t="shared" ref="C127:Q127" si="16">SUM(C128:C129)</f>
        <v>0</v>
      </c>
      <c r="D127" s="157">
        <f t="shared" si="16"/>
        <v>0</v>
      </c>
      <c r="E127" s="157">
        <f t="shared" si="16"/>
        <v>0</v>
      </c>
      <c r="F127" s="157">
        <f t="shared" si="16"/>
        <v>0</v>
      </c>
      <c r="G127" s="157">
        <f t="shared" si="16"/>
        <v>0</v>
      </c>
      <c r="H127" s="157">
        <f t="shared" si="16"/>
        <v>0</v>
      </c>
      <c r="I127" s="157">
        <f t="shared" si="16"/>
        <v>0</v>
      </c>
      <c r="J127" s="157">
        <f t="shared" si="16"/>
        <v>0</v>
      </c>
      <c r="K127" s="157">
        <f t="shared" si="16"/>
        <v>0</v>
      </c>
      <c r="L127" s="157">
        <f t="shared" si="16"/>
        <v>0</v>
      </c>
      <c r="M127" s="157">
        <f t="shared" si="16"/>
        <v>0</v>
      </c>
      <c r="N127" s="157">
        <f t="shared" si="16"/>
        <v>0</v>
      </c>
      <c r="O127" s="157">
        <f t="shared" si="16"/>
        <v>0</v>
      </c>
      <c r="P127" s="157">
        <f t="shared" si="16"/>
        <v>0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0</v>
      </c>
      <c r="C128" s="156">
        <f>RES_hhdet_tes!C$5</f>
        <v>0</v>
      </c>
      <c r="D128" s="156">
        <f>RES_hhdet_tes!D$5</f>
        <v>0</v>
      </c>
      <c r="E128" s="156">
        <f>RES_hhdet_tes!E$5</f>
        <v>0</v>
      </c>
      <c r="F128" s="156">
        <f>RES_hhdet_tes!F$5</f>
        <v>0</v>
      </c>
      <c r="G128" s="156">
        <f>RES_hhdet_tes!G$5</f>
        <v>0</v>
      </c>
      <c r="H128" s="156">
        <f>RES_hhdet_tes!H$5</f>
        <v>0</v>
      </c>
      <c r="I128" s="156">
        <f>RES_hhdet_tes!I$5</f>
        <v>0</v>
      </c>
      <c r="J128" s="156">
        <f>RES_hhdet_tes!J$5</f>
        <v>0</v>
      </c>
      <c r="K128" s="156">
        <f>RES_hhdet_tes!K$5</f>
        <v>0</v>
      </c>
      <c r="L128" s="156">
        <f>RES_hhdet_tes!L$5</f>
        <v>0</v>
      </c>
      <c r="M128" s="156">
        <f>RES_hhdet_tes!M$5</f>
        <v>0</v>
      </c>
      <c r="N128" s="156">
        <f>RES_hhdet_tes!N$5</f>
        <v>0</v>
      </c>
      <c r="O128" s="156">
        <f>RES_hhdet_tes!O$5</f>
        <v>0</v>
      </c>
      <c r="P128" s="156">
        <f>RES_hhdet_tes!P$5</f>
        <v>0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0</v>
      </c>
      <c r="C129" s="156">
        <f>RES_hhdet_tes!C$6</f>
        <v>0</v>
      </c>
      <c r="D129" s="156">
        <f>RES_hhdet_tes!D$6</f>
        <v>0</v>
      </c>
      <c r="E129" s="156">
        <f>RES_hhdet_tes!E$6</f>
        <v>0</v>
      </c>
      <c r="F129" s="156">
        <f>RES_hhdet_tes!F$6</f>
        <v>0</v>
      </c>
      <c r="G129" s="156">
        <f>RES_hhdet_tes!G$6</f>
        <v>0</v>
      </c>
      <c r="H129" s="156">
        <f>RES_hhdet_tes!H$6</f>
        <v>0</v>
      </c>
      <c r="I129" s="156">
        <f>RES_hhdet_tes!I$6</f>
        <v>0</v>
      </c>
      <c r="J129" s="156">
        <f>RES_hhdet_tes!J$6</f>
        <v>0</v>
      </c>
      <c r="K129" s="156">
        <f>RES_hhdet_tes!K$6</f>
        <v>0</v>
      </c>
      <c r="L129" s="156">
        <f>RES_hhdet_tes!L$6</f>
        <v>0</v>
      </c>
      <c r="M129" s="156">
        <f>RES_hhdet_tes!M$6</f>
        <v>0</v>
      </c>
      <c r="N129" s="156">
        <f>RES_hhdet_tes!N$6</f>
        <v>0</v>
      </c>
      <c r="O129" s="156">
        <f>RES_hhdet_tes!O$6</f>
        <v>0</v>
      </c>
      <c r="P129" s="156">
        <f>RES_hhdet_tes!P$6</f>
        <v>0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0</v>
      </c>
      <c r="C130" s="157">
        <f t="shared" ref="C130:Q130" si="17">C131</f>
        <v>0</v>
      </c>
      <c r="D130" s="157">
        <f t="shared" si="17"/>
        <v>0</v>
      </c>
      <c r="E130" s="157">
        <f t="shared" si="17"/>
        <v>0</v>
      </c>
      <c r="F130" s="157">
        <f t="shared" si="17"/>
        <v>0</v>
      </c>
      <c r="G130" s="157">
        <f t="shared" si="17"/>
        <v>0</v>
      </c>
      <c r="H130" s="157">
        <f t="shared" si="17"/>
        <v>0</v>
      </c>
      <c r="I130" s="157">
        <f t="shared" si="17"/>
        <v>0</v>
      </c>
      <c r="J130" s="157">
        <f t="shared" si="17"/>
        <v>0</v>
      </c>
      <c r="K130" s="157">
        <f t="shared" si="17"/>
        <v>0</v>
      </c>
      <c r="L130" s="157">
        <f t="shared" si="17"/>
        <v>0</v>
      </c>
      <c r="M130" s="157">
        <f t="shared" si="17"/>
        <v>0</v>
      </c>
      <c r="N130" s="157">
        <f t="shared" si="17"/>
        <v>0</v>
      </c>
      <c r="O130" s="157">
        <f t="shared" si="17"/>
        <v>0</v>
      </c>
      <c r="P130" s="157">
        <f t="shared" si="17"/>
        <v>0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0</v>
      </c>
      <c r="C131" s="156">
        <f>RES_hhdet_tes!C$8</f>
        <v>0</v>
      </c>
      <c r="D131" s="156">
        <f>RES_hhdet_tes!D$8</f>
        <v>0</v>
      </c>
      <c r="E131" s="156">
        <f>RES_hhdet_tes!E$8</f>
        <v>0</v>
      </c>
      <c r="F131" s="156">
        <f>RES_hhdet_tes!F$8</f>
        <v>0</v>
      </c>
      <c r="G131" s="156">
        <f>RES_hhdet_tes!G$8</f>
        <v>0</v>
      </c>
      <c r="H131" s="156">
        <f>RES_hhdet_tes!H$8</f>
        <v>0</v>
      </c>
      <c r="I131" s="156">
        <f>RES_hhdet_tes!I$8</f>
        <v>0</v>
      </c>
      <c r="J131" s="156">
        <f>RES_hhdet_tes!J$8</f>
        <v>0</v>
      </c>
      <c r="K131" s="156">
        <f>RES_hhdet_tes!K$8</f>
        <v>0</v>
      </c>
      <c r="L131" s="156">
        <f>RES_hhdet_tes!L$8</f>
        <v>0</v>
      </c>
      <c r="M131" s="156">
        <f>RES_hhdet_tes!M$8</f>
        <v>0</v>
      </c>
      <c r="N131" s="156">
        <f>RES_hhdet_tes!N$8</f>
        <v>0</v>
      </c>
      <c r="O131" s="156">
        <f>RES_hhdet_tes!O$8</f>
        <v>0</v>
      </c>
      <c r="P131" s="156">
        <f>RES_hhdet_tes!P$8</f>
        <v>0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0</v>
      </c>
      <c r="C132" s="157">
        <f t="shared" ref="C132:Q132" si="18">SUM(C133:C135,C138:C139)</f>
        <v>0</v>
      </c>
      <c r="D132" s="157">
        <f t="shared" si="18"/>
        <v>0</v>
      </c>
      <c r="E132" s="157">
        <f t="shared" si="18"/>
        <v>0</v>
      </c>
      <c r="F132" s="157">
        <f t="shared" si="18"/>
        <v>0</v>
      </c>
      <c r="G132" s="157">
        <f t="shared" si="18"/>
        <v>0</v>
      </c>
      <c r="H132" s="157">
        <f t="shared" si="18"/>
        <v>0</v>
      </c>
      <c r="I132" s="157">
        <f t="shared" si="18"/>
        <v>0</v>
      </c>
      <c r="J132" s="157">
        <f t="shared" si="18"/>
        <v>0</v>
      </c>
      <c r="K132" s="157">
        <f t="shared" si="18"/>
        <v>0</v>
      </c>
      <c r="L132" s="157">
        <f t="shared" si="18"/>
        <v>0</v>
      </c>
      <c r="M132" s="157">
        <f t="shared" si="18"/>
        <v>0</v>
      </c>
      <c r="N132" s="157">
        <f t="shared" si="18"/>
        <v>0</v>
      </c>
      <c r="O132" s="157">
        <f t="shared" si="18"/>
        <v>0</v>
      </c>
      <c r="P132" s="157">
        <f t="shared" si="18"/>
        <v>0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</v>
      </c>
      <c r="C134" s="132">
        <f>RES_hhdet_tes!C$11</f>
        <v>0</v>
      </c>
      <c r="D134" s="132">
        <f>RES_hhdet_tes!D$11</f>
        <v>0</v>
      </c>
      <c r="E134" s="132">
        <f>RES_hhdet_tes!E$11</f>
        <v>0</v>
      </c>
      <c r="F134" s="132">
        <f>RES_hhdet_tes!F$11</f>
        <v>0</v>
      </c>
      <c r="G134" s="132">
        <f>RES_hhdet_tes!G$11</f>
        <v>0</v>
      </c>
      <c r="H134" s="132">
        <f>RES_hhdet_tes!H$11</f>
        <v>0</v>
      </c>
      <c r="I134" s="132">
        <f>RES_hhdet_tes!I$11</f>
        <v>0</v>
      </c>
      <c r="J134" s="132">
        <f>RES_hhdet_tes!J$11</f>
        <v>0</v>
      </c>
      <c r="K134" s="132">
        <f>RES_hhdet_tes!K$11</f>
        <v>0</v>
      </c>
      <c r="L134" s="132">
        <f>RES_hhdet_tes!L$11</f>
        <v>0</v>
      </c>
      <c r="M134" s="132">
        <f>RES_hhdet_tes!M$11</f>
        <v>0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</v>
      </c>
      <c r="C138" s="162">
        <f>RES_hhdet_tes!C$15</f>
        <v>0</v>
      </c>
      <c r="D138" s="162">
        <f>RES_hhdet_tes!D$15</f>
        <v>0</v>
      </c>
      <c r="E138" s="162">
        <f>RES_hhdet_tes!E$15</f>
        <v>0</v>
      </c>
      <c r="F138" s="162">
        <f>RES_hhdet_tes!F$15</f>
        <v>0</v>
      </c>
      <c r="G138" s="162">
        <f>RES_hhdet_tes!G$15</f>
        <v>0</v>
      </c>
      <c r="H138" s="162">
        <f>RES_hhdet_tes!H$15</f>
        <v>0</v>
      </c>
      <c r="I138" s="162">
        <f>RES_hhdet_tes!I$15</f>
        <v>0</v>
      </c>
      <c r="J138" s="162">
        <f>RES_hhdet_tes!J$15</f>
        <v>0</v>
      </c>
      <c r="K138" s="162">
        <f>RES_hhdet_tes!K$15</f>
        <v>0</v>
      </c>
      <c r="L138" s="162">
        <f>RES_hhdet_tes!L$15</f>
        <v>0</v>
      </c>
      <c r="M138" s="162">
        <f>RES_hhdet_tes!M$15</f>
        <v>0</v>
      </c>
      <c r="N138" s="162">
        <f>RES_hhdet_tes!N$15</f>
        <v>0</v>
      </c>
      <c r="O138" s="162">
        <f>RES_hhdet_tes!O$15</f>
        <v>0</v>
      </c>
      <c r="P138" s="162">
        <f>RES_hhdet_tes!P$15</f>
        <v>0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</v>
      </c>
      <c r="C142" s="157">
        <f t="shared" ref="C142:Q142" si="21">SUM(C143:C145)</f>
        <v>0</v>
      </c>
      <c r="D142" s="157">
        <f t="shared" si="21"/>
        <v>0</v>
      </c>
      <c r="E142" s="157">
        <f t="shared" si="21"/>
        <v>0</v>
      </c>
      <c r="F142" s="157">
        <f t="shared" si="21"/>
        <v>0</v>
      </c>
      <c r="G142" s="157">
        <f t="shared" si="21"/>
        <v>0</v>
      </c>
      <c r="H142" s="157">
        <f t="shared" si="21"/>
        <v>0</v>
      </c>
      <c r="I142" s="157">
        <f t="shared" si="21"/>
        <v>0</v>
      </c>
      <c r="J142" s="157">
        <f t="shared" si="21"/>
        <v>0</v>
      </c>
      <c r="K142" s="157">
        <f t="shared" si="21"/>
        <v>0</v>
      </c>
      <c r="L142" s="157">
        <f t="shared" si="21"/>
        <v>0</v>
      </c>
      <c r="M142" s="157">
        <f t="shared" si="21"/>
        <v>0</v>
      </c>
      <c r="N142" s="157">
        <f t="shared" si="21"/>
        <v>0</v>
      </c>
      <c r="O142" s="157">
        <f t="shared" si="21"/>
        <v>0</v>
      </c>
      <c r="P142" s="157">
        <f t="shared" si="21"/>
        <v>0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</v>
      </c>
      <c r="C144" s="156">
        <f>RES_hhdet_tes!C$21</f>
        <v>0</v>
      </c>
      <c r="D144" s="156">
        <f>RES_hhdet_tes!D$21</f>
        <v>0</v>
      </c>
      <c r="E144" s="156">
        <f>RES_hhdet_tes!E$21</f>
        <v>0</v>
      </c>
      <c r="F144" s="156">
        <f>RES_hhdet_tes!F$21</f>
        <v>0</v>
      </c>
      <c r="G144" s="156">
        <f>RES_hhdet_tes!G$21</f>
        <v>0</v>
      </c>
      <c r="H144" s="156">
        <f>RES_hhdet_tes!H$21</f>
        <v>0</v>
      </c>
      <c r="I144" s="156">
        <f>RES_hhdet_tes!I$21</f>
        <v>0</v>
      </c>
      <c r="J144" s="156">
        <f>RES_hhdet_tes!J$21</f>
        <v>0</v>
      </c>
      <c r="K144" s="156">
        <f>RES_hhdet_tes!K$21</f>
        <v>0</v>
      </c>
      <c r="L144" s="156">
        <f>RES_hhdet_tes!L$21</f>
        <v>0</v>
      </c>
      <c r="M144" s="156">
        <f>RES_hhdet_tes!M$21</f>
        <v>0</v>
      </c>
      <c r="N144" s="156">
        <f>RES_hhdet_tes!N$21</f>
        <v>0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0</v>
      </c>
      <c r="C145" s="57">
        <f>RES_hhdet_tes!C$22</f>
        <v>0</v>
      </c>
      <c r="D145" s="57">
        <f>RES_hhdet_tes!D$22</f>
        <v>0</v>
      </c>
      <c r="E145" s="57">
        <f>RES_hhdet_tes!E$22</f>
        <v>0</v>
      </c>
      <c r="F145" s="57">
        <f>RES_hhdet_tes!F$22</f>
        <v>0</v>
      </c>
      <c r="G145" s="57">
        <f>RES_hhdet_tes!G$22</f>
        <v>0</v>
      </c>
      <c r="H145" s="57">
        <f>RES_hhdet_tes!H$22</f>
        <v>0</v>
      </c>
      <c r="I145" s="57">
        <f>RES_hhdet_tes!I$22</f>
        <v>0</v>
      </c>
      <c r="J145" s="57">
        <f>RES_hhdet_tes!J$22</f>
        <v>0</v>
      </c>
      <c r="K145" s="57">
        <f>RES_hhdet_tes!K$22</f>
        <v>0</v>
      </c>
      <c r="L145" s="57">
        <f>RES_hhdet_tes!L$22</f>
        <v>0</v>
      </c>
      <c r="M145" s="57">
        <f>RES_hhdet_tes!M$22</f>
        <v>0</v>
      </c>
      <c r="N145" s="57">
        <f>RES_hhdet_tes!N$22</f>
        <v>0</v>
      </c>
      <c r="O145" s="57">
        <f>RES_hhdet_tes!O$22</f>
        <v>0</v>
      </c>
      <c r="P145" s="57">
        <f>RES_hhdet_tes!P$22</f>
        <v>0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 t="str">
        <f t="shared" ref="B147:Q162" si="22">IF(B126=0,"",B126/B105)</f>
        <v/>
      </c>
      <c r="C147" s="175" t="str">
        <f t="shared" si="22"/>
        <v/>
      </c>
      <c r="D147" s="175" t="str">
        <f t="shared" si="22"/>
        <v/>
      </c>
      <c r="E147" s="175" t="str">
        <f t="shared" si="22"/>
        <v/>
      </c>
      <c r="F147" s="175" t="str">
        <f t="shared" si="22"/>
        <v/>
      </c>
      <c r="G147" s="175" t="str">
        <f t="shared" si="22"/>
        <v/>
      </c>
      <c r="H147" s="175" t="str">
        <f t="shared" si="22"/>
        <v/>
      </c>
      <c r="I147" s="175" t="str">
        <f t="shared" si="22"/>
        <v/>
      </c>
      <c r="J147" s="175" t="str">
        <f t="shared" si="22"/>
        <v/>
      </c>
      <c r="K147" s="175" t="str">
        <f t="shared" si="22"/>
        <v/>
      </c>
      <c r="L147" s="175" t="str">
        <f t="shared" si="22"/>
        <v/>
      </c>
      <c r="M147" s="175" t="str">
        <f t="shared" si="22"/>
        <v/>
      </c>
      <c r="N147" s="175" t="str">
        <f t="shared" si="22"/>
        <v/>
      </c>
      <c r="O147" s="175" t="str">
        <f t="shared" si="22"/>
        <v/>
      </c>
      <c r="P147" s="175" t="str">
        <f t="shared" si="22"/>
        <v/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 t="str">
        <f t="shared" si="22"/>
        <v/>
      </c>
      <c r="C148" s="169" t="str">
        <f t="shared" si="22"/>
        <v/>
      </c>
      <c r="D148" s="169" t="str">
        <f t="shared" si="22"/>
        <v/>
      </c>
      <c r="E148" s="169" t="str">
        <f t="shared" si="22"/>
        <v/>
      </c>
      <c r="F148" s="169" t="str">
        <f t="shared" si="22"/>
        <v/>
      </c>
      <c r="G148" s="169" t="str">
        <f t="shared" si="22"/>
        <v/>
      </c>
      <c r="H148" s="169" t="str">
        <f t="shared" si="22"/>
        <v/>
      </c>
      <c r="I148" s="169" t="str">
        <f t="shared" si="22"/>
        <v/>
      </c>
      <c r="J148" s="169" t="str">
        <f t="shared" si="22"/>
        <v/>
      </c>
      <c r="K148" s="169" t="str">
        <f t="shared" si="22"/>
        <v/>
      </c>
      <c r="L148" s="169" t="str">
        <f t="shared" si="22"/>
        <v/>
      </c>
      <c r="M148" s="169" t="str">
        <f t="shared" si="22"/>
        <v/>
      </c>
      <c r="N148" s="169" t="str">
        <f t="shared" si="22"/>
        <v/>
      </c>
      <c r="O148" s="169" t="str">
        <f t="shared" si="22"/>
        <v/>
      </c>
      <c r="P148" s="169" t="str">
        <f t="shared" si="22"/>
        <v/>
      </c>
      <c r="Q148" s="169" t="str">
        <f t="shared" si="22"/>
        <v/>
      </c>
    </row>
    <row r="149" spans="1:17" ht="12" customHeight="1" x14ac:dyDescent="0.25">
      <c r="A149" s="23" t="s">
        <v>58</v>
      </c>
      <c r="B149" s="73" t="str">
        <f t="shared" si="22"/>
        <v/>
      </c>
      <c r="C149" s="73" t="str">
        <f t="shared" si="22"/>
        <v/>
      </c>
      <c r="D149" s="73" t="str">
        <f t="shared" si="22"/>
        <v/>
      </c>
      <c r="E149" s="73" t="str">
        <f t="shared" si="22"/>
        <v/>
      </c>
      <c r="F149" s="73" t="str">
        <f t="shared" si="22"/>
        <v/>
      </c>
      <c r="G149" s="73" t="str">
        <f t="shared" si="22"/>
        <v/>
      </c>
      <c r="H149" s="73" t="str">
        <f t="shared" si="22"/>
        <v/>
      </c>
      <c r="I149" s="73" t="str">
        <f t="shared" si="22"/>
        <v/>
      </c>
      <c r="J149" s="73" t="str">
        <f t="shared" si="22"/>
        <v/>
      </c>
      <c r="K149" s="73" t="str">
        <f t="shared" si="22"/>
        <v/>
      </c>
      <c r="L149" s="73" t="str">
        <f t="shared" si="22"/>
        <v/>
      </c>
      <c r="M149" s="73" t="str">
        <f t="shared" si="22"/>
        <v/>
      </c>
      <c r="N149" s="73" t="str">
        <f t="shared" si="22"/>
        <v/>
      </c>
      <c r="O149" s="73" t="str">
        <f t="shared" si="22"/>
        <v/>
      </c>
      <c r="P149" s="73" t="str">
        <f t="shared" si="22"/>
        <v/>
      </c>
      <c r="Q149" s="73" t="str">
        <f t="shared" si="22"/>
        <v/>
      </c>
    </row>
    <row r="150" spans="1:17" ht="12" customHeight="1" x14ac:dyDescent="0.25">
      <c r="A150" s="23" t="s">
        <v>60</v>
      </c>
      <c r="B150" s="73" t="str">
        <f t="shared" si="22"/>
        <v/>
      </c>
      <c r="C150" s="73" t="str">
        <f t="shared" si="22"/>
        <v/>
      </c>
      <c r="D150" s="73" t="str">
        <f t="shared" si="22"/>
        <v/>
      </c>
      <c r="E150" s="73" t="str">
        <f t="shared" si="22"/>
        <v/>
      </c>
      <c r="F150" s="73" t="str">
        <f t="shared" si="22"/>
        <v/>
      </c>
      <c r="G150" s="73" t="str">
        <f t="shared" si="22"/>
        <v/>
      </c>
      <c r="H150" s="73" t="str">
        <f t="shared" si="22"/>
        <v/>
      </c>
      <c r="I150" s="73" t="str">
        <f t="shared" si="22"/>
        <v/>
      </c>
      <c r="J150" s="73" t="str">
        <f t="shared" si="22"/>
        <v/>
      </c>
      <c r="K150" s="73" t="str">
        <f t="shared" si="22"/>
        <v/>
      </c>
      <c r="L150" s="73" t="str">
        <f t="shared" si="22"/>
        <v/>
      </c>
      <c r="M150" s="73" t="str">
        <f t="shared" si="22"/>
        <v/>
      </c>
      <c r="N150" s="73" t="str">
        <f t="shared" si="22"/>
        <v/>
      </c>
      <c r="O150" s="73" t="str">
        <f t="shared" si="22"/>
        <v/>
      </c>
      <c r="P150" s="73" t="str">
        <f t="shared" si="22"/>
        <v/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 t="str">
        <f t="shared" si="22"/>
        <v/>
      </c>
      <c r="C151" s="169" t="str">
        <f t="shared" si="22"/>
        <v/>
      </c>
      <c r="D151" s="169" t="str">
        <f t="shared" si="22"/>
        <v/>
      </c>
      <c r="E151" s="169" t="str">
        <f t="shared" si="22"/>
        <v/>
      </c>
      <c r="F151" s="169" t="str">
        <f t="shared" si="22"/>
        <v/>
      </c>
      <c r="G151" s="169" t="str">
        <f t="shared" si="22"/>
        <v/>
      </c>
      <c r="H151" s="169" t="str">
        <f t="shared" si="22"/>
        <v/>
      </c>
      <c r="I151" s="169" t="str">
        <f t="shared" si="22"/>
        <v/>
      </c>
      <c r="J151" s="169" t="str">
        <f t="shared" si="22"/>
        <v/>
      </c>
      <c r="K151" s="169" t="str">
        <f t="shared" si="22"/>
        <v/>
      </c>
      <c r="L151" s="169" t="str">
        <f t="shared" si="22"/>
        <v/>
      </c>
      <c r="M151" s="169" t="str">
        <f t="shared" si="22"/>
        <v/>
      </c>
      <c r="N151" s="169" t="str">
        <f t="shared" si="22"/>
        <v/>
      </c>
      <c r="O151" s="169" t="str">
        <f t="shared" si="22"/>
        <v/>
      </c>
      <c r="P151" s="169" t="str">
        <f t="shared" si="22"/>
        <v/>
      </c>
      <c r="Q151" s="169" t="str">
        <f t="shared" si="22"/>
        <v/>
      </c>
    </row>
    <row r="152" spans="1:17" ht="12" customHeight="1" x14ac:dyDescent="0.25">
      <c r="A152" s="23" t="s">
        <v>60</v>
      </c>
      <c r="B152" s="73" t="str">
        <f t="shared" si="22"/>
        <v/>
      </c>
      <c r="C152" s="73" t="str">
        <f t="shared" si="22"/>
        <v/>
      </c>
      <c r="D152" s="73" t="str">
        <f t="shared" si="22"/>
        <v/>
      </c>
      <c r="E152" s="73" t="str">
        <f t="shared" si="22"/>
        <v/>
      </c>
      <c r="F152" s="73" t="str">
        <f t="shared" si="22"/>
        <v/>
      </c>
      <c r="G152" s="73" t="str">
        <f t="shared" si="22"/>
        <v/>
      </c>
      <c r="H152" s="73" t="str">
        <f t="shared" si="22"/>
        <v/>
      </c>
      <c r="I152" s="73" t="str">
        <f t="shared" si="22"/>
        <v/>
      </c>
      <c r="J152" s="73" t="str">
        <f t="shared" si="22"/>
        <v/>
      </c>
      <c r="K152" s="73" t="str">
        <f t="shared" si="22"/>
        <v/>
      </c>
      <c r="L152" s="73" t="str">
        <f t="shared" si="22"/>
        <v/>
      </c>
      <c r="M152" s="73" t="str">
        <f t="shared" si="22"/>
        <v/>
      </c>
      <c r="N152" s="73" t="str">
        <f t="shared" si="22"/>
        <v/>
      </c>
      <c r="O152" s="73" t="str">
        <f t="shared" si="22"/>
        <v/>
      </c>
      <c r="P152" s="73" t="str">
        <f t="shared" si="22"/>
        <v/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 t="str">
        <f t="shared" si="22"/>
        <v/>
      </c>
      <c r="C153" s="169" t="str">
        <f t="shared" si="22"/>
        <v/>
      </c>
      <c r="D153" s="169" t="str">
        <f t="shared" si="22"/>
        <v/>
      </c>
      <c r="E153" s="169" t="str">
        <f t="shared" si="22"/>
        <v/>
      </c>
      <c r="F153" s="169" t="str">
        <f t="shared" si="22"/>
        <v/>
      </c>
      <c r="G153" s="169" t="str">
        <f t="shared" si="22"/>
        <v/>
      </c>
      <c r="H153" s="169" t="str">
        <f t="shared" si="22"/>
        <v/>
      </c>
      <c r="I153" s="169" t="str">
        <f t="shared" si="22"/>
        <v/>
      </c>
      <c r="J153" s="169" t="str">
        <f t="shared" si="22"/>
        <v/>
      </c>
      <c r="K153" s="169" t="str">
        <f t="shared" si="22"/>
        <v/>
      </c>
      <c r="L153" s="169" t="str">
        <f t="shared" si="22"/>
        <v/>
      </c>
      <c r="M153" s="169" t="str">
        <f t="shared" si="22"/>
        <v/>
      </c>
      <c r="N153" s="169" t="str">
        <f t="shared" si="22"/>
        <v/>
      </c>
      <c r="O153" s="169" t="str">
        <f t="shared" si="22"/>
        <v/>
      </c>
      <c r="P153" s="169" t="str">
        <f t="shared" si="22"/>
        <v/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 t="str">
        <f t="shared" si="22"/>
        <v/>
      </c>
      <c r="C155" s="174" t="str">
        <f t="shared" si="22"/>
        <v/>
      </c>
      <c r="D155" s="174" t="str">
        <f t="shared" si="22"/>
        <v/>
      </c>
      <c r="E155" s="174" t="str">
        <f t="shared" si="22"/>
        <v/>
      </c>
      <c r="F155" s="174" t="str">
        <f t="shared" si="22"/>
        <v/>
      </c>
      <c r="G155" s="174" t="str">
        <f t="shared" si="22"/>
        <v/>
      </c>
      <c r="H155" s="174" t="str">
        <f t="shared" si="22"/>
        <v/>
      </c>
      <c r="I155" s="174" t="str">
        <f t="shared" si="22"/>
        <v/>
      </c>
      <c r="J155" s="174" t="str">
        <f t="shared" si="22"/>
        <v/>
      </c>
      <c r="K155" s="174" t="str">
        <f t="shared" si="22"/>
        <v/>
      </c>
      <c r="L155" s="174" t="str">
        <f t="shared" si="22"/>
        <v/>
      </c>
      <c r="M155" s="174" t="str">
        <f t="shared" si="22"/>
        <v/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 t="str">
        <f t="shared" si="22"/>
        <v/>
      </c>
      <c r="C159" s="171" t="str">
        <f t="shared" si="22"/>
        <v/>
      </c>
      <c r="D159" s="171" t="str">
        <f t="shared" si="22"/>
        <v/>
      </c>
      <c r="E159" s="171" t="str">
        <f t="shared" si="22"/>
        <v/>
      </c>
      <c r="F159" s="171" t="str">
        <f t="shared" si="22"/>
        <v/>
      </c>
      <c r="G159" s="171" t="str">
        <f t="shared" si="22"/>
        <v/>
      </c>
      <c r="H159" s="171" t="str">
        <f t="shared" si="22"/>
        <v/>
      </c>
      <c r="I159" s="171" t="str">
        <f t="shared" si="22"/>
        <v/>
      </c>
      <c r="J159" s="171" t="str">
        <f t="shared" si="22"/>
        <v/>
      </c>
      <c r="K159" s="171" t="str">
        <f t="shared" si="22"/>
        <v/>
      </c>
      <c r="L159" s="171" t="str">
        <f t="shared" si="22"/>
        <v/>
      </c>
      <c r="M159" s="171" t="str">
        <f t="shared" si="22"/>
        <v/>
      </c>
      <c r="N159" s="171" t="str">
        <f t="shared" si="22"/>
        <v/>
      </c>
      <c r="O159" s="171" t="str">
        <f t="shared" si="22"/>
        <v/>
      </c>
      <c r="P159" s="171" t="str">
        <f t="shared" si="22"/>
        <v/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 t="str">
        <f t="shared" ref="B163:Q166" si="24">IF(B142=0,"",B142/B121)</f>
        <v/>
      </c>
      <c r="C163" s="169" t="str">
        <f t="shared" si="24"/>
        <v/>
      </c>
      <c r="D163" s="169" t="str">
        <f t="shared" si="24"/>
        <v/>
      </c>
      <c r="E163" s="169" t="str">
        <f t="shared" si="24"/>
        <v/>
      </c>
      <c r="F163" s="169" t="str">
        <f t="shared" si="24"/>
        <v/>
      </c>
      <c r="G163" s="169" t="str">
        <f t="shared" si="24"/>
        <v/>
      </c>
      <c r="H163" s="169" t="str">
        <f t="shared" si="24"/>
        <v/>
      </c>
      <c r="I163" s="169" t="str">
        <f t="shared" si="24"/>
        <v/>
      </c>
      <c r="J163" s="169" t="str">
        <f t="shared" si="24"/>
        <v/>
      </c>
      <c r="K163" s="169" t="str">
        <f t="shared" si="24"/>
        <v/>
      </c>
      <c r="L163" s="169" t="str">
        <f t="shared" si="24"/>
        <v/>
      </c>
      <c r="M163" s="169" t="str">
        <f t="shared" si="24"/>
        <v/>
      </c>
      <c r="N163" s="169" t="str">
        <f t="shared" si="24"/>
        <v/>
      </c>
      <c r="O163" s="169" t="str">
        <f t="shared" si="24"/>
        <v/>
      </c>
      <c r="P163" s="169" t="str">
        <f t="shared" si="24"/>
        <v/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 t="str">
        <f t="shared" si="24"/>
        <v/>
      </c>
      <c r="C165" s="73" t="str">
        <f t="shared" si="24"/>
        <v/>
      </c>
      <c r="D165" s="73" t="str">
        <f t="shared" si="24"/>
        <v/>
      </c>
      <c r="E165" s="73" t="str">
        <f t="shared" si="24"/>
        <v/>
      </c>
      <c r="F165" s="73" t="str">
        <f t="shared" si="24"/>
        <v/>
      </c>
      <c r="G165" s="73" t="str">
        <f t="shared" si="24"/>
        <v/>
      </c>
      <c r="H165" s="73" t="str">
        <f t="shared" si="24"/>
        <v/>
      </c>
      <c r="I165" s="73" t="str">
        <f t="shared" si="24"/>
        <v/>
      </c>
      <c r="J165" s="73" t="str">
        <f t="shared" si="24"/>
        <v/>
      </c>
      <c r="K165" s="73" t="str">
        <f t="shared" si="24"/>
        <v/>
      </c>
      <c r="L165" s="73" t="str">
        <f t="shared" si="24"/>
        <v/>
      </c>
      <c r="M165" s="73" t="str">
        <f t="shared" si="24"/>
        <v/>
      </c>
      <c r="N165" s="73" t="str">
        <f t="shared" si="24"/>
        <v/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 t="str">
        <f t="shared" si="24"/>
        <v/>
      </c>
      <c r="C166" s="65" t="str">
        <f t="shared" si="24"/>
        <v/>
      </c>
      <c r="D166" s="65" t="str">
        <f t="shared" si="24"/>
        <v/>
      </c>
      <c r="E166" s="65" t="str">
        <f t="shared" si="24"/>
        <v/>
      </c>
      <c r="F166" s="65" t="str">
        <f t="shared" si="24"/>
        <v/>
      </c>
      <c r="G166" s="65" t="str">
        <f t="shared" si="24"/>
        <v/>
      </c>
      <c r="H166" s="65" t="str">
        <f t="shared" si="24"/>
        <v/>
      </c>
      <c r="I166" s="65" t="str">
        <f t="shared" si="24"/>
        <v/>
      </c>
      <c r="J166" s="65" t="str">
        <f t="shared" si="24"/>
        <v/>
      </c>
      <c r="K166" s="65" t="str">
        <f t="shared" si="24"/>
        <v/>
      </c>
      <c r="L166" s="65" t="str">
        <f t="shared" si="24"/>
        <v/>
      </c>
      <c r="M166" s="65" t="str">
        <f t="shared" si="24"/>
        <v/>
      </c>
      <c r="N166" s="65" t="str">
        <f t="shared" si="24"/>
        <v/>
      </c>
      <c r="O166" s="65" t="str">
        <f t="shared" si="24"/>
        <v/>
      </c>
      <c r="P166" s="65" t="str">
        <f t="shared" si="24"/>
        <v/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0</v>
      </c>
      <c r="C168" s="168">
        <f t="shared" ref="C168:Q168" si="25">SUM(C169,C172,C174,C184)</f>
        <v>0</v>
      </c>
      <c r="D168" s="168">
        <f t="shared" si="25"/>
        <v>0</v>
      </c>
      <c r="E168" s="168">
        <f t="shared" si="25"/>
        <v>0</v>
      </c>
      <c r="F168" s="168">
        <f t="shared" si="25"/>
        <v>0</v>
      </c>
      <c r="G168" s="168">
        <f t="shared" si="25"/>
        <v>0</v>
      </c>
      <c r="H168" s="168">
        <f t="shared" si="25"/>
        <v>0</v>
      </c>
      <c r="I168" s="168">
        <f t="shared" si="25"/>
        <v>0</v>
      </c>
      <c r="J168" s="168">
        <f t="shared" si="25"/>
        <v>0</v>
      </c>
      <c r="K168" s="168">
        <f t="shared" si="25"/>
        <v>0</v>
      </c>
      <c r="L168" s="168">
        <f t="shared" si="25"/>
        <v>0</v>
      </c>
      <c r="M168" s="168">
        <f t="shared" si="25"/>
        <v>0</v>
      </c>
      <c r="N168" s="168">
        <f t="shared" si="25"/>
        <v>0</v>
      </c>
      <c r="O168" s="168">
        <f t="shared" si="25"/>
        <v>0</v>
      </c>
      <c r="P168" s="168">
        <f t="shared" si="25"/>
        <v>0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0</v>
      </c>
      <c r="C169" s="157">
        <f t="shared" ref="C169:Q169" si="26">SUM(C170:C171)</f>
        <v>0</v>
      </c>
      <c r="D169" s="157">
        <f t="shared" si="26"/>
        <v>0</v>
      </c>
      <c r="E169" s="157">
        <f t="shared" si="26"/>
        <v>0</v>
      </c>
      <c r="F169" s="157">
        <f t="shared" si="26"/>
        <v>0</v>
      </c>
      <c r="G169" s="157">
        <f t="shared" si="26"/>
        <v>0</v>
      </c>
      <c r="H169" s="157">
        <f t="shared" si="26"/>
        <v>0</v>
      </c>
      <c r="I169" s="157">
        <f t="shared" si="26"/>
        <v>0</v>
      </c>
      <c r="J169" s="157">
        <f t="shared" si="26"/>
        <v>0</v>
      </c>
      <c r="K169" s="157">
        <f t="shared" si="26"/>
        <v>0</v>
      </c>
      <c r="L169" s="157">
        <f t="shared" si="26"/>
        <v>0</v>
      </c>
      <c r="M169" s="157">
        <f t="shared" si="26"/>
        <v>0</v>
      </c>
      <c r="N169" s="157">
        <f t="shared" si="26"/>
        <v>0</v>
      </c>
      <c r="O169" s="157">
        <f t="shared" si="26"/>
        <v>0</v>
      </c>
      <c r="P169" s="157">
        <f t="shared" si="26"/>
        <v>0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0</v>
      </c>
      <c r="C170" s="156">
        <f>RES_hhdet_emi!C$5</f>
        <v>0</v>
      </c>
      <c r="D170" s="156">
        <f>RES_hhdet_emi!D$5</f>
        <v>0</v>
      </c>
      <c r="E170" s="156">
        <f>RES_hhdet_emi!E$5</f>
        <v>0</v>
      </c>
      <c r="F170" s="156">
        <f>RES_hhdet_emi!F$5</f>
        <v>0</v>
      </c>
      <c r="G170" s="156">
        <f>RES_hhdet_emi!G$5</f>
        <v>0</v>
      </c>
      <c r="H170" s="156">
        <f>RES_hhdet_emi!H$5</f>
        <v>0</v>
      </c>
      <c r="I170" s="156">
        <f>RES_hhdet_emi!I$5</f>
        <v>0</v>
      </c>
      <c r="J170" s="156">
        <f>RES_hhdet_emi!J$5</f>
        <v>0</v>
      </c>
      <c r="K170" s="156">
        <f>RES_hhdet_emi!K$5</f>
        <v>0</v>
      </c>
      <c r="L170" s="156">
        <f>RES_hhdet_emi!L$5</f>
        <v>0</v>
      </c>
      <c r="M170" s="156">
        <f>RES_hhdet_emi!M$5</f>
        <v>0</v>
      </c>
      <c r="N170" s="156">
        <f>RES_hhdet_emi!N$5</f>
        <v>0</v>
      </c>
      <c r="O170" s="156">
        <f>RES_hhdet_emi!O$5</f>
        <v>0</v>
      </c>
      <c r="P170" s="156">
        <f>RES_hhdet_emi!P$5</f>
        <v>0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0</v>
      </c>
      <c r="C174" s="157">
        <f t="shared" ref="C174:Q174" si="28">SUM(C175:C177,C180:C181)</f>
        <v>0</v>
      </c>
      <c r="D174" s="157">
        <f t="shared" si="28"/>
        <v>0</v>
      </c>
      <c r="E174" s="157">
        <f t="shared" si="28"/>
        <v>0</v>
      </c>
      <c r="F174" s="157">
        <f t="shared" si="28"/>
        <v>0</v>
      </c>
      <c r="G174" s="157">
        <f t="shared" si="28"/>
        <v>0</v>
      </c>
      <c r="H174" s="157">
        <f t="shared" si="28"/>
        <v>0</v>
      </c>
      <c r="I174" s="157">
        <f t="shared" si="28"/>
        <v>0</v>
      </c>
      <c r="J174" s="157">
        <f t="shared" si="28"/>
        <v>0</v>
      </c>
      <c r="K174" s="157">
        <f t="shared" si="28"/>
        <v>0</v>
      </c>
      <c r="L174" s="157">
        <f t="shared" si="28"/>
        <v>0</v>
      </c>
      <c r="M174" s="157">
        <f t="shared" si="28"/>
        <v>0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0</v>
      </c>
      <c r="C176" s="132">
        <f>RES_hhdet_emi!C$11</f>
        <v>0</v>
      </c>
      <c r="D176" s="132">
        <f>RES_hhdet_emi!D$11</f>
        <v>0</v>
      </c>
      <c r="E176" s="132">
        <f>RES_hhdet_emi!E$11</f>
        <v>0</v>
      </c>
      <c r="F176" s="132">
        <f>RES_hhdet_emi!F$11</f>
        <v>0</v>
      </c>
      <c r="G176" s="132">
        <f>RES_hhdet_emi!G$11</f>
        <v>0</v>
      </c>
      <c r="H176" s="132">
        <f>RES_hhdet_emi!H$11</f>
        <v>0</v>
      </c>
      <c r="I176" s="132">
        <f>RES_hhdet_emi!I$11</f>
        <v>0</v>
      </c>
      <c r="J176" s="132">
        <f>RES_hhdet_emi!J$11</f>
        <v>0</v>
      </c>
      <c r="K176" s="132">
        <f>RES_hhdet_emi!K$11</f>
        <v>0</v>
      </c>
      <c r="L176" s="132">
        <f>RES_hhdet_emi!L$11</f>
        <v>0</v>
      </c>
      <c r="M176" s="132">
        <f>RES_hhdet_emi!M$11</f>
        <v>0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</v>
      </c>
      <c r="C184" s="157">
        <f t="shared" ref="C184:Q184" si="31">SUM(C185:C187)</f>
        <v>0</v>
      </c>
      <c r="D184" s="157">
        <f t="shared" si="31"/>
        <v>0</v>
      </c>
      <c r="E184" s="157">
        <f t="shared" si="31"/>
        <v>0</v>
      </c>
      <c r="F184" s="157">
        <f t="shared" si="31"/>
        <v>0</v>
      </c>
      <c r="G184" s="157">
        <f t="shared" si="31"/>
        <v>0</v>
      </c>
      <c r="H184" s="157">
        <f t="shared" si="31"/>
        <v>0</v>
      </c>
      <c r="I184" s="157">
        <f t="shared" si="31"/>
        <v>0</v>
      </c>
      <c r="J184" s="157">
        <f t="shared" si="31"/>
        <v>0</v>
      </c>
      <c r="K184" s="157">
        <f t="shared" si="31"/>
        <v>0</v>
      </c>
      <c r="L184" s="157">
        <f t="shared" si="31"/>
        <v>0</v>
      </c>
      <c r="M184" s="157">
        <f t="shared" si="31"/>
        <v>0</v>
      </c>
      <c r="N184" s="157">
        <f t="shared" si="31"/>
        <v>0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</v>
      </c>
      <c r="C186" s="156">
        <f>RES_hhdet_emi!C$21</f>
        <v>0</v>
      </c>
      <c r="D186" s="156">
        <f>RES_hhdet_emi!D$21</f>
        <v>0</v>
      </c>
      <c r="E186" s="156">
        <f>RES_hhdet_emi!E$21</f>
        <v>0</v>
      </c>
      <c r="F186" s="156">
        <f>RES_hhdet_emi!F$21</f>
        <v>0</v>
      </c>
      <c r="G186" s="156">
        <f>RES_hhdet_emi!G$21</f>
        <v>0</v>
      </c>
      <c r="H186" s="156">
        <f>RES_hhdet_emi!H$21</f>
        <v>0</v>
      </c>
      <c r="I186" s="156">
        <f>RES_hhdet_emi!I$21</f>
        <v>0</v>
      </c>
      <c r="J186" s="156">
        <f>RES_hhdet_emi!J$21</f>
        <v>0</v>
      </c>
      <c r="K186" s="156">
        <f>RES_hhdet_emi!K$21</f>
        <v>0</v>
      </c>
      <c r="L186" s="156">
        <f>RES_hhdet_emi!L$21</f>
        <v>0</v>
      </c>
      <c r="M186" s="156">
        <f>RES_hhdet_emi!M$21</f>
        <v>0</v>
      </c>
      <c r="N186" s="156">
        <f>RES_hhdet_emi!N$21</f>
        <v>0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0</v>
      </c>
      <c r="C189" s="168">
        <f t="shared" ref="C189:Q189" si="32">SUM(C190,C193,C195,C205)</f>
        <v>0</v>
      </c>
      <c r="D189" s="168">
        <f t="shared" si="32"/>
        <v>0</v>
      </c>
      <c r="E189" s="168">
        <f t="shared" si="32"/>
        <v>0</v>
      </c>
      <c r="F189" s="168">
        <f t="shared" si="32"/>
        <v>0</v>
      </c>
      <c r="G189" s="168">
        <f t="shared" si="32"/>
        <v>0</v>
      </c>
      <c r="H189" s="168">
        <f t="shared" si="32"/>
        <v>0</v>
      </c>
      <c r="I189" s="168">
        <f t="shared" si="32"/>
        <v>0</v>
      </c>
      <c r="J189" s="168">
        <f t="shared" si="32"/>
        <v>0</v>
      </c>
      <c r="K189" s="168">
        <f t="shared" si="32"/>
        <v>0</v>
      </c>
      <c r="L189" s="168">
        <f t="shared" si="32"/>
        <v>0</v>
      </c>
      <c r="M189" s="168">
        <f t="shared" si="32"/>
        <v>0</v>
      </c>
      <c r="N189" s="168">
        <f t="shared" si="32"/>
        <v>0</v>
      </c>
      <c r="O189" s="168">
        <f t="shared" si="32"/>
        <v>0</v>
      </c>
      <c r="P189" s="168">
        <f t="shared" si="32"/>
        <v>0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0</v>
      </c>
      <c r="C190" s="157">
        <f t="shared" ref="C190:Q190" si="33">SUM(C191:C192)</f>
        <v>0</v>
      </c>
      <c r="D190" s="157">
        <f t="shared" si="33"/>
        <v>0</v>
      </c>
      <c r="E190" s="157">
        <f t="shared" si="33"/>
        <v>0</v>
      </c>
      <c r="F190" s="157">
        <f t="shared" si="33"/>
        <v>0</v>
      </c>
      <c r="G190" s="157">
        <f t="shared" si="33"/>
        <v>0</v>
      </c>
      <c r="H190" s="157">
        <f t="shared" si="33"/>
        <v>0</v>
      </c>
      <c r="I190" s="157">
        <f t="shared" si="33"/>
        <v>0</v>
      </c>
      <c r="J190" s="157">
        <f t="shared" si="33"/>
        <v>0</v>
      </c>
      <c r="K190" s="157">
        <f t="shared" si="33"/>
        <v>0</v>
      </c>
      <c r="L190" s="157">
        <f t="shared" si="33"/>
        <v>0</v>
      </c>
      <c r="M190" s="157">
        <f t="shared" si="33"/>
        <v>0</v>
      </c>
      <c r="N190" s="157">
        <f t="shared" si="33"/>
        <v>0</v>
      </c>
      <c r="O190" s="157">
        <f t="shared" si="33"/>
        <v>0</v>
      </c>
      <c r="P190" s="157">
        <f t="shared" si="33"/>
        <v>0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0</v>
      </c>
      <c r="C191" s="156">
        <f t="shared" ref="C191:Q192" si="34">IF(C107=0,0,C107/0.086*1000000/C$7)</f>
        <v>0</v>
      </c>
      <c r="D191" s="156">
        <f t="shared" si="34"/>
        <v>0</v>
      </c>
      <c r="E191" s="156">
        <f t="shared" si="34"/>
        <v>0</v>
      </c>
      <c r="F191" s="156">
        <f t="shared" si="34"/>
        <v>0</v>
      </c>
      <c r="G191" s="156">
        <f t="shared" si="34"/>
        <v>0</v>
      </c>
      <c r="H191" s="156">
        <f t="shared" si="34"/>
        <v>0</v>
      </c>
      <c r="I191" s="156">
        <f t="shared" si="34"/>
        <v>0</v>
      </c>
      <c r="J191" s="156">
        <f t="shared" si="34"/>
        <v>0</v>
      </c>
      <c r="K191" s="156">
        <f t="shared" si="34"/>
        <v>0</v>
      </c>
      <c r="L191" s="156">
        <f t="shared" si="34"/>
        <v>0</v>
      </c>
      <c r="M191" s="156">
        <f t="shared" si="34"/>
        <v>0</v>
      </c>
      <c r="N191" s="156">
        <f t="shared" si="34"/>
        <v>0</v>
      </c>
      <c r="O191" s="156">
        <f t="shared" si="34"/>
        <v>0</v>
      </c>
      <c r="P191" s="156">
        <f t="shared" si="34"/>
        <v>0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0</v>
      </c>
      <c r="C192" s="156">
        <f t="shared" si="34"/>
        <v>0</v>
      </c>
      <c r="D192" s="156">
        <f t="shared" si="34"/>
        <v>0</v>
      </c>
      <c r="E192" s="156">
        <f t="shared" si="34"/>
        <v>0</v>
      </c>
      <c r="F192" s="156">
        <f t="shared" si="34"/>
        <v>0</v>
      </c>
      <c r="G192" s="156">
        <f t="shared" si="34"/>
        <v>0</v>
      </c>
      <c r="H192" s="156">
        <f t="shared" si="34"/>
        <v>0</v>
      </c>
      <c r="I192" s="156">
        <f t="shared" si="34"/>
        <v>0</v>
      </c>
      <c r="J192" s="156">
        <f t="shared" si="34"/>
        <v>0</v>
      </c>
      <c r="K192" s="156">
        <f t="shared" si="34"/>
        <v>0</v>
      </c>
      <c r="L192" s="156">
        <f t="shared" si="34"/>
        <v>0</v>
      </c>
      <c r="M192" s="156">
        <f t="shared" si="34"/>
        <v>0</v>
      </c>
      <c r="N192" s="156">
        <f t="shared" si="34"/>
        <v>0</v>
      </c>
      <c r="O192" s="156">
        <f t="shared" si="34"/>
        <v>0</v>
      </c>
      <c r="P192" s="156">
        <f t="shared" si="34"/>
        <v>0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0</v>
      </c>
      <c r="C193" s="157">
        <f t="shared" ref="C193:Q193" si="35">C194</f>
        <v>0</v>
      </c>
      <c r="D193" s="157">
        <f t="shared" si="35"/>
        <v>0</v>
      </c>
      <c r="E193" s="157">
        <f t="shared" si="35"/>
        <v>0</v>
      </c>
      <c r="F193" s="157">
        <f t="shared" si="35"/>
        <v>0</v>
      </c>
      <c r="G193" s="157">
        <f t="shared" si="35"/>
        <v>0</v>
      </c>
      <c r="H193" s="157">
        <f t="shared" si="35"/>
        <v>0</v>
      </c>
      <c r="I193" s="157">
        <f t="shared" si="35"/>
        <v>0</v>
      </c>
      <c r="J193" s="157">
        <f t="shared" si="35"/>
        <v>0</v>
      </c>
      <c r="K193" s="157">
        <f t="shared" si="35"/>
        <v>0</v>
      </c>
      <c r="L193" s="157">
        <f t="shared" si="35"/>
        <v>0</v>
      </c>
      <c r="M193" s="157">
        <f t="shared" si="35"/>
        <v>0</v>
      </c>
      <c r="N193" s="157">
        <f t="shared" si="35"/>
        <v>0</v>
      </c>
      <c r="O193" s="157">
        <f t="shared" si="35"/>
        <v>0</v>
      </c>
      <c r="P193" s="157">
        <f t="shared" si="35"/>
        <v>0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0</v>
      </c>
      <c r="C194" s="156">
        <f t="shared" ref="C194:Q195" si="36">IF(C110=0,0,C110/0.086*1000000/C$5)</f>
        <v>0</v>
      </c>
      <c r="D194" s="156">
        <f t="shared" si="36"/>
        <v>0</v>
      </c>
      <c r="E194" s="156">
        <f t="shared" si="36"/>
        <v>0</v>
      </c>
      <c r="F194" s="156">
        <f t="shared" si="36"/>
        <v>0</v>
      </c>
      <c r="G194" s="156">
        <f t="shared" si="36"/>
        <v>0</v>
      </c>
      <c r="H194" s="156">
        <f t="shared" si="36"/>
        <v>0</v>
      </c>
      <c r="I194" s="156">
        <f t="shared" si="36"/>
        <v>0</v>
      </c>
      <c r="J194" s="156">
        <f t="shared" si="36"/>
        <v>0</v>
      </c>
      <c r="K194" s="156">
        <f t="shared" si="36"/>
        <v>0</v>
      </c>
      <c r="L194" s="156">
        <f t="shared" si="36"/>
        <v>0</v>
      </c>
      <c r="M194" s="156">
        <f t="shared" si="36"/>
        <v>0</v>
      </c>
      <c r="N194" s="156">
        <f t="shared" si="36"/>
        <v>0</v>
      </c>
      <c r="O194" s="156">
        <f t="shared" si="36"/>
        <v>0</v>
      </c>
      <c r="P194" s="156">
        <f t="shared" si="36"/>
        <v>0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0</v>
      </c>
      <c r="C195" s="157">
        <f t="shared" si="36"/>
        <v>0</v>
      </c>
      <c r="D195" s="157">
        <f t="shared" si="36"/>
        <v>0</v>
      </c>
      <c r="E195" s="157">
        <f t="shared" si="36"/>
        <v>0</v>
      </c>
      <c r="F195" s="157">
        <f t="shared" si="36"/>
        <v>0</v>
      </c>
      <c r="G195" s="157">
        <f t="shared" si="36"/>
        <v>0</v>
      </c>
      <c r="H195" s="157">
        <f t="shared" si="36"/>
        <v>0</v>
      </c>
      <c r="I195" s="157">
        <f t="shared" si="36"/>
        <v>0</v>
      </c>
      <c r="J195" s="157">
        <f t="shared" si="36"/>
        <v>0</v>
      </c>
      <c r="K195" s="157">
        <f t="shared" si="36"/>
        <v>0</v>
      </c>
      <c r="L195" s="157">
        <f t="shared" si="36"/>
        <v>0</v>
      </c>
      <c r="M195" s="157">
        <f t="shared" si="36"/>
        <v>0</v>
      </c>
      <c r="N195" s="157">
        <f t="shared" si="36"/>
        <v>0</v>
      </c>
      <c r="O195" s="157">
        <f t="shared" si="36"/>
        <v>0</v>
      </c>
      <c r="P195" s="157">
        <f t="shared" si="36"/>
        <v>0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0</v>
      </c>
      <c r="C197" s="132">
        <f t="shared" ref="C197:Q197" si="38">IF(C113=0,0,C113/0.086*1000000/C$12)</f>
        <v>0</v>
      </c>
      <c r="D197" s="132">
        <f t="shared" si="38"/>
        <v>0</v>
      </c>
      <c r="E197" s="132">
        <f t="shared" si="38"/>
        <v>0</v>
      </c>
      <c r="F197" s="132">
        <f t="shared" si="38"/>
        <v>0</v>
      </c>
      <c r="G197" s="132">
        <f t="shared" si="38"/>
        <v>0</v>
      </c>
      <c r="H197" s="132">
        <f t="shared" si="38"/>
        <v>0</v>
      </c>
      <c r="I197" s="132">
        <f t="shared" si="38"/>
        <v>0</v>
      </c>
      <c r="J197" s="132">
        <f t="shared" si="38"/>
        <v>0</v>
      </c>
      <c r="K197" s="132">
        <f t="shared" si="38"/>
        <v>0</v>
      </c>
      <c r="L197" s="132">
        <f t="shared" si="38"/>
        <v>0</v>
      </c>
      <c r="M197" s="132">
        <f t="shared" si="38"/>
        <v>0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0</v>
      </c>
      <c r="C201" s="162">
        <f t="shared" ref="C201:Q201" si="40">IF(C117=0,0,C117/0.086*1000000/C$14)</f>
        <v>0</v>
      </c>
      <c r="D201" s="162">
        <f t="shared" si="40"/>
        <v>0</v>
      </c>
      <c r="E201" s="162">
        <f t="shared" si="40"/>
        <v>0</v>
      </c>
      <c r="F201" s="162">
        <f t="shared" si="40"/>
        <v>0</v>
      </c>
      <c r="G201" s="162">
        <f t="shared" si="40"/>
        <v>0</v>
      </c>
      <c r="H201" s="162">
        <f t="shared" si="40"/>
        <v>0</v>
      </c>
      <c r="I201" s="162">
        <f t="shared" si="40"/>
        <v>0</v>
      </c>
      <c r="J201" s="162">
        <f t="shared" si="40"/>
        <v>0</v>
      </c>
      <c r="K201" s="162">
        <f t="shared" si="40"/>
        <v>0</v>
      </c>
      <c r="L201" s="162">
        <f t="shared" si="40"/>
        <v>0</v>
      </c>
      <c r="M201" s="162">
        <f t="shared" si="40"/>
        <v>0</v>
      </c>
      <c r="N201" s="162">
        <f t="shared" si="40"/>
        <v>0</v>
      </c>
      <c r="O201" s="162">
        <f t="shared" si="40"/>
        <v>0</v>
      </c>
      <c r="P201" s="162">
        <f t="shared" si="40"/>
        <v>0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0</v>
      </c>
      <c r="C205" s="157">
        <f t="shared" ref="C205:Q205" si="42">IF(C121=0,0,C121/0.086*1000000/C$5)</f>
        <v>0</v>
      </c>
      <c r="D205" s="157">
        <f t="shared" si="42"/>
        <v>0</v>
      </c>
      <c r="E205" s="157">
        <f t="shared" si="42"/>
        <v>0</v>
      </c>
      <c r="F205" s="157">
        <f t="shared" si="42"/>
        <v>0</v>
      </c>
      <c r="G205" s="157">
        <f t="shared" si="42"/>
        <v>0</v>
      </c>
      <c r="H205" s="157">
        <f t="shared" si="42"/>
        <v>0</v>
      </c>
      <c r="I205" s="157">
        <f t="shared" si="42"/>
        <v>0</v>
      </c>
      <c r="J205" s="157">
        <f t="shared" si="42"/>
        <v>0</v>
      </c>
      <c r="K205" s="157">
        <f t="shared" si="42"/>
        <v>0</v>
      </c>
      <c r="L205" s="157">
        <f t="shared" si="42"/>
        <v>0</v>
      </c>
      <c r="M205" s="157">
        <f t="shared" si="42"/>
        <v>0</v>
      </c>
      <c r="N205" s="157">
        <f t="shared" si="42"/>
        <v>0</v>
      </c>
      <c r="O205" s="157">
        <f t="shared" si="42"/>
        <v>0</v>
      </c>
      <c r="P205" s="157">
        <f t="shared" si="42"/>
        <v>0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0</v>
      </c>
      <c r="C207" s="156">
        <f t="shared" ref="C207:Q207" si="44">IF(C123=0,0,C123/0.086*1000000/C$18)</f>
        <v>0</v>
      </c>
      <c r="D207" s="156">
        <f t="shared" si="44"/>
        <v>0</v>
      </c>
      <c r="E207" s="156">
        <f t="shared" si="44"/>
        <v>0</v>
      </c>
      <c r="F207" s="156">
        <f t="shared" si="44"/>
        <v>0</v>
      </c>
      <c r="G207" s="156">
        <f t="shared" si="44"/>
        <v>0</v>
      </c>
      <c r="H207" s="156">
        <f t="shared" si="44"/>
        <v>0</v>
      </c>
      <c r="I207" s="156">
        <f t="shared" si="44"/>
        <v>0</v>
      </c>
      <c r="J207" s="156">
        <f t="shared" si="44"/>
        <v>0</v>
      </c>
      <c r="K207" s="156">
        <f t="shared" si="44"/>
        <v>0</v>
      </c>
      <c r="L207" s="156">
        <f t="shared" si="44"/>
        <v>0</v>
      </c>
      <c r="M207" s="156">
        <f t="shared" si="44"/>
        <v>0</v>
      </c>
      <c r="N207" s="156">
        <f t="shared" si="44"/>
        <v>0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0</v>
      </c>
      <c r="C208" s="57">
        <f t="shared" ref="C208:Q208" si="45">IF(C124=0,0,C124/0.086*1000000/C$19)</f>
        <v>0</v>
      </c>
      <c r="D208" s="57">
        <f t="shared" si="45"/>
        <v>0</v>
      </c>
      <c r="E208" s="57">
        <f t="shared" si="45"/>
        <v>0</v>
      </c>
      <c r="F208" s="57">
        <f t="shared" si="45"/>
        <v>0</v>
      </c>
      <c r="G208" s="57">
        <f t="shared" si="45"/>
        <v>0</v>
      </c>
      <c r="H208" s="57">
        <f t="shared" si="45"/>
        <v>0</v>
      </c>
      <c r="I208" s="57">
        <f t="shared" si="45"/>
        <v>0</v>
      </c>
      <c r="J208" s="57">
        <f t="shared" si="45"/>
        <v>0</v>
      </c>
      <c r="K208" s="57">
        <f t="shared" si="45"/>
        <v>0</v>
      </c>
      <c r="L208" s="57">
        <f t="shared" si="45"/>
        <v>0</v>
      </c>
      <c r="M208" s="57">
        <f t="shared" si="45"/>
        <v>0</v>
      </c>
      <c r="N208" s="57">
        <f t="shared" si="45"/>
        <v>0</v>
      </c>
      <c r="O208" s="57">
        <f t="shared" si="45"/>
        <v>0</v>
      </c>
      <c r="P208" s="57">
        <f t="shared" si="45"/>
        <v>0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0</v>
      </c>
      <c r="C210" s="168">
        <f t="shared" si="46"/>
        <v>0</v>
      </c>
      <c r="D210" s="168">
        <f t="shared" si="46"/>
        <v>0</v>
      </c>
      <c r="E210" s="168">
        <f t="shared" si="46"/>
        <v>0</v>
      </c>
      <c r="F210" s="168">
        <f t="shared" si="46"/>
        <v>0</v>
      </c>
      <c r="G210" s="168">
        <f t="shared" si="46"/>
        <v>0</v>
      </c>
      <c r="H210" s="168">
        <f t="shared" si="46"/>
        <v>0</v>
      </c>
      <c r="I210" s="168">
        <f t="shared" si="46"/>
        <v>0</v>
      </c>
      <c r="J210" s="168">
        <f t="shared" si="46"/>
        <v>0</v>
      </c>
      <c r="K210" s="168">
        <f t="shared" si="46"/>
        <v>0</v>
      </c>
      <c r="L210" s="168">
        <f t="shared" si="46"/>
        <v>0</v>
      </c>
      <c r="M210" s="168">
        <f t="shared" si="46"/>
        <v>0</v>
      </c>
      <c r="N210" s="168">
        <f t="shared" si="46"/>
        <v>0</v>
      </c>
      <c r="O210" s="168">
        <f t="shared" si="46"/>
        <v>0</v>
      </c>
      <c r="P210" s="168">
        <f t="shared" si="46"/>
        <v>0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0</v>
      </c>
      <c r="C211" s="157">
        <f t="shared" si="47"/>
        <v>0</v>
      </c>
      <c r="D211" s="157">
        <f t="shared" si="47"/>
        <v>0</v>
      </c>
      <c r="E211" s="157">
        <f t="shared" si="47"/>
        <v>0</v>
      </c>
      <c r="F211" s="157">
        <f t="shared" si="47"/>
        <v>0</v>
      </c>
      <c r="G211" s="157">
        <f t="shared" si="47"/>
        <v>0</v>
      </c>
      <c r="H211" s="157">
        <f t="shared" si="47"/>
        <v>0</v>
      </c>
      <c r="I211" s="157">
        <f t="shared" si="47"/>
        <v>0</v>
      </c>
      <c r="J211" s="157">
        <f t="shared" si="47"/>
        <v>0</v>
      </c>
      <c r="K211" s="157">
        <f t="shared" si="47"/>
        <v>0</v>
      </c>
      <c r="L211" s="157">
        <f t="shared" si="47"/>
        <v>0</v>
      </c>
      <c r="M211" s="157">
        <f t="shared" si="47"/>
        <v>0</v>
      </c>
      <c r="N211" s="157">
        <f t="shared" si="47"/>
        <v>0</v>
      </c>
      <c r="O211" s="157">
        <f t="shared" si="47"/>
        <v>0</v>
      </c>
      <c r="P211" s="157">
        <f t="shared" si="47"/>
        <v>0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0</v>
      </c>
      <c r="C212" s="156">
        <f t="shared" si="48"/>
        <v>0</v>
      </c>
      <c r="D212" s="156">
        <f t="shared" si="48"/>
        <v>0</v>
      </c>
      <c r="E212" s="156">
        <f t="shared" si="48"/>
        <v>0</v>
      </c>
      <c r="F212" s="156">
        <f t="shared" si="48"/>
        <v>0</v>
      </c>
      <c r="G212" s="156">
        <f t="shared" si="48"/>
        <v>0</v>
      </c>
      <c r="H212" s="156">
        <f t="shared" si="48"/>
        <v>0</v>
      </c>
      <c r="I212" s="156">
        <f t="shared" si="48"/>
        <v>0</v>
      </c>
      <c r="J212" s="156">
        <f t="shared" si="48"/>
        <v>0</v>
      </c>
      <c r="K212" s="156">
        <f t="shared" si="48"/>
        <v>0</v>
      </c>
      <c r="L212" s="156">
        <f t="shared" si="48"/>
        <v>0</v>
      </c>
      <c r="M212" s="156">
        <f t="shared" si="48"/>
        <v>0</v>
      </c>
      <c r="N212" s="156">
        <f t="shared" si="48"/>
        <v>0</v>
      </c>
      <c r="O212" s="156">
        <f t="shared" si="48"/>
        <v>0</v>
      </c>
      <c r="P212" s="156">
        <f t="shared" si="48"/>
        <v>0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0</v>
      </c>
      <c r="C213" s="156">
        <f t="shared" si="48"/>
        <v>0</v>
      </c>
      <c r="D213" s="156">
        <f t="shared" si="48"/>
        <v>0</v>
      </c>
      <c r="E213" s="156">
        <f t="shared" si="48"/>
        <v>0</v>
      </c>
      <c r="F213" s="156">
        <f t="shared" si="48"/>
        <v>0</v>
      </c>
      <c r="G213" s="156">
        <f t="shared" si="48"/>
        <v>0</v>
      </c>
      <c r="H213" s="156">
        <f t="shared" si="48"/>
        <v>0</v>
      </c>
      <c r="I213" s="156">
        <f t="shared" si="48"/>
        <v>0</v>
      </c>
      <c r="J213" s="156">
        <f t="shared" si="48"/>
        <v>0</v>
      </c>
      <c r="K213" s="156">
        <f t="shared" si="48"/>
        <v>0</v>
      </c>
      <c r="L213" s="156">
        <f t="shared" si="48"/>
        <v>0</v>
      </c>
      <c r="M213" s="156">
        <f t="shared" si="48"/>
        <v>0</v>
      </c>
      <c r="N213" s="156">
        <f t="shared" si="48"/>
        <v>0</v>
      </c>
      <c r="O213" s="156">
        <f t="shared" si="48"/>
        <v>0</v>
      </c>
      <c r="P213" s="156">
        <f t="shared" si="48"/>
        <v>0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0</v>
      </c>
      <c r="C214" s="157">
        <f t="shared" si="49"/>
        <v>0</v>
      </c>
      <c r="D214" s="157">
        <f t="shared" si="49"/>
        <v>0</v>
      </c>
      <c r="E214" s="157">
        <f t="shared" si="49"/>
        <v>0</v>
      </c>
      <c r="F214" s="157">
        <f t="shared" si="49"/>
        <v>0</v>
      </c>
      <c r="G214" s="157">
        <f t="shared" si="49"/>
        <v>0</v>
      </c>
      <c r="H214" s="157">
        <f t="shared" si="49"/>
        <v>0</v>
      </c>
      <c r="I214" s="157">
        <f t="shared" si="49"/>
        <v>0</v>
      </c>
      <c r="J214" s="157">
        <f t="shared" si="49"/>
        <v>0</v>
      </c>
      <c r="K214" s="157">
        <f t="shared" si="49"/>
        <v>0</v>
      </c>
      <c r="L214" s="157">
        <f t="shared" si="49"/>
        <v>0</v>
      </c>
      <c r="M214" s="157">
        <f t="shared" si="49"/>
        <v>0</v>
      </c>
      <c r="N214" s="157">
        <f t="shared" si="49"/>
        <v>0</v>
      </c>
      <c r="O214" s="157">
        <f t="shared" si="49"/>
        <v>0</v>
      </c>
      <c r="P214" s="157">
        <f t="shared" si="49"/>
        <v>0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</v>
      </c>
      <c r="C215" s="156">
        <f t="shared" si="50"/>
        <v>0</v>
      </c>
      <c r="D215" s="156">
        <f t="shared" si="50"/>
        <v>0</v>
      </c>
      <c r="E215" s="156">
        <f t="shared" si="50"/>
        <v>0</v>
      </c>
      <c r="F215" s="156">
        <f t="shared" si="50"/>
        <v>0</v>
      </c>
      <c r="G215" s="156">
        <f t="shared" si="50"/>
        <v>0</v>
      </c>
      <c r="H215" s="156">
        <f t="shared" si="50"/>
        <v>0</v>
      </c>
      <c r="I215" s="156">
        <f t="shared" si="50"/>
        <v>0</v>
      </c>
      <c r="J215" s="156">
        <f t="shared" si="50"/>
        <v>0</v>
      </c>
      <c r="K215" s="156">
        <f t="shared" si="50"/>
        <v>0</v>
      </c>
      <c r="L215" s="156">
        <f t="shared" si="50"/>
        <v>0</v>
      </c>
      <c r="M215" s="156">
        <f t="shared" si="50"/>
        <v>0</v>
      </c>
      <c r="N215" s="156">
        <f t="shared" si="50"/>
        <v>0</v>
      </c>
      <c r="O215" s="156">
        <f t="shared" si="50"/>
        <v>0</v>
      </c>
      <c r="P215" s="156">
        <f t="shared" si="50"/>
        <v>0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0</v>
      </c>
      <c r="C216" s="157">
        <f t="shared" si="50"/>
        <v>0</v>
      </c>
      <c r="D216" s="157">
        <f t="shared" si="50"/>
        <v>0</v>
      </c>
      <c r="E216" s="157">
        <f t="shared" si="50"/>
        <v>0</v>
      </c>
      <c r="F216" s="157">
        <f t="shared" si="50"/>
        <v>0</v>
      </c>
      <c r="G216" s="157">
        <f t="shared" si="50"/>
        <v>0</v>
      </c>
      <c r="H216" s="157">
        <f t="shared" si="50"/>
        <v>0</v>
      </c>
      <c r="I216" s="157">
        <f t="shared" si="50"/>
        <v>0</v>
      </c>
      <c r="J216" s="157">
        <f t="shared" si="50"/>
        <v>0</v>
      </c>
      <c r="K216" s="157">
        <f t="shared" si="50"/>
        <v>0</v>
      </c>
      <c r="L216" s="157">
        <f t="shared" si="50"/>
        <v>0</v>
      </c>
      <c r="M216" s="157">
        <f t="shared" si="50"/>
        <v>0</v>
      </c>
      <c r="N216" s="157">
        <f t="shared" si="50"/>
        <v>0</v>
      </c>
      <c r="O216" s="157">
        <f t="shared" si="50"/>
        <v>0</v>
      </c>
      <c r="P216" s="157">
        <f t="shared" si="50"/>
        <v>0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0</v>
      </c>
      <c r="C218" s="132">
        <f t="shared" si="52"/>
        <v>0</v>
      </c>
      <c r="D218" s="132">
        <f t="shared" si="52"/>
        <v>0</v>
      </c>
      <c r="E218" s="132">
        <f t="shared" si="52"/>
        <v>0</v>
      </c>
      <c r="F218" s="132">
        <f t="shared" si="52"/>
        <v>0</v>
      </c>
      <c r="G218" s="132">
        <f t="shared" si="52"/>
        <v>0</v>
      </c>
      <c r="H218" s="132">
        <f t="shared" si="52"/>
        <v>0</v>
      </c>
      <c r="I218" s="132">
        <f t="shared" si="52"/>
        <v>0</v>
      </c>
      <c r="J218" s="132">
        <f t="shared" si="52"/>
        <v>0</v>
      </c>
      <c r="K218" s="132">
        <f t="shared" si="52"/>
        <v>0</v>
      </c>
      <c r="L218" s="132">
        <f t="shared" si="52"/>
        <v>0</v>
      </c>
      <c r="M218" s="132">
        <f t="shared" si="52"/>
        <v>0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0</v>
      </c>
      <c r="C222" s="162">
        <f t="shared" si="54"/>
        <v>0</v>
      </c>
      <c r="D222" s="162">
        <f t="shared" si="54"/>
        <v>0</v>
      </c>
      <c r="E222" s="162">
        <f t="shared" si="54"/>
        <v>0</v>
      </c>
      <c r="F222" s="162">
        <f t="shared" si="54"/>
        <v>0</v>
      </c>
      <c r="G222" s="162">
        <f t="shared" si="54"/>
        <v>0</v>
      </c>
      <c r="H222" s="162">
        <f t="shared" si="54"/>
        <v>0</v>
      </c>
      <c r="I222" s="162">
        <f t="shared" si="54"/>
        <v>0</v>
      </c>
      <c r="J222" s="162">
        <f t="shared" si="54"/>
        <v>0</v>
      </c>
      <c r="K222" s="162">
        <f t="shared" si="54"/>
        <v>0</v>
      </c>
      <c r="L222" s="162">
        <f t="shared" si="54"/>
        <v>0</v>
      </c>
      <c r="M222" s="162">
        <f t="shared" si="54"/>
        <v>0</v>
      </c>
      <c r="N222" s="162">
        <f t="shared" si="54"/>
        <v>0</v>
      </c>
      <c r="O222" s="162">
        <f t="shared" si="54"/>
        <v>0</v>
      </c>
      <c r="P222" s="162">
        <f t="shared" si="54"/>
        <v>0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0</v>
      </c>
      <c r="C226" s="157">
        <f t="shared" si="56"/>
        <v>0</v>
      </c>
      <c r="D226" s="157">
        <f t="shared" si="56"/>
        <v>0</v>
      </c>
      <c r="E226" s="157">
        <f t="shared" si="56"/>
        <v>0</v>
      </c>
      <c r="F226" s="157">
        <f t="shared" si="56"/>
        <v>0</v>
      </c>
      <c r="G226" s="157">
        <f t="shared" si="56"/>
        <v>0</v>
      </c>
      <c r="H226" s="157">
        <f t="shared" si="56"/>
        <v>0</v>
      </c>
      <c r="I226" s="157">
        <f t="shared" si="56"/>
        <v>0</v>
      </c>
      <c r="J226" s="157">
        <f t="shared" si="56"/>
        <v>0</v>
      </c>
      <c r="K226" s="157">
        <f t="shared" si="56"/>
        <v>0</v>
      </c>
      <c r="L226" s="157">
        <f t="shared" si="56"/>
        <v>0</v>
      </c>
      <c r="M226" s="157">
        <f t="shared" si="56"/>
        <v>0</v>
      </c>
      <c r="N226" s="157">
        <f t="shared" si="56"/>
        <v>0</v>
      </c>
      <c r="O226" s="157">
        <f t="shared" si="56"/>
        <v>0</v>
      </c>
      <c r="P226" s="157">
        <f t="shared" si="56"/>
        <v>0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0</v>
      </c>
      <c r="C228" s="156">
        <f t="shared" si="58"/>
        <v>0</v>
      </c>
      <c r="D228" s="156">
        <f t="shared" si="58"/>
        <v>0</v>
      </c>
      <c r="E228" s="156">
        <f t="shared" si="58"/>
        <v>0</v>
      </c>
      <c r="F228" s="156">
        <f t="shared" si="58"/>
        <v>0</v>
      </c>
      <c r="G228" s="156">
        <f t="shared" si="58"/>
        <v>0</v>
      </c>
      <c r="H228" s="156">
        <f t="shared" si="58"/>
        <v>0</v>
      </c>
      <c r="I228" s="156">
        <f t="shared" si="58"/>
        <v>0</v>
      </c>
      <c r="J228" s="156">
        <f t="shared" si="58"/>
        <v>0</v>
      </c>
      <c r="K228" s="156">
        <f t="shared" si="58"/>
        <v>0</v>
      </c>
      <c r="L228" s="156">
        <f t="shared" si="58"/>
        <v>0</v>
      </c>
      <c r="M228" s="156">
        <f t="shared" si="58"/>
        <v>0</v>
      </c>
      <c r="N228" s="156">
        <f t="shared" si="58"/>
        <v>0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0</v>
      </c>
      <c r="C229" s="57">
        <f t="shared" si="59"/>
        <v>0</v>
      </c>
      <c r="D229" s="57">
        <f t="shared" si="59"/>
        <v>0</v>
      </c>
      <c r="E229" s="57">
        <f t="shared" si="59"/>
        <v>0</v>
      </c>
      <c r="F229" s="57">
        <f t="shared" si="59"/>
        <v>0</v>
      </c>
      <c r="G229" s="57">
        <f t="shared" si="59"/>
        <v>0</v>
      </c>
      <c r="H229" s="57">
        <f t="shared" si="59"/>
        <v>0</v>
      </c>
      <c r="I229" s="57">
        <f t="shared" si="59"/>
        <v>0</v>
      </c>
      <c r="J229" s="57">
        <f t="shared" si="59"/>
        <v>0</v>
      </c>
      <c r="K229" s="57">
        <f t="shared" si="59"/>
        <v>0</v>
      </c>
      <c r="L229" s="57">
        <f t="shared" si="59"/>
        <v>0</v>
      </c>
      <c r="M229" s="57">
        <f t="shared" si="59"/>
        <v>0</v>
      </c>
      <c r="N229" s="57">
        <f t="shared" si="59"/>
        <v>0</v>
      </c>
      <c r="O229" s="57">
        <f t="shared" si="59"/>
        <v>0</v>
      </c>
      <c r="P229" s="57">
        <f t="shared" si="59"/>
        <v>0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0</v>
      </c>
      <c r="C231" s="168">
        <f t="shared" si="60"/>
        <v>0</v>
      </c>
      <c r="D231" s="168">
        <f t="shared" si="60"/>
        <v>0</v>
      </c>
      <c r="E231" s="168">
        <f t="shared" si="60"/>
        <v>0</v>
      </c>
      <c r="F231" s="168">
        <f t="shared" si="60"/>
        <v>0</v>
      </c>
      <c r="G231" s="168">
        <f t="shared" si="60"/>
        <v>0</v>
      </c>
      <c r="H231" s="168">
        <f t="shared" si="60"/>
        <v>0</v>
      </c>
      <c r="I231" s="168">
        <f t="shared" si="60"/>
        <v>0</v>
      </c>
      <c r="J231" s="168">
        <f t="shared" si="60"/>
        <v>0</v>
      </c>
      <c r="K231" s="168">
        <f t="shared" si="60"/>
        <v>0</v>
      </c>
      <c r="L231" s="168">
        <f t="shared" si="60"/>
        <v>0</v>
      </c>
      <c r="M231" s="168">
        <f t="shared" si="60"/>
        <v>0</v>
      </c>
      <c r="N231" s="168">
        <f t="shared" si="60"/>
        <v>0</v>
      </c>
      <c r="O231" s="168">
        <f t="shared" si="60"/>
        <v>0</v>
      </c>
      <c r="P231" s="168">
        <f t="shared" si="60"/>
        <v>0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0</v>
      </c>
      <c r="C232" s="157">
        <f t="shared" si="61"/>
        <v>0</v>
      </c>
      <c r="D232" s="157">
        <f t="shared" si="61"/>
        <v>0</v>
      </c>
      <c r="E232" s="157">
        <f t="shared" si="61"/>
        <v>0</v>
      </c>
      <c r="F232" s="157">
        <f t="shared" si="61"/>
        <v>0</v>
      </c>
      <c r="G232" s="157">
        <f t="shared" si="61"/>
        <v>0</v>
      </c>
      <c r="H232" s="157">
        <f t="shared" si="61"/>
        <v>0</v>
      </c>
      <c r="I232" s="157">
        <f t="shared" si="61"/>
        <v>0</v>
      </c>
      <c r="J232" s="157">
        <f t="shared" si="61"/>
        <v>0</v>
      </c>
      <c r="K232" s="157">
        <f t="shared" si="61"/>
        <v>0</v>
      </c>
      <c r="L232" s="157">
        <f t="shared" si="61"/>
        <v>0</v>
      </c>
      <c r="M232" s="157">
        <f t="shared" si="61"/>
        <v>0</v>
      </c>
      <c r="N232" s="157">
        <f t="shared" si="61"/>
        <v>0</v>
      </c>
      <c r="O232" s="157">
        <f t="shared" si="61"/>
        <v>0</v>
      </c>
      <c r="P232" s="157">
        <f t="shared" si="61"/>
        <v>0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0</v>
      </c>
      <c r="C233" s="156">
        <f t="shared" ref="C233:Q234" si="62">IF(C170=0,0,C170*1000000/C$7)</f>
        <v>0</v>
      </c>
      <c r="D233" s="156">
        <f t="shared" si="62"/>
        <v>0</v>
      </c>
      <c r="E233" s="156">
        <f t="shared" si="62"/>
        <v>0</v>
      </c>
      <c r="F233" s="156">
        <f t="shared" si="62"/>
        <v>0</v>
      </c>
      <c r="G233" s="156">
        <f t="shared" si="62"/>
        <v>0</v>
      </c>
      <c r="H233" s="156">
        <f t="shared" si="62"/>
        <v>0</v>
      </c>
      <c r="I233" s="156">
        <f t="shared" si="62"/>
        <v>0</v>
      </c>
      <c r="J233" s="156">
        <f t="shared" si="62"/>
        <v>0</v>
      </c>
      <c r="K233" s="156">
        <f t="shared" si="62"/>
        <v>0</v>
      </c>
      <c r="L233" s="156">
        <f t="shared" si="62"/>
        <v>0</v>
      </c>
      <c r="M233" s="156">
        <f t="shared" si="62"/>
        <v>0</v>
      </c>
      <c r="N233" s="156">
        <f t="shared" si="62"/>
        <v>0</v>
      </c>
      <c r="O233" s="156">
        <f t="shared" si="62"/>
        <v>0</v>
      </c>
      <c r="P233" s="156">
        <f t="shared" si="62"/>
        <v>0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0</v>
      </c>
      <c r="C237" s="157">
        <f t="shared" si="64"/>
        <v>0</v>
      </c>
      <c r="D237" s="157">
        <f t="shared" si="64"/>
        <v>0</v>
      </c>
      <c r="E237" s="157">
        <f t="shared" si="64"/>
        <v>0</v>
      </c>
      <c r="F237" s="157">
        <f t="shared" si="64"/>
        <v>0</v>
      </c>
      <c r="G237" s="157">
        <f t="shared" si="64"/>
        <v>0</v>
      </c>
      <c r="H237" s="157">
        <f t="shared" si="64"/>
        <v>0</v>
      </c>
      <c r="I237" s="157">
        <f t="shared" si="64"/>
        <v>0</v>
      </c>
      <c r="J237" s="157">
        <f t="shared" si="64"/>
        <v>0</v>
      </c>
      <c r="K237" s="157">
        <f t="shared" si="64"/>
        <v>0</v>
      </c>
      <c r="L237" s="157">
        <f t="shared" si="64"/>
        <v>0</v>
      </c>
      <c r="M237" s="157">
        <f t="shared" si="64"/>
        <v>0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0</v>
      </c>
      <c r="C239" s="132">
        <f t="shared" ref="C239:Q239" si="66">IF(C176=0,0,C176*1000000/C$12)</f>
        <v>0</v>
      </c>
      <c r="D239" s="132">
        <f t="shared" si="66"/>
        <v>0</v>
      </c>
      <c r="E239" s="132">
        <f t="shared" si="66"/>
        <v>0</v>
      </c>
      <c r="F239" s="132">
        <f t="shared" si="66"/>
        <v>0</v>
      </c>
      <c r="G239" s="132">
        <f t="shared" si="66"/>
        <v>0</v>
      </c>
      <c r="H239" s="132">
        <f t="shared" si="66"/>
        <v>0</v>
      </c>
      <c r="I239" s="132">
        <f t="shared" si="66"/>
        <v>0</v>
      </c>
      <c r="J239" s="132">
        <f t="shared" si="66"/>
        <v>0</v>
      </c>
      <c r="K239" s="132">
        <f t="shared" si="66"/>
        <v>0</v>
      </c>
      <c r="L239" s="132">
        <f t="shared" si="66"/>
        <v>0</v>
      </c>
      <c r="M239" s="132">
        <f t="shared" si="66"/>
        <v>0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0</v>
      </c>
      <c r="C247" s="157">
        <f t="shared" ref="C247:Q247" si="70">IF(C184=0,0,C184*1000000/C$5)</f>
        <v>0</v>
      </c>
      <c r="D247" s="157">
        <f t="shared" si="70"/>
        <v>0</v>
      </c>
      <c r="E247" s="157">
        <f t="shared" si="70"/>
        <v>0</v>
      </c>
      <c r="F247" s="157">
        <f t="shared" si="70"/>
        <v>0</v>
      </c>
      <c r="G247" s="157">
        <f t="shared" si="70"/>
        <v>0</v>
      </c>
      <c r="H247" s="157">
        <f t="shared" si="70"/>
        <v>0</v>
      </c>
      <c r="I247" s="157">
        <f t="shared" si="70"/>
        <v>0</v>
      </c>
      <c r="J247" s="157">
        <f t="shared" si="70"/>
        <v>0</v>
      </c>
      <c r="K247" s="157">
        <f t="shared" si="70"/>
        <v>0</v>
      </c>
      <c r="L247" s="157">
        <f t="shared" si="70"/>
        <v>0</v>
      </c>
      <c r="M247" s="157">
        <f t="shared" si="70"/>
        <v>0</v>
      </c>
      <c r="N247" s="157">
        <f t="shared" si="70"/>
        <v>0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0</v>
      </c>
      <c r="C249" s="156">
        <f t="shared" ref="C249:Q249" si="72">IF(C186=0,0,C186*1000000/C$18)</f>
        <v>0</v>
      </c>
      <c r="D249" s="156">
        <f t="shared" si="72"/>
        <v>0</v>
      </c>
      <c r="E249" s="156">
        <f t="shared" si="72"/>
        <v>0</v>
      </c>
      <c r="F249" s="156">
        <f t="shared" si="72"/>
        <v>0</v>
      </c>
      <c r="G249" s="156">
        <f t="shared" si="72"/>
        <v>0</v>
      </c>
      <c r="H249" s="156">
        <f t="shared" si="72"/>
        <v>0</v>
      </c>
      <c r="I249" s="156">
        <f t="shared" si="72"/>
        <v>0</v>
      </c>
      <c r="J249" s="156">
        <f t="shared" si="72"/>
        <v>0</v>
      </c>
      <c r="K249" s="156">
        <f t="shared" si="72"/>
        <v>0</v>
      </c>
      <c r="L249" s="156">
        <f t="shared" si="72"/>
        <v>0</v>
      </c>
      <c r="M249" s="156">
        <f t="shared" si="72"/>
        <v>0</v>
      </c>
      <c r="N249" s="156">
        <f t="shared" si="72"/>
        <v>0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0</v>
      </c>
      <c r="C252" s="184">
        <f>C189/RES_summary!C$19</f>
        <v>0</v>
      </c>
      <c r="D252" s="184">
        <f>D189/RES_summary!D$19</f>
        <v>0</v>
      </c>
      <c r="E252" s="184">
        <f>E189/RES_summary!E$19</f>
        <v>0</v>
      </c>
      <c r="F252" s="184">
        <f>F189/RES_summary!F$19</f>
        <v>0</v>
      </c>
      <c r="G252" s="184">
        <f>G189/RES_summary!G$19</f>
        <v>0</v>
      </c>
      <c r="H252" s="184">
        <f>H189/RES_summary!H$19</f>
        <v>0</v>
      </c>
      <c r="I252" s="184">
        <f>I189/RES_summary!I$19</f>
        <v>0</v>
      </c>
      <c r="J252" s="184">
        <f>J189/RES_summary!J$19</f>
        <v>0</v>
      </c>
      <c r="K252" s="184">
        <f>K189/RES_summary!K$19</f>
        <v>0</v>
      </c>
      <c r="L252" s="184">
        <f>L189/RES_summary!L$19</f>
        <v>0</v>
      </c>
      <c r="M252" s="184">
        <f>M189/RES_summary!M$19</f>
        <v>0</v>
      </c>
      <c r="N252" s="184">
        <f>N189/RES_summary!N$19</f>
        <v>0</v>
      </c>
      <c r="O252" s="184">
        <f>O189/RES_summary!O$19</f>
        <v>0</v>
      </c>
      <c r="P252" s="184">
        <f>P189/RES_summary!P$19</f>
        <v>0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0</v>
      </c>
      <c r="C253" s="178">
        <f>C190/RES_summary!C$19</f>
        <v>0</v>
      </c>
      <c r="D253" s="178">
        <f>D190/RES_summary!D$19</f>
        <v>0</v>
      </c>
      <c r="E253" s="178">
        <f>E190/RES_summary!E$19</f>
        <v>0</v>
      </c>
      <c r="F253" s="178">
        <f>F190/RES_summary!F$19</f>
        <v>0</v>
      </c>
      <c r="G253" s="178">
        <f>G190/RES_summary!G$19</f>
        <v>0</v>
      </c>
      <c r="H253" s="178">
        <f>H190/RES_summary!H$19</f>
        <v>0</v>
      </c>
      <c r="I253" s="178">
        <f>I190/RES_summary!I$19</f>
        <v>0</v>
      </c>
      <c r="J253" s="178">
        <f>J190/RES_summary!J$19</f>
        <v>0</v>
      </c>
      <c r="K253" s="178">
        <f>K190/RES_summary!K$19</f>
        <v>0</v>
      </c>
      <c r="L253" s="178">
        <f>L190/RES_summary!L$19</f>
        <v>0</v>
      </c>
      <c r="M253" s="178">
        <f>M190/RES_summary!M$19</f>
        <v>0</v>
      </c>
      <c r="N253" s="178">
        <f>N190/RES_summary!N$19</f>
        <v>0</v>
      </c>
      <c r="O253" s="178">
        <f>O190/RES_summary!O$19</f>
        <v>0</v>
      </c>
      <c r="P253" s="178">
        <f>P190/RES_summary!P$19</f>
        <v>0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0</v>
      </c>
      <c r="C254" s="177">
        <f>C191/RES_summary!C$19</f>
        <v>0</v>
      </c>
      <c r="D254" s="177">
        <f>D191/RES_summary!D$19</f>
        <v>0</v>
      </c>
      <c r="E254" s="177">
        <f>E191/RES_summary!E$19</f>
        <v>0</v>
      </c>
      <c r="F254" s="177">
        <f>F191/RES_summary!F$19</f>
        <v>0</v>
      </c>
      <c r="G254" s="177">
        <f>G191/RES_summary!G$19</f>
        <v>0</v>
      </c>
      <c r="H254" s="177">
        <f>H191/RES_summary!H$19</f>
        <v>0</v>
      </c>
      <c r="I254" s="177">
        <f>I191/RES_summary!I$19</f>
        <v>0</v>
      </c>
      <c r="J254" s="177">
        <f>J191/RES_summary!J$19</f>
        <v>0</v>
      </c>
      <c r="K254" s="177">
        <f>K191/RES_summary!K$19</f>
        <v>0</v>
      </c>
      <c r="L254" s="177">
        <f>L191/RES_summary!L$19</f>
        <v>0</v>
      </c>
      <c r="M254" s="177">
        <f>M191/RES_summary!M$19</f>
        <v>0</v>
      </c>
      <c r="N254" s="177">
        <f>N191/RES_summary!N$19</f>
        <v>0</v>
      </c>
      <c r="O254" s="177">
        <f>O191/RES_summary!O$19</f>
        <v>0</v>
      </c>
      <c r="P254" s="177">
        <f>P191/RES_summary!P$19</f>
        <v>0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0</v>
      </c>
      <c r="C255" s="177">
        <f>C192/RES_summary!C$19</f>
        <v>0</v>
      </c>
      <c r="D255" s="177">
        <f>D192/RES_summary!D$19</f>
        <v>0</v>
      </c>
      <c r="E255" s="177">
        <f>E192/RES_summary!E$19</f>
        <v>0</v>
      </c>
      <c r="F255" s="177">
        <f>F192/RES_summary!F$19</f>
        <v>0</v>
      </c>
      <c r="G255" s="177">
        <f>G192/RES_summary!G$19</f>
        <v>0</v>
      </c>
      <c r="H255" s="177">
        <f>H192/RES_summary!H$19</f>
        <v>0</v>
      </c>
      <c r="I255" s="177">
        <f>I192/RES_summary!I$19</f>
        <v>0</v>
      </c>
      <c r="J255" s="177">
        <f>J192/RES_summary!J$19</f>
        <v>0</v>
      </c>
      <c r="K255" s="177">
        <f>K192/RES_summary!K$19</f>
        <v>0</v>
      </c>
      <c r="L255" s="177">
        <f>L192/RES_summary!L$19</f>
        <v>0</v>
      </c>
      <c r="M255" s="177">
        <f>M192/RES_summary!M$19</f>
        <v>0</v>
      </c>
      <c r="N255" s="177">
        <f>N192/RES_summary!N$19</f>
        <v>0</v>
      </c>
      <c r="O255" s="177">
        <f>O192/RES_summary!O$19</f>
        <v>0</v>
      </c>
      <c r="P255" s="177">
        <f>P192/RES_summary!P$19</f>
        <v>0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0</v>
      </c>
      <c r="C256" s="178">
        <f>C193/RES_summary!C$19</f>
        <v>0</v>
      </c>
      <c r="D256" s="178">
        <f>D193/RES_summary!D$19</f>
        <v>0</v>
      </c>
      <c r="E256" s="178">
        <f>E193/RES_summary!E$19</f>
        <v>0</v>
      </c>
      <c r="F256" s="178">
        <f>F193/RES_summary!F$19</f>
        <v>0</v>
      </c>
      <c r="G256" s="178">
        <f>G193/RES_summary!G$19</f>
        <v>0</v>
      </c>
      <c r="H256" s="178">
        <f>H193/RES_summary!H$19</f>
        <v>0</v>
      </c>
      <c r="I256" s="178">
        <f>I193/RES_summary!I$19</f>
        <v>0</v>
      </c>
      <c r="J256" s="178">
        <f>J193/RES_summary!J$19</f>
        <v>0</v>
      </c>
      <c r="K256" s="178">
        <f>K193/RES_summary!K$19</f>
        <v>0</v>
      </c>
      <c r="L256" s="178">
        <f>L193/RES_summary!L$19</f>
        <v>0</v>
      </c>
      <c r="M256" s="178">
        <f>M193/RES_summary!M$19</f>
        <v>0</v>
      </c>
      <c r="N256" s="178">
        <f>N193/RES_summary!N$19</f>
        <v>0</v>
      </c>
      <c r="O256" s="178">
        <f>O193/RES_summary!O$19</f>
        <v>0</v>
      </c>
      <c r="P256" s="178">
        <f>P193/RES_summary!P$19</f>
        <v>0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0</v>
      </c>
      <c r="C257" s="177">
        <f>C194/RES_summary!C$19</f>
        <v>0</v>
      </c>
      <c r="D257" s="177">
        <f>D194/RES_summary!D$19</f>
        <v>0</v>
      </c>
      <c r="E257" s="177">
        <f>E194/RES_summary!E$19</f>
        <v>0</v>
      </c>
      <c r="F257" s="177">
        <f>F194/RES_summary!F$19</f>
        <v>0</v>
      </c>
      <c r="G257" s="177">
        <f>G194/RES_summary!G$19</f>
        <v>0</v>
      </c>
      <c r="H257" s="177">
        <f>H194/RES_summary!H$19</f>
        <v>0</v>
      </c>
      <c r="I257" s="177">
        <f>I194/RES_summary!I$19</f>
        <v>0</v>
      </c>
      <c r="J257" s="177">
        <f>J194/RES_summary!J$19</f>
        <v>0</v>
      </c>
      <c r="K257" s="177">
        <f>K194/RES_summary!K$19</f>
        <v>0</v>
      </c>
      <c r="L257" s="177">
        <f>L194/RES_summary!L$19</f>
        <v>0</v>
      </c>
      <c r="M257" s="177">
        <f>M194/RES_summary!M$19</f>
        <v>0</v>
      </c>
      <c r="N257" s="177">
        <f>N194/RES_summary!N$19</f>
        <v>0</v>
      </c>
      <c r="O257" s="177">
        <f>O194/RES_summary!O$19</f>
        <v>0</v>
      </c>
      <c r="P257" s="177">
        <f>P194/RES_summary!P$19</f>
        <v>0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0</v>
      </c>
      <c r="C258" s="178">
        <f>C195/RES_summary!C$19</f>
        <v>0</v>
      </c>
      <c r="D258" s="178">
        <f>D195/RES_summary!D$19</f>
        <v>0</v>
      </c>
      <c r="E258" s="178">
        <f>E195/RES_summary!E$19</f>
        <v>0</v>
      </c>
      <c r="F258" s="178">
        <f>F195/RES_summary!F$19</f>
        <v>0</v>
      </c>
      <c r="G258" s="178">
        <f>G195/RES_summary!G$19</f>
        <v>0</v>
      </c>
      <c r="H258" s="178">
        <f>H195/RES_summary!H$19</f>
        <v>0</v>
      </c>
      <c r="I258" s="178">
        <f>I195/RES_summary!I$19</f>
        <v>0</v>
      </c>
      <c r="J258" s="178">
        <f>J195/RES_summary!J$19</f>
        <v>0</v>
      </c>
      <c r="K258" s="178">
        <f>K195/RES_summary!K$19</f>
        <v>0</v>
      </c>
      <c r="L258" s="178">
        <f>L195/RES_summary!L$19</f>
        <v>0</v>
      </c>
      <c r="M258" s="178">
        <f>M195/RES_summary!M$19</f>
        <v>0</v>
      </c>
      <c r="N258" s="178">
        <f>N195/RES_summary!N$19</f>
        <v>0</v>
      </c>
      <c r="O258" s="178">
        <f>O195/RES_summary!O$19</f>
        <v>0</v>
      </c>
      <c r="P258" s="178">
        <f>P195/RES_summary!P$19</f>
        <v>0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0</v>
      </c>
      <c r="C260" s="183">
        <f>C197/RES_summary!C$19</f>
        <v>0</v>
      </c>
      <c r="D260" s="183">
        <f>D197/RES_summary!D$19</f>
        <v>0</v>
      </c>
      <c r="E260" s="183">
        <f>E197/RES_summary!E$19</f>
        <v>0</v>
      </c>
      <c r="F260" s="183">
        <f>F197/RES_summary!F$19</f>
        <v>0</v>
      </c>
      <c r="G260" s="183">
        <f>G197/RES_summary!G$19</f>
        <v>0</v>
      </c>
      <c r="H260" s="183">
        <f>H197/RES_summary!H$19</f>
        <v>0</v>
      </c>
      <c r="I260" s="183">
        <f>I197/RES_summary!I$19</f>
        <v>0</v>
      </c>
      <c r="J260" s="183">
        <f>J197/RES_summary!J$19</f>
        <v>0</v>
      </c>
      <c r="K260" s="183">
        <f>K197/RES_summary!K$19</f>
        <v>0</v>
      </c>
      <c r="L260" s="183">
        <f>L197/RES_summary!L$19</f>
        <v>0</v>
      </c>
      <c r="M260" s="183">
        <f>M197/RES_summary!M$19</f>
        <v>0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0</v>
      </c>
      <c r="C264" s="180">
        <f>C201/RES_summary!C$19</f>
        <v>0</v>
      </c>
      <c r="D264" s="180">
        <f>D201/RES_summary!D$19</f>
        <v>0</v>
      </c>
      <c r="E264" s="180">
        <f>E201/RES_summary!E$19</f>
        <v>0</v>
      </c>
      <c r="F264" s="180">
        <f>F201/RES_summary!F$19</f>
        <v>0</v>
      </c>
      <c r="G264" s="180">
        <f>G201/RES_summary!G$19</f>
        <v>0</v>
      </c>
      <c r="H264" s="180">
        <f>H201/RES_summary!H$19</f>
        <v>0</v>
      </c>
      <c r="I264" s="180">
        <f>I201/RES_summary!I$19</f>
        <v>0</v>
      </c>
      <c r="J264" s="180">
        <f>J201/RES_summary!J$19</f>
        <v>0</v>
      </c>
      <c r="K264" s="180">
        <f>K201/RES_summary!K$19</f>
        <v>0</v>
      </c>
      <c r="L264" s="180">
        <f>L201/RES_summary!L$19</f>
        <v>0</v>
      </c>
      <c r="M264" s="180">
        <f>M201/RES_summary!M$19</f>
        <v>0</v>
      </c>
      <c r="N264" s="180">
        <f>N201/RES_summary!N$19</f>
        <v>0</v>
      </c>
      <c r="O264" s="180">
        <f>O201/RES_summary!O$19</f>
        <v>0</v>
      </c>
      <c r="P264" s="180">
        <f>P201/RES_summary!P$19</f>
        <v>0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0</v>
      </c>
      <c r="C268" s="178">
        <f>C205/RES_summary!C$19</f>
        <v>0</v>
      </c>
      <c r="D268" s="178">
        <f>D205/RES_summary!D$19</f>
        <v>0</v>
      </c>
      <c r="E268" s="178">
        <f>E205/RES_summary!E$19</f>
        <v>0</v>
      </c>
      <c r="F268" s="178">
        <f>F205/RES_summary!F$19</f>
        <v>0</v>
      </c>
      <c r="G268" s="178">
        <f>G205/RES_summary!G$19</f>
        <v>0</v>
      </c>
      <c r="H268" s="178">
        <f>H205/RES_summary!H$19</f>
        <v>0</v>
      </c>
      <c r="I268" s="178">
        <f>I205/RES_summary!I$19</f>
        <v>0</v>
      </c>
      <c r="J268" s="178">
        <f>J205/RES_summary!J$19</f>
        <v>0</v>
      </c>
      <c r="K268" s="178">
        <f>K205/RES_summary!K$19</f>
        <v>0</v>
      </c>
      <c r="L268" s="178">
        <f>L205/RES_summary!L$19</f>
        <v>0</v>
      </c>
      <c r="M268" s="178">
        <f>M205/RES_summary!M$19</f>
        <v>0</v>
      </c>
      <c r="N268" s="178">
        <f>N205/RES_summary!N$19</f>
        <v>0</v>
      </c>
      <c r="O268" s="178">
        <f>O205/RES_summary!O$19</f>
        <v>0</v>
      </c>
      <c r="P268" s="178">
        <f>P205/RES_summary!P$19</f>
        <v>0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0</v>
      </c>
      <c r="C270" s="177">
        <f>C207/RES_summary!C$19</f>
        <v>0</v>
      </c>
      <c r="D270" s="177">
        <f>D207/RES_summary!D$19</f>
        <v>0</v>
      </c>
      <c r="E270" s="177">
        <f>E207/RES_summary!E$19</f>
        <v>0</v>
      </c>
      <c r="F270" s="177">
        <f>F207/RES_summary!F$19</f>
        <v>0</v>
      </c>
      <c r="G270" s="177">
        <f>G207/RES_summary!G$19</f>
        <v>0</v>
      </c>
      <c r="H270" s="177">
        <f>H207/RES_summary!H$19</f>
        <v>0</v>
      </c>
      <c r="I270" s="177">
        <f>I207/RES_summary!I$19</f>
        <v>0</v>
      </c>
      <c r="J270" s="177">
        <f>J207/RES_summary!J$19</f>
        <v>0</v>
      </c>
      <c r="K270" s="177">
        <f>K207/RES_summary!K$19</f>
        <v>0</v>
      </c>
      <c r="L270" s="177">
        <f>L207/RES_summary!L$19</f>
        <v>0</v>
      </c>
      <c r="M270" s="177">
        <f>M207/RES_summary!M$19</f>
        <v>0</v>
      </c>
      <c r="N270" s="177">
        <f>N207/RES_summary!N$19</f>
        <v>0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0</v>
      </c>
      <c r="C271" s="176">
        <f>C208/RES_summary!C$19</f>
        <v>0</v>
      </c>
      <c r="D271" s="176">
        <f>D208/RES_summary!D$19</f>
        <v>0</v>
      </c>
      <c r="E271" s="176">
        <f>E208/RES_summary!E$19</f>
        <v>0</v>
      </c>
      <c r="F271" s="176">
        <f>F208/RES_summary!F$19</f>
        <v>0</v>
      </c>
      <c r="G271" s="176">
        <f>G208/RES_summary!G$19</f>
        <v>0</v>
      </c>
      <c r="H271" s="176">
        <f>H208/RES_summary!H$19</f>
        <v>0</v>
      </c>
      <c r="I271" s="176">
        <f>I208/RES_summary!I$19</f>
        <v>0</v>
      </c>
      <c r="J271" s="176">
        <f>J208/RES_summary!J$19</f>
        <v>0</v>
      </c>
      <c r="K271" s="176">
        <f>K208/RES_summary!K$19</f>
        <v>0</v>
      </c>
      <c r="L271" s="176">
        <f>L208/RES_summary!L$19</f>
        <v>0</v>
      </c>
      <c r="M271" s="176">
        <f>M208/RES_summary!M$19</f>
        <v>0</v>
      </c>
      <c r="N271" s="176">
        <f>N208/RES_summary!N$19</f>
        <v>0</v>
      </c>
      <c r="O271" s="176">
        <f>O208/RES_summary!O$19</f>
        <v>0</v>
      </c>
      <c r="P271" s="176">
        <f>P208/RES_summary!P$19</f>
        <v>0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0</v>
      </c>
      <c r="C273" s="184">
        <f>C210/RES_summary!C$19</f>
        <v>0</v>
      </c>
      <c r="D273" s="184">
        <f>D210/RES_summary!D$19</f>
        <v>0</v>
      </c>
      <c r="E273" s="184">
        <f>E210/RES_summary!E$19</f>
        <v>0</v>
      </c>
      <c r="F273" s="184">
        <f>F210/RES_summary!F$19</f>
        <v>0</v>
      </c>
      <c r="G273" s="184">
        <f>G210/RES_summary!G$19</f>
        <v>0</v>
      </c>
      <c r="H273" s="184">
        <f>H210/RES_summary!H$19</f>
        <v>0</v>
      </c>
      <c r="I273" s="184">
        <f>I210/RES_summary!I$19</f>
        <v>0</v>
      </c>
      <c r="J273" s="184">
        <f>J210/RES_summary!J$19</f>
        <v>0</v>
      </c>
      <c r="K273" s="184">
        <f>K210/RES_summary!K$19</f>
        <v>0</v>
      </c>
      <c r="L273" s="184">
        <f>L210/RES_summary!L$19</f>
        <v>0</v>
      </c>
      <c r="M273" s="184">
        <f>M210/RES_summary!M$19</f>
        <v>0</v>
      </c>
      <c r="N273" s="184">
        <f>N210/RES_summary!N$19</f>
        <v>0</v>
      </c>
      <c r="O273" s="184">
        <f>O210/RES_summary!O$19</f>
        <v>0</v>
      </c>
      <c r="P273" s="184">
        <f>P210/RES_summary!P$19</f>
        <v>0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0</v>
      </c>
      <c r="C274" s="178">
        <f>C211/RES_summary!C$19</f>
        <v>0</v>
      </c>
      <c r="D274" s="178">
        <f>D211/RES_summary!D$19</f>
        <v>0</v>
      </c>
      <c r="E274" s="178">
        <f>E211/RES_summary!E$19</f>
        <v>0</v>
      </c>
      <c r="F274" s="178">
        <f>F211/RES_summary!F$19</f>
        <v>0</v>
      </c>
      <c r="G274" s="178">
        <f>G211/RES_summary!G$19</f>
        <v>0</v>
      </c>
      <c r="H274" s="178">
        <f>H211/RES_summary!H$19</f>
        <v>0</v>
      </c>
      <c r="I274" s="178">
        <f>I211/RES_summary!I$19</f>
        <v>0</v>
      </c>
      <c r="J274" s="178">
        <f>J211/RES_summary!J$19</f>
        <v>0</v>
      </c>
      <c r="K274" s="178">
        <f>K211/RES_summary!K$19</f>
        <v>0</v>
      </c>
      <c r="L274" s="178">
        <f>L211/RES_summary!L$19</f>
        <v>0</v>
      </c>
      <c r="M274" s="178">
        <f>M211/RES_summary!M$19</f>
        <v>0</v>
      </c>
      <c r="N274" s="178">
        <f>N211/RES_summary!N$19</f>
        <v>0</v>
      </c>
      <c r="O274" s="178">
        <f>O211/RES_summary!O$19</f>
        <v>0</v>
      </c>
      <c r="P274" s="178">
        <f>P211/RES_summary!P$19</f>
        <v>0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0</v>
      </c>
      <c r="C275" s="177">
        <f>C212/RES_summary!C$19</f>
        <v>0</v>
      </c>
      <c r="D275" s="177">
        <f>D212/RES_summary!D$19</f>
        <v>0</v>
      </c>
      <c r="E275" s="177">
        <f>E212/RES_summary!E$19</f>
        <v>0</v>
      </c>
      <c r="F275" s="177">
        <f>F212/RES_summary!F$19</f>
        <v>0</v>
      </c>
      <c r="G275" s="177">
        <f>G212/RES_summary!G$19</f>
        <v>0</v>
      </c>
      <c r="H275" s="177">
        <f>H212/RES_summary!H$19</f>
        <v>0</v>
      </c>
      <c r="I275" s="177">
        <f>I212/RES_summary!I$19</f>
        <v>0</v>
      </c>
      <c r="J275" s="177">
        <f>J212/RES_summary!J$19</f>
        <v>0</v>
      </c>
      <c r="K275" s="177">
        <f>K212/RES_summary!K$19</f>
        <v>0</v>
      </c>
      <c r="L275" s="177">
        <f>L212/RES_summary!L$19</f>
        <v>0</v>
      </c>
      <c r="M275" s="177">
        <f>M212/RES_summary!M$19</f>
        <v>0</v>
      </c>
      <c r="N275" s="177">
        <f>N212/RES_summary!N$19</f>
        <v>0</v>
      </c>
      <c r="O275" s="177">
        <f>O212/RES_summary!O$19</f>
        <v>0</v>
      </c>
      <c r="P275" s="177">
        <f>P212/RES_summary!P$19</f>
        <v>0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0</v>
      </c>
      <c r="C276" s="177">
        <f>C213/RES_summary!C$19</f>
        <v>0</v>
      </c>
      <c r="D276" s="177">
        <f>D213/RES_summary!D$19</f>
        <v>0</v>
      </c>
      <c r="E276" s="177">
        <f>E213/RES_summary!E$19</f>
        <v>0</v>
      </c>
      <c r="F276" s="177">
        <f>F213/RES_summary!F$19</f>
        <v>0</v>
      </c>
      <c r="G276" s="177">
        <f>G213/RES_summary!G$19</f>
        <v>0</v>
      </c>
      <c r="H276" s="177">
        <f>H213/RES_summary!H$19</f>
        <v>0</v>
      </c>
      <c r="I276" s="177">
        <f>I213/RES_summary!I$19</f>
        <v>0</v>
      </c>
      <c r="J276" s="177">
        <f>J213/RES_summary!J$19</f>
        <v>0</v>
      </c>
      <c r="K276" s="177">
        <f>K213/RES_summary!K$19</f>
        <v>0</v>
      </c>
      <c r="L276" s="177">
        <f>L213/RES_summary!L$19</f>
        <v>0</v>
      </c>
      <c r="M276" s="177">
        <f>M213/RES_summary!M$19</f>
        <v>0</v>
      </c>
      <c r="N276" s="177">
        <f>N213/RES_summary!N$19</f>
        <v>0</v>
      </c>
      <c r="O276" s="177">
        <f>O213/RES_summary!O$19</f>
        <v>0</v>
      </c>
      <c r="P276" s="177">
        <f>P213/RES_summary!P$19</f>
        <v>0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0</v>
      </c>
      <c r="C277" s="178">
        <f>C214/RES_summary!C$19</f>
        <v>0</v>
      </c>
      <c r="D277" s="178">
        <f>D214/RES_summary!D$19</f>
        <v>0</v>
      </c>
      <c r="E277" s="178">
        <f>E214/RES_summary!E$19</f>
        <v>0</v>
      </c>
      <c r="F277" s="178">
        <f>F214/RES_summary!F$19</f>
        <v>0</v>
      </c>
      <c r="G277" s="178">
        <f>G214/RES_summary!G$19</f>
        <v>0</v>
      </c>
      <c r="H277" s="178">
        <f>H214/RES_summary!H$19</f>
        <v>0</v>
      </c>
      <c r="I277" s="178">
        <f>I214/RES_summary!I$19</f>
        <v>0</v>
      </c>
      <c r="J277" s="178">
        <f>J214/RES_summary!J$19</f>
        <v>0</v>
      </c>
      <c r="K277" s="178">
        <f>K214/RES_summary!K$19</f>
        <v>0</v>
      </c>
      <c r="L277" s="178">
        <f>L214/RES_summary!L$19</f>
        <v>0</v>
      </c>
      <c r="M277" s="178">
        <f>M214/RES_summary!M$19</f>
        <v>0</v>
      </c>
      <c r="N277" s="178">
        <f>N214/RES_summary!N$19</f>
        <v>0</v>
      </c>
      <c r="O277" s="178">
        <f>O214/RES_summary!O$19</f>
        <v>0</v>
      </c>
      <c r="P277" s="178">
        <f>P214/RES_summary!P$19</f>
        <v>0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0</v>
      </c>
      <c r="C278" s="177">
        <f>C215/RES_summary!C$19</f>
        <v>0</v>
      </c>
      <c r="D278" s="177">
        <f>D215/RES_summary!D$19</f>
        <v>0</v>
      </c>
      <c r="E278" s="177">
        <f>E215/RES_summary!E$19</f>
        <v>0</v>
      </c>
      <c r="F278" s="177">
        <f>F215/RES_summary!F$19</f>
        <v>0</v>
      </c>
      <c r="G278" s="177">
        <f>G215/RES_summary!G$19</f>
        <v>0</v>
      </c>
      <c r="H278" s="177">
        <f>H215/RES_summary!H$19</f>
        <v>0</v>
      </c>
      <c r="I278" s="177">
        <f>I215/RES_summary!I$19</f>
        <v>0</v>
      </c>
      <c r="J278" s="177">
        <f>J215/RES_summary!J$19</f>
        <v>0</v>
      </c>
      <c r="K278" s="177">
        <f>K215/RES_summary!K$19</f>
        <v>0</v>
      </c>
      <c r="L278" s="177">
        <f>L215/RES_summary!L$19</f>
        <v>0</v>
      </c>
      <c r="M278" s="177">
        <f>M215/RES_summary!M$19</f>
        <v>0</v>
      </c>
      <c r="N278" s="177">
        <f>N215/RES_summary!N$19</f>
        <v>0</v>
      </c>
      <c r="O278" s="177">
        <f>O215/RES_summary!O$19</f>
        <v>0</v>
      </c>
      <c r="P278" s="177">
        <f>P215/RES_summary!P$19</f>
        <v>0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0</v>
      </c>
      <c r="C279" s="178">
        <f>C216/RES_summary!C$19</f>
        <v>0</v>
      </c>
      <c r="D279" s="178">
        <f>D216/RES_summary!D$19</f>
        <v>0</v>
      </c>
      <c r="E279" s="178">
        <f>E216/RES_summary!E$19</f>
        <v>0</v>
      </c>
      <c r="F279" s="178">
        <f>F216/RES_summary!F$19</f>
        <v>0</v>
      </c>
      <c r="G279" s="178">
        <f>G216/RES_summary!G$19</f>
        <v>0</v>
      </c>
      <c r="H279" s="178">
        <f>H216/RES_summary!H$19</f>
        <v>0</v>
      </c>
      <c r="I279" s="178">
        <f>I216/RES_summary!I$19</f>
        <v>0</v>
      </c>
      <c r="J279" s="178">
        <f>J216/RES_summary!J$19</f>
        <v>0</v>
      </c>
      <c r="K279" s="178">
        <f>K216/RES_summary!K$19</f>
        <v>0</v>
      </c>
      <c r="L279" s="178">
        <f>L216/RES_summary!L$19</f>
        <v>0</v>
      </c>
      <c r="M279" s="178">
        <f>M216/RES_summary!M$19</f>
        <v>0</v>
      </c>
      <c r="N279" s="178">
        <f>N216/RES_summary!N$19</f>
        <v>0</v>
      </c>
      <c r="O279" s="178">
        <f>O216/RES_summary!O$19</f>
        <v>0</v>
      </c>
      <c r="P279" s="178">
        <f>P216/RES_summary!P$19</f>
        <v>0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0</v>
      </c>
      <c r="C281" s="183">
        <f>C218/RES_summary!C$19</f>
        <v>0</v>
      </c>
      <c r="D281" s="183">
        <f>D218/RES_summary!D$19</f>
        <v>0</v>
      </c>
      <c r="E281" s="183">
        <f>E218/RES_summary!E$19</f>
        <v>0</v>
      </c>
      <c r="F281" s="183">
        <f>F218/RES_summary!F$19</f>
        <v>0</v>
      </c>
      <c r="G281" s="183">
        <f>G218/RES_summary!G$19</f>
        <v>0</v>
      </c>
      <c r="H281" s="183">
        <f>H218/RES_summary!H$19</f>
        <v>0</v>
      </c>
      <c r="I281" s="183">
        <f>I218/RES_summary!I$19</f>
        <v>0</v>
      </c>
      <c r="J281" s="183">
        <f>J218/RES_summary!J$19</f>
        <v>0</v>
      </c>
      <c r="K281" s="183">
        <f>K218/RES_summary!K$19</f>
        <v>0</v>
      </c>
      <c r="L281" s="183">
        <f>L218/RES_summary!L$19</f>
        <v>0</v>
      </c>
      <c r="M281" s="183">
        <f>M218/RES_summary!M$19</f>
        <v>0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0</v>
      </c>
      <c r="C285" s="180">
        <f>C222/RES_summary!C$19</f>
        <v>0</v>
      </c>
      <c r="D285" s="180">
        <f>D222/RES_summary!D$19</f>
        <v>0</v>
      </c>
      <c r="E285" s="180">
        <f>E222/RES_summary!E$19</f>
        <v>0</v>
      </c>
      <c r="F285" s="180">
        <f>F222/RES_summary!F$19</f>
        <v>0</v>
      </c>
      <c r="G285" s="180">
        <f>G222/RES_summary!G$19</f>
        <v>0</v>
      </c>
      <c r="H285" s="180">
        <f>H222/RES_summary!H$19</f>
        <v>0</v>
      </c>
      <c r="I285" s="180">
        <f>I222/RES_summary!I$19</f>
        <v>0</v>
      </c>
      <c r="J285" s="180">
        <f>J222/RES_summary!J$19</f>
        <v>0</v>
      </c>
      <c r="K285" s="180">
        <f>K222/RES_summary!K$19</f>
        <v>0</v>
      </c>
      <c r="L285" s="180">
        <f>L222/RES_summary!L$19</f>
        <v>0</v>
      </c>
      <c r="M285" s="180">
        <f>M222/RES_summary!M$19</f>
        <v>0</v>
      </c>
      <c r="N285" s="180">
        <f>N222/RES_summary!N$19</f>
        <v>0</v>
      </c>
      <c r="O285" s="180">
        <f>O222/RES_summary!O$19</f>
        <v>0</v>
      </c>
      <c r="P285" s="180">
        <f>P222/RES_summary!P$19</f>
        <v>0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0</v>
      </c>
      <c r="C289" s="178">
        <f>C226/RES_summary!C$19</f>
        <v>0</v>
      </c>
      <c r="D289" s="178">
        <f>D226/RES_summary!D$19</f>
        <v>0</v>
      </c>
      <c r="E289" s="178">
        <f>E226/RES_summary!E$19</f>
        <v>0</v>
      </c>
      <c r="F289" s="178">
        <f>F226/RES_summary!F$19</f>
        <v>0</v>
      </c>
      <c r="G289" s="178">
        <f>G226/RES_summary!G$19</f>
        <v>0</v>
      </c>
      <c r="H289" s="178">
        <f>H226/RES_summary!H$19</f>
        <v>0</v>
      </c>
      <c r="I289" s="178">
        <f>I226/RES_summary!I$19</f>
        <v>0</v>
      </c>
      <c r="J289" s="178">
        <f>J226/RES_summary!J$19</f>
        <v>0</v>
      </c>
      <c r="K289" s="178">
        <f>K226/RES_summary!K$19</f>
        <v>0</v>
      </c>
      <c r="L289" s="178">
        <f>L226/RES_summary!L$19</f>
        <v>0</v>
      </c>
      <c r="M289" s="178">
        <f>M226/RES_summary!M$19</f>
        <v>0</v>
      </c>
      <c r="N289" s="178">
        <f>N226/RES_summary!N$19</f>
        <v>0</v>
      </c>
      <c r="O289" s="178">
        <f>O226/RES_summary!O$19</f>
        <v>0</v>
      </c>
      <c r="P289" s="178">
        <f>P226/RES_summary!P$19</f>
        <v>0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0</v>
      </c>
      <c r="C291" s="177">
        <f>C228/RES_summary!C$19</f>
        <v>0</v>
      </c>
      <c r="D291" s="177">
        <f>D228/RES_summary!D$19</f>
        <v>0</v>
      </c>
      <c r="E291" s="177">
        <f>E228/RES_summary!E$19</f>
        <v>0</v>
      </c>
      <c r="F291" s="177">
        <f>F228/RES_summary!F$19</f>
        <v>0</v>
      </c>
      <c r="G291" s="177">
        <f>G228/RES_summary!G$19</f>
        <v>0</v>
      </c>
      <c r="H291" s="177">
        <f>H228/RES_summary!H$19</f>
        <v>0</v>
      </c>
      <c r="I291" s="177">
        <f>I228/RES_summary!I$19</f>
        <v>0</v>
      </c>
      <c r="J291" s="177">
        <f>J228/RES_summary!J$19</f>
        <v>0</v>
      </c>
      <c r="K291" s="177">
        <f>K228/RES_summary!K$19</f>
        <v>0</v>
      </c>
      <c r="L291" s="177">
        <f>L228/RES_summary!L$19</f>
        <v>0</v>
      </c>
      <c r="M291" s="177">
        <f>M228/RES_summary!M$19</f>
        <v>0</v>
      </c>
      <c r="N291" s="177">
        <f>N228/RES_summary!N$19</f>
        <v>0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0</v>
      </c>
      <c r="C292" s="176">
        <f>C229/RES_summary!C$19</f>
        <v>0</v>
      </c>
      <c r="D292" s="176">
        <f>D229/RES_summary!D$19</f>
        <v>0</v>
      </c>
      <c r="E292" s="176">
        <f>E229/RES_summary!E$19</f>
        <v>0</v>
      </c>
      <c r="F292" s="176">
        <f>F229/RES_summary!F$19</f>
        <v>0</v>
      </c>
      <c r="G292" s="176">
        <f>G229/RES_summary!G$19</f>
        <v>0</v>
      </c>
      <c r="H292" s="176">
        <f>H229/RES_summary!H$19</f>
        <v>0</v>
      </c>
      <c r="I292" s="176">
        <f>I229/RES_summary!I$19</f>
        <v>0</v>
      </c>
      <c r="J292" s="176">
        <f>J229/RES_summary!J$19</f>
        <v>0</v>
      </c>
      <c r="K292" s="176">
        <f>K229/RES_summary!K$19</f>
        <v>0</v>
      </c>
      <c r="L292" s="176">
        <f>L229/RES_summary!L$19</f>
        <v>0</v>
      </c>
      <c r="M292" s="176">
        <f>M229/RES_summary!M$19</f>
        <v>0</v>
      </c>
      <c r="N292" s="176">
        <f>N229/RES_summary!N$19</f>
        <v>0</v>
      </c>
      <c r="O292" s="176">
        <f>O229/RES_summary!O$19</f>
        <v>0</v>
      </c>
      <c r="P292" s="176">
        <f>P229/RES_summary!P$19</f>
        <v>0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0</v>
      </c>
      <c r="C294" s="184">
        <f>C231/RES_summary!C$19</f>
        <v>0</v>
      </c>
      <c r="D294" s="184">
        <f>D231/RES_summary!D$19</f>
        <v>0</v>
      </c>
      <c r="E294" s="184">
        <f>E231/RES_summary!E$19</f>
        <v>0</v>
      </c>
      <c r="F294" s="184">
        <f>F231/RES_summary!F$19</f>
        <v>0</v>
      </c>
      <c r="G294" s="184">
        <f>G231/RES_summary!G$19</f>
        <v>0</v>
      </c>
      <c r="H294" s="184">
        <f>H231/RES_summary!H$19</f>
        <v>0</v>
      </c>
      <c r="I294" s="184">
        <f>I231/RES_summary!I$19</f>
        <v>0</v>
      </c>
      <c r="J294" s="184">
        <f>J231/RES_summary!J$19</f>
        <v>0</v>
      </c>
      <c r="K294" s="184">
        <f>K231/RES_summary!K$19</f>
        <v>0</v>
      </c>
      <c r="L294" s="184">
        <f>L231/RES_summary!L$19</f>
        <v>0</v>
      </c>
      <c r="M294" s="184">
        <f>M231/RES_summary!M$19</f>
        <v>0</v>
      </c>
      <c r="N294" s="184">
        <f>N231/RES_summary!N$19</f>
        <v>0</v>
      </c>
      <c r="O294" s="184">
        <f>O231/RES_summary!O$19</f>
        <v>0</v>
      </c>
      <c r="P294" s="184">
        <f>P231/RES_summary!P$19</f>
        <v>0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0</v>
      </c>
      <c r="C295" s="178">
        <f>C232/RES_summary!C$19</f>
        <v>0</v>
      </c>
      <c r="D295" s="178">
        <f>D232/RES_summary!D$19</f>
        <v>0</v>
      </c>
      <c r="E295" s="178">
        <f>E232/RES_summary!E$19</f>
        <v>0</v>
      </c>
      <c r="F295" s="178">
        <f>F232/RES_summary!F$19</f>
        <v>0</v>
      </c>
      <c r="G295" s="178">
        <f>G232/RES_summary!G$19</f>
        <v>0</v>
      </c>
      <c r="H295" s="178">
        <f>H232/RES_summary!H$19</f>
        <v>0</v>
      </c>
      <c r="I295" s="178">
        <f>I232/RES_summary!I$19</f>
        <v>0</v>
      </c>
      <c r="J295" s="178">
        <f>J232/RES_summary!J$19</f>
        <v>0</v>
      </c>
      <c r="K295" s="178">
        <f>K232/RES_summary!K$19</f>
        <v>0</v>
      </c>
      <c r="L295" s="178">
        <f>L232/RES_summary!L$19</f>
        <v>0</v>
      </c>
      <c r="M295" s="178">
        <f>M232/RES_summary!M$19</f>
        <v>0</v>
      </c>
      <c r="N295" s="178">
        <f>N232/RES_summary!N$19</f>
        <v>0</v>
      </c>
      <c r="O295" s="178">
        <f>O232/RES_summary!O$19</f>
        <v>0</v>
      </c>
      <c r="P295" s="178">
        <f>P232/RES_summary!P$19</f>
        <v>0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0</v>
      </c>
      <c r="C296" s="177">
        <f>C233/RES_summary!C$19</f>
        <v>0</v>
      </c>
      <c r="D296" s="177">
        <f>D233/RES_summary!D$19</f>
        <v>0</v>
      </c>
      <c r="E296" s="177">
        <f>E233/RES_summary!E$19</f>
        <v>0</v>
      </c>
      <c r="F296" s="177">
        <f>F233/RES_summary!F$19</f>
        <v>0</v>
      </c>
      <c r="G296" s="177">
        <f>G233/RES_summary!G$19</f>
        <v>0</v>
      </c>
      <c r="H296" s="177">
        <f>H233/RES_summary!H$19</f>
        <v>0</v>
      </c>
      <c r="I296" s="177">
        <f>I233/RES_summary!I$19</f>
        <v>0</v>
      </c>
      <c r="J296" s="177">
        <f>J233/RES_summary!J$19</f>
        <v>0</v>
      </c>
      <c r="K296" s="177">
        <f>K233/RES_summary!K$19</f>
        <v>0</v>
      </c>
      <c r="L296" s="177">
        <f>L233/RES_summary!L$19</f>
        <v>0</v>
      </c>
      <c r="M296" s="177">
        <f>M233/RES_summary!M$19</f>
        <v>0</v>
      </c>
      <c r="N296" s="177">
        <f>N233/RES_summary!N$19</f>
        <v>0</v>
      </c>
      <c r="O296" s="177">
        <f>O233/RES_summary!O$19</f>
        <v>0</v>
      </c>
      <c r="P296" s="177">
        <f>P233/RES_summary!P$19</f>
        <v>0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0</v>
      </c>
      <c r="C300" s="178">
        <f>C237/RES_summary!C$19</f>
        <v>0</v>
      </c>
      <c r="D300" s="178">
        <f>D237/RES_summary!D$19</f>
        <v>0</v>
      </c>
      <c r="E300" s="178">
        <f>E237/RES_summary!E$19</f>
        <v>0</v>
      </c>
      <c r="F300" s="178">
        <f>F237/RES_summary!F$19</f>
        <v>0</v>
      </c>
      <c r="G300" s="178">
        <f>G237/RES_summary!G$19</f>
        <v>0</v>
      </c>
      <c r="H300" s="178">
        <f>H237/RES_summary!H$19</f>
        <v>0</v>
      </c>
      <c r="I300" s="178">
        <f>I237/RES_summary!I$19</f>
        <v>0</v>
      </c>
      <c r="J300" s="178">
        <f>J237/RES_summary!J$19</f>
        <v>0</v>
      </c>
      <c r="K300" s="178">
        <f>K237/RES_summary!K$19</f>
        <v>0</v>
      </c>
      <c r="L300" s="178">
        <f>L237/RES_summary!L$19</f>
        <v>0</v>
      </c>
      <c r="M300" s="178">
        <f>M237/RES_summary!M$19</f>
        <v>0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0</v>
      </c>
      <c r="C302" s="183">
        <f>C239/RES_summary!C$19</f>
        <v>0</v>
      </c>
      <c r="D302" s="183">
        <f>D239/RES_summary!D$19</f>
        <v>0</v>
      </c>
      <c r="E302" s="183">
        <f>E239/RES_summary!E$19</f>
        <v>0</v>
      </c>
      <c r="F302" s="183">
        <f>F239/RES_summary!F$19</f>
        <v>0</v>
      </c>
      <c r="G302" s="183">
        <f>G239/RES_summary!G$19</f>
        <v>0</v>
      </c>
      <c r="H302" s="183">
        <f>H239/RES_summary!H$19</f>
        <v>0</v>
      </c>
      <c r="I302" s="183">
        <f>I239/RES_summary!I$19</f>
        <v>0</v>
      </c>
      <c r="J302" s="183">
        <f>J239/RES_summary!J$19</f>
        <v>0</v>
      </c>
      <c r="K302" s="183">
        <f>K239/RES_summary!K$19</f>
        <v>0</v>
      </c>
      <c r="L302" s="183">
        <f>L239/RES_summary!L$19</f>
        <v>0</v>
      </c>
      <c r="M302" s="183">
        <f>M239/RES_summary!M$19</f>
        <v>0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</v>
      </c>
      <c r="C310" s="178">
        <f>C247/RES_summary!C$19</f>
        <v>0</v>
      </c>
      <c r="D310" s="178">
        <f>D247/RES_summary!D$19</f>
        <v>0</v>
      </c>
      <c r="E310" s="178">
        <f>E247/RES_summary!E$19</f>
        <v>0</v>
      </c>
      <c r="F310" s="178">
        <f>F247/RES_summary!F$19</f>
        <v>0</v>
      </c>
      <c r="G310" s="178">
        <f>G247/RES_summary!G$19</f>
        <v>0</v>
      </c>
      <c r="H310" s="178">
        <f>H247/RES_summary!H$19</f>
        <v>0</v>
      </c>
      <c r="I310" s="178">
        <f>I247/RES_summary!I$19</f>
        <v>0</v>
      </c>
      <c r="J310" s="178">
        <f>J247/RES_summary!J$19</f>
        <v>0</v>
      </c>
      <c r="K310" s="178">
        <f>K247/RES_summary!K$19</f>
        <v>0</v>
      </c>
      <c r="L310" s="178">
        <f>L247/RES_summary!L$19</f>
        <v>0</v>
      </c>
      <c r="M310" s="178">
        <f>M247/RES_summary!M$19</f>
        <v>0</v>
      </c>
      <c r="N310" s="178">
        <f>N247/RES_summary!N$19</f>
        <v>0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0</v>
      </c>
      <c r="C312" s="177">
        <f>C249/RES_summary!C$19</f>
        <v>0</v>
      </c>
      <c r="D312" s="177">
        <f>D249/RES_summary!D$19</f>
        <v>0</v>
      </c>
      <c r="E312" s="177">
        <f>E249/RES_summary!E$19</f>
        <v>0</v>
      </c>
      <c r="F312" s="177">
        <f>F249/RES_summary!F$19</f>
        <v>0</v>
      </c>
      <c r="G312" s="177">
        <f>G249/RES_summary!G$19</f>
        <v>0</v>
      </c>
      <c r="H312" s="177">
        <f>H249/RES_summary!H$19</f>
        <v>0</v>
      </c>
      <c r="I312" s="177">
        <f>I249/RES_summary!I$19</f>
        <v>0</v>
      </c>
      <c r="J312" s="177">
        <f>J249/RES_summary!J$19</f>
        <v>0</v>
      </c>
      <c r="K312" s="177">
        <f>K249/RES_summary!K$19</f>
        <v>0</v>
      </c>
      <c r="L312" s="177">
        <f>L249/RES_summary!L$19</f>
        <v>0</v>
      </c>
      <c r="M312" s="177">
        <f>M249/RES_summary!M$19</f>
        <v>0</v>
      </c>
      <c r="N312" s="177">
        <f>N249/RES_summary!N$19</f>
        <v>0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0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0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0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0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0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0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0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0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 t="str">
        <f t="shared" si="88"/>
        <v/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 t="str">
        <f t="shared" si="88"/>
        <v/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 t="str">
        <f t="shared" si="88"/>
        <v/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 t="str">
        <f t="shared" si="88"/>
        <v/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 t="str">
        <f t="shared" si="88"/>
        <v/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 t="str">
        <f t="shared" si="89"/>
        <v/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 t="str">
        <f t="shared" si="89"/>
        <v/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0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0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0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0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0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0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0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0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0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0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0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0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0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0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0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0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0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0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0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0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0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0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0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0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0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0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0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0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0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0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0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0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0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0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0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0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0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532167</v>
      </c>
      <c r="C5" s="151">
        <f>RES_hhdet_num!C$43</f>
        <v>481353</v>
      </c>
      <c r="D5" s="151">
        <f>RES_hhdet_num!D$43</f>
        <v>444124</v>
      </c>
      <c r="E5" s="151">
        <f>RES_hhdet_num!E$43</f>
        <v>422766</v>
      </c>
      <c r="F5" s="151">
        <f>RES_hhdet_num!F$43</f>
        <v>312604</v>
      </c>
      <c r="G5" s="151">
        <f>RES_hhdet_num!G$43</f>
        <v>248304.99999999997</v>
      </c>
      <c r="H5" s="151">
        <f>RES_hhdet_num!H$43</f>
        <v>150111.99999999997</v>
      </c>
      <c r="I5" s="151">
        <f>RES_hhdet_num!I$43</f>
        <v>91854</v>
      </c>
      <c r="J5" s="151">
        <f>RES_hhdet_num!J$43</f>
        <v>59911.999999999985</v>
      </c>
      <c r="K5" s="151">
        <f>RES_hhdet_num!K$43</f>
        <v>51376.999999999985</v>
      </c>
      <c r="L5" s="151">
        <f>RES_hhdet_num!L$43</f>
        <v>35824.999999999978</v>
      </c>
      <c r="M5" s="151">
        <f>RES_hhdet_num!M$43</f>
        <v>29887</v>
      </c>
      <c r="N5" s="151">
        <f>RES_hhdet_num!N$43</f>
        <v>22732.000000000004</v>
      </c>
      <c r="O5" s="151">
        <f>RES_hhdet_num!O$43</f>
        <v>22702</v>
      </c>
      <c r="P5" s="151">
        <f>RES_hhdet_num!P$43</f>
        <v>18126.000000000004</v>
      </c>
      <c r="Q5" s="151">
        <f>RES_hhdet_num!Q$43</f>
        <v>17529.000000000007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532167</v>
      </c>
      <c r="C7" s="67">
        <f>RES_hhdet_num!C$45</f>
        <v>481353</v>
      </c>
      <c r="D7" s="67">
        <f>RES_hhdet_num!D$45</f>
        <v>444124</v>
      </c>
      <c r="E7" s="67">
        <f>RES_hhdet_num!E$45</f>
        <v>422766</v>
      </c>
      <c r="F7" s="67">
        <f>RES_hhdet_num!F$45</f>
        <v>312604</v>
      </c>
      <c r="G7" s="67">
        <f>RES_hhdet_num!G$45</f>
        <v>248304.99999999997</v>
      </c>
      <c r="H7" s="67">
        <f>RES_hhdet_num!H$45</f>
        <v>150111.99999999997</v>
      </c>
      <c r="I7" s="67">
        <f>RES_hhdet_num!I$45</f>
        <v>91854</v>
      </c>
      <c r="J7" s="67">
        <f>RES_hhdet_num!J$45</f>
        <v>59911.999999999985</v>
      </c>
      <c r="K7" s="67">
        <f>RES_hhdet_num!K$45</f>
        <v>51376.999999999985</v>
      </c>
      <c r="L7" s="67">
        <f>RES_hhdet_num!L$45</f>
        <v>35824.999999999978</v>
      </c>
      <c r="M7" s="67">
        <f>RES_hhdet_num!M$45</f>
        <v>29887</v>
      </c>
      <c r="N7" s="67">
        <f>RES_hhdet_num!N$45</f>
        <v>22732.000000000004</v>
      </c>
      <c r="O7" s="67">
        <f>RES_hhdet_num!O$45</f>
        <v>22702</v>
      </c>
      <c r="P7" s="67">
        <f>RES_hhdet_num!P$45</f>
        <v>18126.000000000004</v>
      </c>
      <c r="Q7" s="67">
        <f>RES_hhdet_num!Q$45</f>
        <v>17529.000000000007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7822</v>
      </c>
      <c r="C9" s="67">
        <f>RES_hhdet_num!C$48</f>
        <v>7200</v>
      </c>
      <c r="D9" s="67">
        <f>RES_hhdet_num!D$48</f>
        <v>6604</v>
      </c>
      <c r="E9" s="67">
        <f>RES_hhdet_num!E$48</f>
        <v>6095</v>
      </c>
      <c r="F9" s="67">
        <f>RES_hhdet_num!F$48</f>
        <v>4498</v>
      </c>
      <c r="G9" s="67">
        <f>RES_hhdet_num!G$48</f>
        <v>4014</v>
      </c>
      <c r="H9" s="67">
        <f>RES_hhdet_num!H$48</f>
        <v>2844.9999999999995</v>
      </c>
      <c r="I9" s="67">
        <f>RES_hhdet_num!I$48</f>
        <v>2100</v>
      </c>
      <c r="J9" s="67">
        <f>RES_hhdet_num!J$48</f>
        <v>1672.9999999999998</v>
      </c>
      <c r="K9" s="67">
        <f>RES_hhdet_num!K$48</f>
        <v>1679.9999999999998</v>
      </c>
      <c r="L9" s="67">
        <f>RES_hhdet_num!L$48</f>
        <v>1629.9999999999991</v>
      </c>
      <c r="M9" s="67">
        <f>RES_hhdet_num!M$48</f>
        <v>1432</v>
      </c>
      <c r="N9" s="67">
        <f>RES_hhdet_num!N$48</f>
        <v>952.00000000000023</v>
      </c>
      <c r="O9" s="67">
        <f>RES_hhdet_num!O$48</f>
        <v>1225</v>
      </c>
      <c r="P9" s="67">
        <f>RES_hhdet_num!P$48</f>
        <v>1152.0000000000002</v>
      </c>
      <c r="Q9" s="67">
        <f>RES_hhdet_num!Q$48</f>
        <v>1412.0000000000005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353675</v>
      </c>
      <c r="C11" s="67">
        <f>RES_hhdet_num!C$50</f>
        <v>330608</v>
      </c>
      <c r="D11" s="67">
        <f>RES_hhdet_num!D$50</f>
        <v>306566</v>
      </c>
      <c r="E11" s="67">
        <f>RES_hhdet_num!E$50</f>
        <v>291466</v>
      </c>
      <c r="F11" s="67">
        <f>RES_hhdet_num!F$50</f>
        <v>223745</v>
      </c>
      <c r="G11" s="67">
        <f>RES_hhdet_num!G$50</f>
        <v>184014</v>
      </c>
      <c r="H11" s="67">
        <f>RES_hhdet_num!H$50</f>
        <v>127004.99999999997</v>
      </c>
      <c r="I11" s="67">
        <f>RES_hhdet_num!I$50</f>
        <v>80531</v>
      </c>
      <c r="J11" s="67">
        <f>RES_hhdet_num!J$50</f>
        <v>53354.999999999985</v>
      </c>
      <c r="K11" s="67">
        <f>RES_hhdet_num!K$50</f>
        <v>37780.999999999985</v>
      </c>
      <c r="L11" s="67">
        <f>RES_hhdet_num!L$50</f>
        <v>32641.999999999982</v>
      </c>
      <c r="M11" s="67">
        <f>RES_hhdet_num!M$50</f>
        <v>27276</v>
      </c>
      <c r="N11" s="67">
        <f>RES_hhdet_num!N$50</f>
        <v>19219.000000000004</v>
      </c>
      <c r="O11" s="67">
        <f>RES_hhdet_num!O$50</f>
        <v>19156</v>
      </c>
      <c r="P11" s="67">
        <f>RES_hhdet_num!P$50</f>
        <v>16359.000000000004</v>
      </c>
      <c r="Q11" s="67">
        <f>RES_hhdet_num!Q$50</f>
        <v>15821.000000000007</v>
      </c>
    </row>
    <row r="12" spans="1:17" ht="12" customHeight="1" x14ac:dyDescent="0.25">
      <c r="A12" s="23" t="s">
        <v>164</v>
      </c>
      <c r="B12" s="67">
        <f>RES_hhdet_num!B$51</f>
        <v>15476</v>
      </c>
      <c r="C12" s="67">
        <f>RES_hhdet_num!C$51</f>
        <v>10040</v>
      </c>
      <c r="D12" s="67">
        <f>RES_hhdet_num!D$51</f>
        <v>10457</v>
      </c>
      <c r="E12" s="67">
        <f>RES_hhdet_num!E$51</f>
        <v>11030</v>
      </c>
      <c r="F12" s="67">
        <f>RES_hhdet_num!F$51</f>
        <v>8371</v>
      </c>
      <c r="G12" s="67">
        <f>RES_hhdet_num!G$51</f>
        <v>8589.9999999999764</v>
      </c>
      <c r="H12" s="67">
        <f>RES_hhdet_num!H$51</f>
        <v>5837</v>
      </c>
      <c r="I12" s="67">
        <f>RES_hhdet_num!I$51</f>
        <v>5546.9999999999991</v>
      </c>
      <c r="J12" s="67">
        <f>RES_hhdet_num!J$51</f>
        <v>4124.9999999999991</v>
      </c>
      <c r="K12" s="67">
        <f>RES_hhdet_num!K$51</f>
        <v>2852.9999999999995</v>
      </c>
      <c r="L12" s="67">
        <f>RES_hhdet_num!L$51</f>
        <v>2616.9999999999986</v>
      </c>
      <c r="M12" s="67">
        <f>RES_hhdet_num!M$51</f>
        <v>2322</v>
      </c>
      <c r="N12" s="67">
        <f>RES_hhdet_num!N$51</f>
        <v>1655.0000000000005</v>
      </c>
      <c r="O12" s="67">
        <f>RES_hhdet_num!O$51</f>
        <v>1615</v>
      </c>
      <c r="P12" s="67">
        <f>RES_hhdet_num!P$51</f>
        <v>1371.0000000000002</v>
      </c>
      <c r="Q12" s="67">
        <f>RES_hhdet_num!Q$51</f>
        <v>1326.0000000000007</v>
      </c>
    </row>
    <row r="13" spans="1:17" ht="12" customHeight="1" x14ac:dyDescent="0.25">
      <c r="A13" s="23" t="s">
        <v>142</v>
      </c>
      <c r="B13" s="67">
        <f>RES_hhdet_num!B$54</f>
        <v>156182</v>
      </c>
      <c r="C13" s="67">
        <f>RES_hhdet_num!C$54</f>
        <v>136558</v>
      </c>
      <c r="D13" s="67">
        <f>RES_hhdet_num!D$54</f>
        <v>122909</v>
      </c>
      <c r="E13" s="67">
        <f>RES_hhdet_num!E$54</f>
        <v>115884.99999999999</v>
      </c>
      <c r="F13" s="67">
        <f>RES_hhdet_num!F$54</f>
        <v>77584.999999999985</v>
      </c>
      <c r="G13" s="67">
        <f>RES_hhdet_num!G$54</f>
        <v>53217</v>
      </c>
      <c r="H13" s="67">
        <f>RES_hhdet_num!H$54</f>
        <v>16510.999999999996</v>
      </c>
      <c r="I13" s="67">
        <f>RES_hhdet_num!I$54</f>
        <v>5403.9999999999945</v>
      </c>
      <c r="J13" s="67">
        <f>RES_hhdet_num!J$54</f>
        <v>2256.9999999999995</v>
      </c>
      <c r="K13" s="67">
        <f>RES_hhdet_num!K$54</f>
        <v>9988.9999999999982</v>
      </c>
      <c r="L13" s="67">
        <f>RES_hhdet_num!L$54</f>
        <v>523.99999999999977</v>
      </c>
      <c r="M13" s="67">
        <f>RES_hhdet_num!M$54</f>
        <v>266</v>
      </c>
      <c r="N13" s="67">
        <f>RES_hhdet_num!N$54</f>
        <v>1711.0000000000002</v>
      </c>
      <c r="O13" s="67">
        <f>RES_hhdet_num!O$54</f>
        <v>1780.9999999999993</v>
      </c>
      <c r="P13" s="67">
        <f>RES_hhdet_num!P$54</f>
        <v>364.99999999999937</v>
      </c>
      <c r="Q13" s="67">
        <f>RES_hhdet_num!Q$54</f>
        <v>351.99999999999949</v>
      </c>
    </row>
    <row r="14" spans="1:17" ht="12" customHeight="1" x14ac:dyDescent="0.25">
      <c r="A14" s="23" t="s">
        <v>141</v>
      </c>
      <c r="B14" s="67">
        <f>RES_hhdet_num!B$55</f>
        <v>6834</v>
      </c>
      <c r="C14" s="67">
        <f>RES_hhdet_num!C$55</f>
        <v>4147</v>
      </c>
      <c r="D14" s="67">
        <f>RES_hhdet_num!D$55</f>
        <v>4192</v>
      </c>
      <c r="E14" s="67">
        <f>RES_hhdet_num!E$55</f>
        <v>4384.9999999999991</v>
      </c>
      <c r="F14" s="67">
        <f>RES_hhdet_num!F$55</f>
        <v>2903</v>
      </c>
      <c r="G14" s="67">
        <f>RES_hhdet_num!G$55</f>
        <v>2483.9999999999945</v>
      </c>
      <c r="H14" s="67">
        <f>RES_hhdet_num!H$55</f>
        <v>758.99999999999989</v>
      </c>
      <c r="I14" s="67">
        <f>RES_hhdet_num!I$55</f>
        <v>371.99999999999989</v>
      </c>
      <c r="J14" s="67">
        <f>RES_hhdet_num!J$55</f>
        <v>174.99999999999997</v>
      </c>
      <c r="K14" s="67">
        <f>RES_hhdet_num!K$55</f>
        <v>753.99999999999989</v>
      </c>
      <c r="L14" s="67">
        <f>RES_hhdet_num!L$55</f>
        <v>41.999999999999979</v>
      </c>
      <c r="M14" s="67">
        <f>RES_hhdet_num!M$55</f>
        <v>23</v>
      </c>
      <c r="N14" s="67">
        <f>RES_hhdet_num!N$55</f>
        <v>147</v>
      </c>
      <c r="O14" s="67">
        <f>RES_hhdet_num!O$55</f>
        <v>149.99999999999997</v>
      </c>
      <c r="P14" s="67">
        <f>RES_hhdet_num!P$55</f>
        <v>30.999999999999979</v>
      </c>
      <c r="Q14" s="67">
        <f>RES_hhdet_num!Q$55</f>
        <v>29.999999999999986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0</v>
      </c>
      <c r="C16" s="67">
        <f>RES_hhdet_num!C$59</f>
        <v>0</v>
      </c>
      <c r="D16" s="67">
        <f>RES_hhdet_num!D$59</f>
        <v>1348</v>
      </c>
      <c r="E16" s="67">
        <f>RES_hhdet_num!E$59</f>
        <v>1225</v>
      </c>
      <c r="F16" s="67">
        <f>RES_hhdet_num!F$59</f>
        <v>864</v>
      </c>
      <c r="G16" s="67">
        <f>RES_hhdet_num!G$59</f>
        <v>463</v>
      </c>
      <c r="H16" s="67">
        <f>RES_hhdet_num!H$59</f>
        <v>0</v>
      </c>
      <c r="I16" s="67">
        <f>RES_hhdet_num!I$59</f>
        <v>0</v>
      </c>
      <c r="J16" s="67">
        <f>RES_hhdet_num!J$59</f>
        <v>0</v>
      </c>
      <c r="K16" s="67">
        <f>RES_hhdet_num!K$59</f>
        <v>0</v>
      </c>
      <c r="L16" s="67">
        <f>RES_hhdet_num!L$59</f>
        <v>0</v>
      </c>
      <c r="M16" s="67">
        <f>RES_hhdet_num!M$59</f>
        <v>0</v>
      </c>
      <c r="N16" s="67">
        <f>RES_hhdet_num!N$59</f>
        <v>0</v>
      </c>
      <c r="O16" s="67">
        <f>RES_hhdet_num!O$59</f>
        <v>0</v>
      </c>
      <c r="P16" s="67">
        <f>RES_hhdet_num!P$59</f>
        <v>0</v>
      </c>
      <c r="Q16" s="67">
        <f>RES_hhdet_num!Q$59</f>
        <v>0</v>
      </c>
    </row>
    <row r="17" spans="1:17" ht="12" customHeight="1" x14ac:dyDescent="0.25">
      <c r="A17" s="29" t="s">
        <v>140</v>
      </c>
      <c r="B17" s="83">
        <f>RES_hhdet_num!B$60</f>
        <v>532167</v>
      </c>
      <c r="C17" s="83">
        <f>RES_hhdet_num!C$60</f>
        <v>481353</v>
      </c>
      <c r="D17" s="83">
        <f>RES_hhdet_num!D$60</f>
        <v>442776</v>
      </c>
      <c r="E17" s="83">
        <f>RES_hhdet_num!E$60</f>
        <v>421541</v>
      </c>
      <c r="F17" s="83">
        <f>RES_hhdet_num!F$60</f>
        <v>311740</v>
      </c>
      <c r="G17" s="83">
        <f>RES_hhdet_num!G$60</f>
        <v>247842</v>
      </c>
      <c r="H17" s="83">
        <f>RES_hhdet_num!H$60</f>
        <v>150111.99999999997</v>
      </c>
      <c r="I17" s="83">
        <f>RES_hhdet_num!I$60</f>
        <v>91854</v>
      </c>
      <c r="J17" s="83">
        <f>RES_hhdet_num!J$60</f>
        <v>59911.999999999985</v>
      </c>
      <c r="K17" s="83">
        <f>RES_hhdet_num!K$60</f>
        <v>51376.999999999985</v>
      </c>
      <c r="L17" s="83">
        <f>RES_hhdet_num!L$60</f>
        <v>35824.999999999985</v>
      </c>
      <c r="M17" s="83">
        <f>RES_hhdet_num!M$60</f>
        <v>29887</v>
      </c>
      <c r="N17" s="83">
        <f>RES_hhdet_num!N$60</f>
        <v>22732.000000000004</v>
      </c>
      <c r="O17" s="83">
        <f>RES_hhdet_num!O$60</f>
        <v>22702</v>
      </c>
      <c r="P17" s="83">
        <f>RES_hhdet_num!P$60</f>
        <v>18126.000000000004</v>
      </c>
      <c r="Q17" s="83">
        <f>RES_hhdet_num!Q$60</f>
        <v>17529.000000000007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50814</v>
      </c>
      <c r="D21" s="67">
        <f t="shared" si="0"/>
        <v>37229</v>
      </c>
      <c r="E21" s="67">
        <f t="shared" si="0"/>
        <v>33260.4375</v>
      </c>
      <c r="F21" s="67">
        <f t="shared" si="0"/>
        <v>110162</v>
      </c>
      <c r="G21" s="67">
        <f t="shared" si="0"/>
        <v>64299.000000000029</v>
      </c>
      <c r="H21" s="67">
        <f t="shared" si="0"/>
        <v>98193</v>
      </c>
      <c r="I21" s="67">
        <f t="shared" si="0"/>
        <v>58257.999999999971</v>
      </c>
      <c r="J21" s="67">
        <f t="shared" si="0"/>
        <v>33260.437500000015</v>
      </c>
      <c r="K21" s="67">
        <f t="shared" si="0"/>
        <v>33260.4375</v>
      </c>
      <c r="L21" s="67">
        <f t="shared" si="0"/>
        <v>28982.687500000007</v>
      </c>
      <c r="M21" s="67">
        <f t="shared" si="0"/>
        <v>5937.9999999999782</v>
      </c>
      <c r="N21" s="67">
        <f t="shared" si="0"/>
        <v>7154.9999999999964</v>
      </c>
      <c r="O21" s="67">
        <f t="shared" si="0"/>
        <v>30.000000000003638</v>
      </c>
      <c r="P21" s="67">
        <f t="shared" si="0"/>
        <v>4575.9999999999964</v>
      </c>
      <c r="Q21" s="67">
        <f t="shared" si="0"/>
        <v>596.99999999999636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1083</v>
      </c>
      <c r="D23" s="67">
        <f t="shared" si="1"/>
        <v>889</v>
      </c>
      <c r="E23" s="67">
        <f t="shared" si="1"/>
        <v>982.5</v>
      </c>
      <c r="F23" s="67">
        <f t="shared" si="1"/>
        <v>1727</v>
      </c>
      <c r="G23" s="67">
        <f t="shared" si="1"/>
        <v>771</v>
      </c>
      <c r="H23" s="67">
        <f t="shared" si="1"/>
        <v>1421.0000000000005</v>
      </c>
      <c r="I23" s="67">
        <f t="shared" si="1"/>
        <v>972.99999999999955</v>
      </c>
      <c r="J23" s="67">
        <f t="shared" si="1"/>
        <v>733.50000000000023</v>
      </c>
      <c r="K23" s="67">
        <f t="shared" si="1"/>
        <v>1040.0000000000002</v>
      </c>
      <c r="L23" s="67">
        <f t="shared" si="1"/>
        <v>1132.0000000000009</v>
      </c>
      <c r="M23" s="67">
        <f t="shared" si="1"/>
        <v>701.99999999999909</v>
      </c>
      <c r="N23" s="67">
        <f t="shared" si="1"/>
        <v>771.99999999999977</v>
      </c>
      <c r="O23" s="67">
        <f t="shared" si="1"/>
        <v>307.82384460817184</v>
      </c>
      <c r="P23" s="67">
        <f t="shared" si="1"/>
        <v>564.99999999999977</v>
      </c>
      <c r="Q23" s="67">
        <f t="shared" si="1"/>
        <v>491.99999999999955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23067</v>
      </c>
      <c r="D25" s="67">
        <f t="shared" si="2"/>
        <v>24042</v>
      </c>
      <c r="E25" s="67">
        <f t="shared" si="2"/>
        <v>21810.808267726563</v>
      </c>
      <c r="F25" s="67">
        <f t="shared" si="2"/>
        <v>67721</v>
      </c>
      <c r="G25" s="67">
        <f t="shared" si="2"/>
        <v>39731</v>
      </c>
      <c r="H25" s="67">
        <f t="shared" si="2"/>
        <v>57009.000000000029</v>
      </c>
      <c r="I25" s="67">
        <f t="shared" si="2"/>
        <v>46473.999999999971</v>
      </c>
      <c r="J25" s="67">
        <f t="shared" si="2"/>
        <v>30221.01577787922</v>
      </c>
      <c r="K25" s="67">
        <f t="shared" si="2"/>
        <v>30969.848560501268</v>
      </c>
      <c r="L25" s="67">
        <f t="shared" si="2"/>
        <v>26074.530519204523</v>
      </c>
      <c r="M25" s="67">
        <f t="shared" si="2"/>
        <v>5365.9999999999818</v>
      </c>
      <c r="N25" s="67">
        <f t="shared" si="2"/>
        <v>8056.9999999999964</v>
      </c>
      <c r="O25" s="67">
        <f t="shared" si="2"/>
        <v>1074.136994922188</v>
      </c>
      <c r="P25" s="67">
        <f t="shared" si="2"/>
        <v>2796.9999999999964</v>
      </c>
      <c r="Q25" s="67">
        <f t="shared" si="2"/>
        <v>537.99999999999636</v>
      </c>
    </row>
    <row r="26" spans="1:17" ht="12" customHeight="1" x14ac:dyDescent="0.25">
      <c r="A26" s="23" t="s">
        <v>164</v>
      </c>
      <c r="B26" s="67"/>
      <c r="C26" s="67">
        <f t="shared" si="2"/>
        <v>5436</v>
      </c>
      <c r="D26" s="67">
        <f t="shared" si="2"/>
        <v>725.25</v>
      </c>
      <c r="E26" s="67">
        <f t="shared" si="2"/>
        <v>725.25</v>
      </c>
      <c r="F26" s="67">
        <f t="shared" si="2"/>
        <v>2659</v>
      </c>
      <c r="G26" s="67">
        <f t="shared" si="2"/>
        <v>725.25</v>
      </c>
      <c r="H26" s="67">
        <f t="shared" si="2"/>
        <v>2752.9999999999764</v>
      </c>
      <c r="I26" s="67">
        <f t="shared" si="2"/>
        <v>725.24999999999909</v>
      </c>
      <c r="J26" s="67">
        <f t="shared" si="2"/>
        <v>1637.9452196554475</v>
      </c>
      <c r="K26" s="67">
        <f t="shared" si="2"/>
        <v>2290.5889394987266</v>
      </c>
      <c r="L26" s="67">
        <f t="shared" si="2"/>
        <v>2123.6042223256713</v>
      </c>
      <c r="M26" s="67">
        <f t="shared" si="2"/>
        <v>294.99999999999864</v>
      </c>
      <c r="N26" s="67">
        <f t="shared" si="2"/>
        <v>666.99999999999955</v>
      </c>
      <c r="O26" s="67">
        <f t="shared" si="2"/>
        <v>125.24672409685422</v>
      </c>
      <c r="P26" s="67">
        <f t="shared" si="2"/>
        <v>243.99999999999977</v>
      </c>
      <c r="Q26" s="67">
        <f t="shared" si="2"/>
        <v>44.999999999999545</v>
      </c>
    </row>
    <row r="27" spans="1:17" ht="12" customHeight="1" x14ac:dyDescent="0.25">
      <c r="A27" s="23" t="s">
        <v>142</v>
      </c>
      <c r="B27" s="67"/>
      <c r="C27" s="67">
        <f t="shared" si="2"/>
        <v>19624</v>
      </c>
      <c r="D27" s="67">
        <f t="shared" si="2"/>
        <v>19887.926138605195</v>
      </c>
      <c r="E27" s="67">
        <f t="shared" si="2"/>
        <v>15591.677811453046</v>
      </c>
      <c r="F27" s="67">
        <f t="shared" si="2"/>
        <v>38300</v>
      </c>
      <c r="G27" s="67">
        <f t="shared" si="2"/>
        <v>24367.999999999985</v>
      </c>
      <c r="H27" s="67">
        <f t="shared" si="2"/>
        <v>36706</v>
      </c>
      <c r="I27" s="67">
        <f t="shared" si="2"/>
        <v>12478.735722819127</v>
      </c>
      <c r="J27" s="67">
        <f t="shared" si="2"/>
        <v>3595.8410954450796</v>
      </c>
      <c r="K27" s="67">
        <f t="shared" si="2"/>
        <v>1472.4472415301861</v>
      </c>
      <c r="L27" s="67">
        <f t="shared" si="2"/>
        <v>9464.9999999999982</v>
      </c>
      <c r="M27" s="67">
        <f t="shared" si="2"/>
        <v>257.99999999999977</v>
      </c>
      <c r="N27" s="67">
        <f t="shared" si="2"/>
        <v>0</v>
      </c>
      <c r="O27" s="67">
        <f t="shared" si="2"/>
        <v>0</v>
      </c>
      <c r="P27" s="67">
        <f t="shared" si="2"/>
        <v>1416</v>
      </c>
      <c r="Q27" s="67">
        <f t="shared" si="2"/>
        <v>12.999999999999886</v>
      </c>
    </row>
    <row r="28" spans="1:17" ht="12" customHeight="1" x14ac:dyDescent="0.25">
      <c r="A28" s="23" t="s">
        <v>141</v>
      </c>
      <c r="B28" s="67"/>
      <c r="C28" s="67">
        <f t="shared" si="2"/>
        <v>2687</v>
      </c>
      <c r="D28" s="67">
        <f t="shared" si="2"/>
        <v>640.5</v>
      </c>
      <c r="E28" s="67">
        <f t="shared" si="2"/>
        <v>640.5</v>
      </c>
      <c r="F28" s="67">
        <f t="shared" si="2"/>
        <v>1481.9999999999991</v>
      </c>
      <c r="G28" s="67">
        <f t="shared" si="2"/>
        <v>640.5</v>
      </c>
      <c r="H28" s="67">
        <f t="shared" si="2"/>
        <v>1724.9999999999945</v>
      </c>
      <c r="I28" s="67">
        <f t="shared" si="2"/>
        <v>416.74077964622188</v>
      </c>
      <c r="J28" s="67">
        <f t="shared" si="2"/>
        <v>231.80159136149294</v>
      </c>
      <c r="K28" s="67">
        <f t="shared" si="2"/>
        <v>175.00000000000011</v>
      </c>
      <c r="L28" s="67">
        <f t="shared" si="2"/>
        <v>711.99999999999989</v>
      </c>
      <c r="M28" s="67">
        <f t="shared" si="2"/>
        <v>18.999999999999979</v>
      </c>
      <c r="N28" s="67">
        <f t="shared" si="2"/>
        <v>23</v>
      </c>
      <c r="O28" s="67">
        <f t="shared" si="2"/>
        <v>5.437597099948249</v>
      </c>
      <c r="P28" s="67">
        <f t="shared" si="2"/>
        <v>119</v>
      </c>
      <c r="Q28" s="67">
        <f t="shared" si="2"/>
        <v>0.99999999999999289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144.06355118034685</v>
      </c>
      <c r="F30" s="67">
        <f t="shared" si="3"/>
        <v>361</v>
      </c>
      <c r="G30" s="67">
        <f t="shared" si="3"/>
        <v>401</v>
      </c>
      <c r="H30" s="67">
        <f t="shared" si="3"/>
        <v>463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66520.875</v>
      </c>
      <c r="D31" s="83">
        <f t="shared" si="3"/>
        <v>66520.875</v>
      </c>
      <c r="E31" s="83">
        <f t="shared" si="3"/>
        <v>54639.501051180356</v>
      </c>
      <c r="F31" s="83">
        <f t="shared" si="3"/>
        <v>109801</v>
      </c>
      <c r="G31" s="83">
        <f t="shared" si="3"/>
        <v>63898</v>
      </c>
      <c r="H31" s="83">
        <f t="shared" si="3"/>
        <v>97751.063551180385</v>
      </c>
      <c r="I31" s="83">
        <f t="shared" si="3"/>
        <v>58257.999999999971</v>
      </c>
      <c r="J31" s="83">
        <f t="shared" si="3"/>
        <v>49890.750000000015</v>
      </c>
      <c r="K31" s="83">
        <f t="shared" si="3"/>
        <v>46691.125</v>
      </c>
      <c r="L31" s="83">
        <f t="shared" si="3"/>
        <v>28982.6875</v>
      </c>
      <c r="M31" s="83">
        <f t="shared" si="3"/>
        <v>17423.944947739234</v>
      </c>
      <c r="N31" s="83">
        <f t="shared" si="3"/>
        <v>7154.9999999999964</v>
      </c>
      <c r="O31" s="83">
        <f t="shared" si="3"/>
        <v>30.000000000003638</v>
      </c>
      <c r="P31" s="83">
        <f t="shared" si="3"/>
        <v>4575.9999999999964</v>
      </c>
      <c r="Q31" s="83">
        <f t="shared" si="3"/>
        <v>596.99999999999636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11902.4375</v>
      </c>
      <c r="F35" s="67">
        <f>RES_hhdet_in!F$45</f>
        <v>0</v>
      </c>
      <c r="G35" s="67">
        <f>RES_hhdet_in!G$45</f>
        <v>0</v>
      </c>
      <c r="H35" s="67">
        <f>RES_hhdet_in!H$45</f>
        <v>0</v>
      </c>
      <c r="I35" s="67">
        <f>RES_hhdet_in!I$45</f>
        <v>0</v>
      </c>
      <c r="J35" s="67">
        <f>RES_hhdet_in!J$45</f>
        <v>1318.4375000000002</v>
      </c>
      <c r="K35" s="67">
        <f>RES_hhdet_in!K$45</f>
        <v>24725.4375</v>
      </c>
      <c r="L35" s="67">
        <f>RES_hhdet_in!L$45</f>
        <v>13430.6875</v>
      </c>
      <c r="M35" s="67">
        <f>RES_hhdet_in!M$45</f>
        <v>0</v>
      </c>
      <c r="N35" s="67">
        <f>RES_hhdet_in!N$45</f>
        <v>0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461</v>
      </c>
      <c r="D37" s="67">
        <f>RES_hhdet_in!D$48</f>
        <v>293</v>
      </c>
      <c r="E37" s="67">
        <f>RES_hhdet_in!E$48</f>
        <v>473.5</v>
      </c>
      <c r="F37" s="67">
        <f>RES_hhdet_in!F$48</f>
        <v>130</v>
      </c>
      <c r="G37" s="67">
        <f>RES_hhdet_in!G$48</f>
        <v>287</v>
      </c>
      <c r="H37" s="67">
        <f>RES_hhdet_in!H$48</f>
        <v>252</v>
      </c>
      <c r="I37" s="67">
        <f>RES_hhdet_in!I$48</f>
        <v>228</v>
      </c>
      <c r="J37" s="67">
        <f>RES_hhdet_in!J$48</f>
        <v>306.5</v>
      </c>
      <c r="K37" s="67">
        <f>RES_hhdet_in!K$48</f>
        <v>1047</v>
      </c>
      <c r="L37" s="67">
        <f>RES_hhdet_in!L$48</f>
        <v>1082</v>
      </c>
      <c r="M37" s="67">
        <f>RES_hhdet_in!M$48</f>
        <v>504</v>
      </c>
      <c r="N37" s="67">
        <f>RES_hhdet_in!N$48</f>
        <v>292</v>
      </c>
      <c r="O37" s="67">
        <f>RES_hhdet_in!O$48</f>
        <v>580.8238446081715</v>
      </c>
      <c r="P37" s="67">
        <f>RES_hhdet_in!P$48</f>
        <v>492</v>
      </c>
      <c r="Q37" s="67">
        <f>RES_hhdet_in!Q$48</f>
        <v>751.99999999999989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6710.8082677265775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0</v>
      </c>
      <c r="J39" s="67">
        <f>RES_hhdet_in!J$50</f>
        <v>3045.0157778792</v>
      </c>
      <c r="K39" s="67">
        <f>RES_hhdet_in!K$50</f>
        <v>15395.848560501272</v>
      </c>
      <c r="L39" s="67">
        <f>RES_hhdet_in!L$50</f>
        <v>20935.530519204516</v>
      </c>
      <c r="M39" s="67">
        <f>RES_hhdet_in!M$50</f>
        <v>0</v>
      </c>
      <c r="N39" s="67">
        <f>RES_hhdet_in!N$50</f>
        <v>0</v>
      </c>
      <c r="O39" s="67">
        <f>RES_hhdet_in!O$50</f>
        <v>1011.1369949221853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1142.25</v>
      </c>
      <c r="E40" s="67">
        <f>RES_hhdet_in!E$51</f>
        <v>1298.2499999999995</v>
      </c>
      <c r="F40" s="67">
        <f>RES_hhdet_in!F$51</f>
        <v>0</v>
      </c>
      <c r="G40" s="67">
        <f>RES_hhdet_in!G$51</f>
        <v>944.24999999997647</v>
      </c>
      <c r="H40" s="67">
        <f>RES_hhdet_in!H$51</f>
        <v>0</v>
      </c>
      <c r="I40" s="67">
        <f>RES_hhdet_in!I$51</f>
        <v>435.24999999999824</v>
      </c>
      <c r="J40" s="67">
        <f>RES_hhdet_in!J$51</f>
        <v>215.94521965544729</v>
      </c>
      <c r="K40" s="67">
        <f>RES_hhdet_in!K$51</f>
        <v>1018.588939498727</v>
      </c>
      <c r="L40" s="67">
        <f>RES_hhdet_in!L$51</f>
        <v>1887.6042223256709</v>
      </c>
      <c r="M40" s="67">
        <f>RES_hhdet_in!M$51</f>
        <v>0</v>
      </c>
      <c r="N40" s="67">
        <f>RES_hhdet_in!N$51</f>
        <v>0</v>
      </c>
      <c r="O40" s="67">
        <f>RES_hhdet_in!O$51</f>
        <v>85.246724096853683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0</v>
      </c>
      <c r="D41" s="67">
        <f>RES_hhdet_in!D$54</f>
        <v>6238.9261386051821</v>
      </c>
      <c r="E41" s="67">
        <f>RES_hhdet_in!E$54</f>
        <v>8567.6778114530389</v>
      </c>
      <c r="F41" s="67">
        <f>RES_hhdet_in!F$54</f>
        <v>0</v>
      </c>
      <c r="G41" s="67">
        <f>RES_hhdet_in!G$54</f>
        <v>0</v>
      </c>
      <c r="H41" s="67">
        <f>RES_hhdet_in!H$54</f>
        <v>0</v>
      </c>
      <c r="I41" s="67">
        <f>RES_hhdet_in!I$54</f>
        <v>1371.7357228191258</v>
      </c>
      <c r="J41" s="67">
        <f>RES_hhdet_in!J$54</f>
        <v>448.84109544508436</v>
      </c>
      <c r="K41" s="67">
        <f>RES_hhdet_in!K$54</f>
        <v>9204.4472415301843</v>
      </c>
      <c r="L41" s="67">
        <f>RES_hhdet_in!L$54</f>
        <v>0</v>
      </c>
      <c r="M41" s="67">
        <f>RES_hhdet_in!M$54</f>
        <v>0</v>
      </c>
      <c r="N41" s="67">
        <f>RES_hhdet_in!N$54</f>
        <v>1445.0000000000002</v>
      </c>
      <c r="O41" s="67">
        <f>RES_hhdet_in!O$54</f>
        <v>70</v>
      </c>
      <c r="P41" s="67">
        <f>RES_hhdet_in!P$54</f>
        <v>0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685.5</v>
      </c>
      <c r="E42" s="67">
        <f>RES_hhdet_in!E$55</f>
        <v>833.4999999999992</v>
      </c>
      <c r="F42" s="67">
        <f>RES_hhdet_in!F$55</f>
        <v>0</v>
      </c>
      <c r="G42" s="67">
        <f>RES_hhdet_in!G$55</f>
        <v>221.49999999999446</v>
      </c>
      <c r="H42" s="67">
        <f>RES_hhdet_in!H$55</f>
        <v>0</v>
      </c>
      <c r="I42" s="67">
        <f>RES_hhdet_in!I$55</f>
        <v>29.740779646221878</v>
      </c>
      <c r="J42" s="67">
        <f>RES_hhdet_in!J$55</f>
        <v>34.801591361493031</v>
      </c>
      <c r="K42" s="67">
        <f>RES_hhdet_in!K$55</f>
        <v>754</v>
      </c>
      <c r="L42" s="67">
        <f>RES_hhdet_in!L$55</f>
        <v>0</v>
      </c>
      <c r="M42" s="67">
        <f>RES_hhdet_in!M$55</f>
        <v>0</v>
      </c>
      <c r="N42" s="67">
        <f>RES_hhdet_in!N$55</f>
        <v>147</v>
      </c>
      <c r="O42" s="67">
        <f>RES_hhdet_in!O$55</f>
        <v>8.4375970999482135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0</v>
      </c>
      <c r="D44" s="67">
        <f>RES_hhdet_in!D$59</f>
        <v>1348</v>
      </c>
      <c r="E44" s="67">
        <f>RES_hhdet_in!E$59</f>
        <v>21.063551180346892</v>
      </c>
      <c r="F44" s="67">
        <f>RES_hhdet_in!F$59</f>
        <v>0</v>
      </c>
      <c r="G44" s="67">
        <f>RES_hhdet_in!G$59</f>
        <v>0</v>
      </c>
      <c r="H44" s="67">
        <f>RES_hhdet_in!H$59</f>
        <v>0</v>
      </c>
      <c r="I44" s="67">
        <f>RES_hhdet_in!I$59</f>
        <v>0</v>
      </c>
      <c r="J44" s="67">
        <f>RES_hhdet_in!J$59</f>
        <v>0</v>
      </c>
      <c r="K44" s="67">
        <f>RES_hhdet_in!K$59</f>
        <v>0</v>
      </c>
      <c r="L44" s="67">
        <f>RES_hhdet_in!L$59</f>
        <v>0</v>
      </c>
      <c r="M44" s="67">
        <f>RES_hhdet_in!M$59</f>
        <v>0</v>
      </c>
      <c r="N44" s="67">
        <f>RES_hhdet_in!N$59</f>
        <v>0</v>
      </c>
      <c r="O44" s="67">
        <f>RES_hhdet_in!O$59</f>
        <v>0</v>
      </c>
      <c r="P44" s="67">
        <f>RES_hhdet_in!P$59</f>
        <v>0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15706.875</v>
      </c>
      <c r="D45" s="83">
        <f>RES_hhdet_in!D$60</f>
        <v>27943.875</v>
      </c>
      <c r="E45" s="83">
        <f>RES_hhdet_in!E$60</f>
        <v>33404.501051180348</v>
      </c>
      <c r="F45" s="83">
        <f>RES_hhdet_in!F$60</f>
        <v>0</v>
      </c>
      <c r="G45" s="83">
        <f>RES_hhdet_in!G$60</f>
        <v>0</v>
      </c>
      <c r="H45" s="83">
        <f>RES_hhdet_in!H$60</f>
        <v>21.063551180346622</v>
      </c>
      <c r="I45" s="83">
        <f>RES_hhdet_in!I$60</f>
        <v>0</v>
      </c>
      <c r="J45" s="83">
        <f>RES_hhdet_in!J$60</f>
        <v>17948.750000000004</v>
      </c>
      <c r="K45" s="83">
        <f>RES_hhdet_in!K$60</f>
        <v>38156.125</v>
      </c>
      <c r="L45" s="83">
        <f>RES_hhdet_in!L$60</f>
        <v>13430.6875</v>
      </c>
      <c r="M45" s="83">
        <f>RES_hhdet_in!M$60</f>
        <v>11485.94494773925</v>
      </c>
      <c r="N45" s="83">
        <f>RES_hhdet_in!N$60</f>
        <v>0</v>
      </c>
      <c r="O45" s="83">
        <f>RES_hhdet_in!O$60</f>
        <v>0</v>
      </c>
      <c r="P45" s="83">
        <f>RES_hhdet_in!P$60</f>
        <v>0</v>
      </c>
      <c r="Q45" s="83">
        <f>RES_hhdet_in!Q$60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4714.146386010485</v>
      </c>
      <c r="F49" s="67">
        <f>RES_hhdet_in_new!F$45</f>
        <v>0</v>
      </c>
      <c r="G49" s="67">
        <f>RES_hhdet_in_new!G$45</f>
        <v>0</v>
      </c>
      <c r="H49" s="67">
        <f>RES_hhdet_in_new!H$45</f>
        <v>0</v>
      </c>
      <c r="I49" s="67">
        <f>RES_hhdet_in_new!I$45</f>
        <v>0</v>
      </c>
      <c r="J49" s="67">
        <f>RES_hhdet_in_new!J$45</f>
        <v>483.64268680657727</v>
      </c>
      <c r="K49" s="67">
        <f>RES_hhdet_in_new!K$45</f>
        <v>12633.781554125893</v>
      </c>
      <c r="L49" s="67">
        <f>RES_hhdet_in_new!L$45</f>
        <v>5283.6308113281393</v>
      </c>
      <c r="M49" s="67">
        <f>RES_hhdet_in_new!M$45</f>
        <v>0</v>
      </c>
      <c r="N49" s="67">
        <f>RES_hhdet_in_new!N$45</f>
        <v>0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65</v>
      </c>
      <c r="F51" s="67">
        <f>RES_hhdet_in_new!F$48</f>
        <v>0</v>
      </c>
      <c r="G51" s="67">
        <f>RES_hhdet_in_new!G$48</f>
        <v>0</v>
      </c>
      <c r="H51" s="67">
        <f>RES_hhdet_in_new!H$48</f>
        <v>0</v>
      </c>
      <c r="I51" s="67">
        <f>RES_hhdet_in_new!I$48</f>
        <v>0</v>
      </c>
      <c r="J51" s="67">
        <f>RES_hhdet_in_new!J$48</f>
        <v>0</v>
      </c>
      <c r="K51" s="67">
        <f>RES_hhdet_in_new!K$48</f>
        <v>279.99999999999994</v>
      </c>
      <c r="L51" s="67">
        <f>RES_hhdet_in_new!L$48</f>
        <v>148.99999999999994</v>
      </c>
      <c r="M51" s="67">
        <f>RES_hhdet_in_new!M$48</f>
        <v>0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1728.8546431788136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2487.4933716635951</v>
      </c>
      <c r="L53" s="67">
        <f>RES_hhdet_in_new!L$50</f>
        <v>4891.4681909121964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638.42535566502545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187.84094093211502</v>
      </c>
      <c r="L54" s="67">
        <f>RES_hhdet_in_new!L$51</f>
        <v>392.16262041594314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2075.3372102503263</v>
      </c>
      <c r="F55" s="67">
        <f>RES_hhdet_in_new!F$54</f>
        <v>0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448.84109544508425</v>
      </c>
      <c r="K55" s="67">
        <f>RES_hhdet_in_new!K$54</f>
        <v>9204.4472415301825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271.52917691631944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34.801591361493024</v>
      </c>
      <c r="K56" s="67">
        <f>RES_hhdet_in_new!K$55</f>
        <v>753.99999999999989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4714.146386010485</v>
      </c>
      <c r="F59" s="83">
        <f>RES_hhdet_in_new!F$60</f>
        <v>0</v>
      </c>
      <c r="G59" s="83">
        <f>RES_hhdet_in_new!G$60</f>
        <v>0</v>
      </c>
      <c r="H59" s="83">
        <f>RES_hhdet_in_new!H$60</f>
        <v>0</v>
      </c>
      <c r="I59" s="83">
        <f>RES_hhdet_in_new!I$60</f>
        <v>0</v>
      </c>
      <c r="J59" s="83">
        <f>RES_hhdet_in_new!J$60</f>
        <v>483.64268680657727</v>
      </c>
      <c r="K59" s="83">
        <f>RES_hhdet_in_new!K$60</f>
        <v>12633.781554125891</v>
      </c>
      <c r="L59" s="83">
        <f>RES_hhdet_in_new!L$60</f>
        <v>5283.6308113281384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7188.291113989515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834.7948131934229</v>
      </c>
      <c r="K63" s="67">
        <f t="shared" si="4"/>
        <v>12091.655945874107</v>
      </c>
      <c r="L63" s="67">
        <f t="shared" si="4"/>
        <v>8147.0566886718607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461</v>
      </c>
      <c r="D65" s="67">
        <f t="shared" si="5"/>
        <v>293</v>
      </c>
      <c r="E65" s="67">
        <f t="shared" si="5"/>
        <v>408.5</v>
      </c>
      <c r="F65" s="67">
        <f t="shared" si="5"/>
        <v>130</v>
      </c>
      <c r="G65" s="67">
        <f t="shared" si="5"/>
        <v>287</v>
      </c>
      <c r="H65" s="67">
        <f t="shared" si="5"/>
        <v>252</v>
      </c>
      <c r="I65" s="67">
        <f t="shared" si="5"/>
        <v>228</v>
      </c>
      <c r="J65" s="67">
        <f t="shared" si="5"/>
        <v>306.5</v>
      </c>
      <c r="K65" s="67">
        <f t="shared" si="5"/>
        <v>767</v>
      </c>
      <c r="L65" s="67">
        <f t="shared" si="5"/>
        <v>933</v>
      </c>
      <c r="M65" s="67">
        <f t="shared" si="5"/>
        <v>504</v>
      </c>
      <c r="N65" s="67">
        <f t="shared" si="5"/>
        <v>292</v>
      </c>
      <c r="O65" s="67">
        <f t="shared" si="5"/>
        <v>580.8238446081715</v>
      </c>
      <c r="P65" s="67">
        <f t="shared" si="5"/>
        <v>492</v>
      </c>
      <c r="Q65" s="67">
        <f t="shared" si="5"/>
        <v>751.99999999999989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4981.9536245477639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3045.0157778792</v>
      </c>
      <c r="K67" s="67">
        <f t="shared" si="6"/>
        <v>12908.355188837677</v>
      </c>
      <c r="L67" s="67">
        <f t="shared" si="6"/>
        <v>16044.062328292319</v>
      </c>
      <c r="M67" s="67">
        <f t="shared" si="6"/>
        <v>0</v>
      </c>
      <c r="N67" s="67">
        <f t="shared" si="6"/>
        <v>0</v>
      </c>
      <c r="O67" s="67">
        <f t="shared" si="6"/>
        <v>1011.1369949221853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1142.25</v>
      </c>
      <c r="E68" s="67">
        <f t="shared" si="6"/>
        <v>659.8246443349741</v>
      </c>
      <c r="F68" s="67">
        <f t="shared" si="6"/>
        <v>0</v>
      </c>
      <c r="G68" s="67">
        <f t="shared" si="6"/>
        <v>944.24999999997647</v>
      </c>
      <c r="H68" s="67">
        <f t="shared" si="6"/>
        <v>0</v>
      </c>
      <c r="I68" s="67">
        <f t="shared" si="6"/>
        <v>435.24999999999824</v>
      </c>
      <c r="J68" s="67">
        <f t="shared" si="6"/>
        <v>215.94521965544729</v>
      </c>
      <c r="K68" s="67">
        <f t="shared" si="6"/>
        <v>830.74799856661195</v>
      </c>
      <c r="L68" s="67">
        <f t="shared" si="6"/>
        <v>1495.4416019097278</v>
      </c>
      <c r="M68" s="67">
        <f t="shared" si="6"/>
        <v>0</v>
      </c>
      <c r="N68" s="67">
        <f t="shared" si="6"/>
        <v>0</v>
      </c>
      <c r="O68" s="67">
        <f t="shared" si="6"/>
        <v>85.246724096853683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6238.9261386051821</v>
      </c>
      <c r="E69" s="67">
        <f t="shared" si="6"/>
        <v>6492.3406012027126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1371.7357228191258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1445.0000000000002</v>
      </c>
      <c r="O69" s="67">
        <f t="shared" si="6"/>
        <v>70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685.5</v>
      </c>
      <c r="E70" s="67">
        <f t="shared" si="6"/>
        <v>561.97082308367976</v>
      </c>
      <c r="F70" s="67">
        <f t="shared" si="6"/>
        <v>0</v>
      </c>
      <c r="G70" s="67">
        <f t="shared" si="6"/>
        <v>221.49999999999446</v>
      </c>
      <c r="H70" s="67">
        <f t="shared" si="6"/>
        <v>0</v>
      </c>
      <c r="I70" s="67">
        <f t="shared" si="6"/>
        <v>29.740779646221878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147</v>
      </c>
      <c r="O70" s="67">
        <f t="shared" si="6"/>
        <v>8.4375970999482135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1348</v>
      </c>
      <c r="E72" s="67">
        <f t="shared" si="7"/>
        <v>21.063551180346892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15706.875</v>
      </c>
      <c r="D73" s="83">
        <f t="shared" si="7"/>
        <v>27943.875</v>
      </c>
      <c r="E73" s="83">
        <f t="shared" si="7"/>
        <v>28690.354665169863</v>
      </c>
      <c r="F73" s="83">
        <f t="shared" si="7"/>
        <v>0</v>
      </c>
      <c r="G73" s="83">
        <f t="shared" si="7"/>
        <v>0</v>
      </c>
      <c r="H73" s="83">
        <f t="shared" si="7"/>
        <v>21.063551180346622</v>
      </c>
      <c r="I73" s="83">
        <f t="shared" si="7"/>
        <v>0</v>
      </c>
      <c r="J73" s="83">
        <f t="shared" si="7"/>
        <v>17465.107313193428</v>
      </c>
      <c r="K73" s="83">
        <f t="shared" si="7"/>
        <v>25522.34344587411</v>
      </c>
      <c r="L73" s="83">
        <f t="shared" si="7"/>
        <v>8147.0566886718616</v>
      </c>
      <c r="M73" s="83">
        <f t="shared" si="7"/>
        <v>11485.94494773925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0</v>
      </c>
      <c r="J79" s="80">
        <f>RES_hhdet_numvin!J45</f>
        <v>0</v>
      </c>
      <c r="K79" s="80">
        <f>RES_hhdet_numvin!K45</f>
        <v>4098.3125000000009</v>
      </c>
      <c r="L79" s="80">
        <f>RES_hhdet_numvin!L45</f>
        <v>13430.687500000007</v>
      </c>
      <c r="M79" s="80">
        <f>RES_hhdet_numvin!M45</f>
        <v>0</v>
      </c>
      <c r="N79" s="80">
        <f>RES_hhdet_numvin!N45</f>
        <v>0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280.00000000000011</v>
      </c>
      <c r="L81" s="80">
        <f>RES_hhdet_numvin!L48</f>
        <v>1132.0000000000005</v>
      </c>
      <c r="M81" s="80">
        <f>RES_hhdet_numvin!M48</f>
        <v>0</v>
      </c>
      <c r="N81" s="80">
        <f>RES_hhdet_numvin!N48</f>
        <v>0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3282.9571517347263</v>
      </c>
      <c r="L83" s="80">
        <f>RES_hhdet_numvin!L50</f>
        <v>12538.042848265282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433.35534826527538</v>
      </c>
      <c r="L84" s="80">
        <f>RES_hhdet_numvin!L51</f>
        <v>892.64465173472513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351.99999999999949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29.999999999999986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0</v>
      </c>
      <c r="J89" s="78">
        <f>RES_hhdet_numvin!J60</f>
        <v>0</v>
      </c>
      <c r="K89" s="78">
        <f>RES_hhdet_numvin!K60</f>
        <v>4098.3125000000018</v>
      </c>
      <c r="L89" s="78">
        <f>RES_hhdet_numvin!L60</f>
        <v>13430.687500000005</v>
      </c>
      <c r="M89" s="78">
        <f>RES_hhdet_numvin!M60</f>
        <v>0</v>
      </c>
      <c r="N89" s="78">
        <f>RES_hhdet_numvin!N60</f>
        <v>0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970.66282971309715</v>
      </c>
      <c r="C93" s="168">
        <f t="shared" ref="C93:Q93" si="8">SUM(C94,C97,C99,C108)</f>
        <v>914.0667415218669</v>
      </c>
      <c r="D93" s="168">
        <f t="shared" si="8"/>
        <v>818.08892606696497</v>
      </c>
      <c r="E93" s="168">
        <f t="shared" si="8"/>
        <v>780.47394360074372</v>
      </c>
      <c r="F93" s="168">
        <f t="shared" si="8"/>
        <v>557.17890753275879</v>
      </c>
      <c r="G93" s="168">
        <f t="shared" si="8"/>
        <v>462.78200052336427</v>
      </c>
      <c r="H93" s="168">
        <f t="shared" si="8"/>
        <v>273.09194244799295</v>
      </c>
      <c r="I93" s="168">
        <f t="shared" si="8"/>
        <v>160.08336555578626</v>
      </c>
      <c r="J93" s="168">
        <f t="shared" si="8"/>
        <v>103.81491955971703</v>
      </c>
      <c r="K93" s="168">
        <f t="shared" si="8"/>
        <v>85.938158221526734</v>
      </c>
      <c r="L93" s="168">
        <f t="shared" si="8"/>
        <v>75.566224620575781</v>
      </c>
      <c r="M93" s="168">
        <f t="shared" si="8"/>
        <v>55.984272486555774</v>
      </c>
      <c r="N93" s="168">
        <f t="shared" si="8"/>
        <v>43.323569160634612</v>
      </c>
      <c r="O93" s="168">
        <f t="shared" si="8"/>
        <v>47.270249380933848</v>
      </c>
      <c r="P93" s="168">
        <f t="shared" si="8"/>
        <v>32.583333048532083</v>
      </c>
      <c r="Q93" s="168">
        <f t="shared" si="8"/>
        <v>32.990629824825866</v>
      </c>
    </row>
    <row r="94" spans="1:17" ht="12" customHeight="1" x14ac:dyDescent="0.25">
      <c r="A94" s="158" t="s">
        <v>65</v>
      </c>
      <c r="B94" s="157">
        <f>SUM(B95:B96)</f>
        <v>778.16198625326524</v>
      </c>
      <c r="C94" s="157">
        <f t="shared" ref="C94:Q94" si="9">SUM(C95:C96)</f>
        <v>739.82261158164454</v>
      </c>
      <c r="D94" s="157">
        <f t="shared" si="9"/>
        <v>656.9348635507688</v>
      </c>
      <c r="E94" s="157">
        <f t="shared" si="9"/>
        <v>625.53134104052447</v>
      </c>
      <c r="F94" s="157">
        <f t="shared" si="9"/>
        <v>440.70558653972341</v>
      </c>
      <c r="G94" s="157">
        <f t="shared" si="9"/>
        <v>368.64145370734809</v>
      </c>
      <c r="H94" s="157">
        <f t="shared" si="9"/>
        <v>215.32508679288946</v>
      </c>
      <c r="I94" s="157">
        <f t="shared" si="9"/>
        <v>124.83658552004437</v>
      </c>
      <c r="J94" s="157">
        <f t="shared" si="9"/>
        <v>80.931900717062078</v>
      </c>
      <c r="K94" s="157">
        <f t="shared" si="9"/>
        <v>64.181096626353877</v>
      </c>
      <c r="L94" s="157">
        <f t="shared" si="9"/>
        <v>61.424910535886426</v>
      </c>
      <c r="M94" s="157">
        <f t="shared" si="9"/>
        <v>44.207931485728032</v>
      </c>
      <c r="N94" s="157">
        <f t="shared" si="9"/>
        <v>34.259027270028888</v>
      </c>
      <c r="O94" s="157">
        <f t="shared" si="9"/>
        <v>36.994368215278577</v>
      </c>
      <c r="P94" s="157">
        <f t="shared" si="9"/>
        <v>25.215534687225887</v>
      </c>
      <c r="Q94" s="157">
        <f t="shared" si="9"/>
        <v>25.702980414808696</v>
      </c>
    </row>
    <row r="95" spans="1:17" ht="12" customHeight="1" x14ac:dyDescent="0.25">
      <c r="A95" s="23" t="s">
        <v>166</v>
      </c>
      <c r="B95" s="156">
        <f>RES_hhdet_fec!B$45</f>
        <v>769.91553152324559</v>
      </c>
      <c r="C95" s="156">
        <f>RES_hhdet_fec!C$45</f>
        <v>735.74030975633673</v>
      </c>
      <c r="D95" s="156">
        <f>RES_hhdet_fec!D$45</f>
        <v>651.4896558641633</v>
      </c>
      <c r="E95" s="156">
        <f>RES_hhdet_fec!E$45</f>
        <v>616.83242772776759</v>
      </c>
      <c r="F95" s="156">
        <f>RES_hhdet_fec!F$45</f>
        <v>431.59817861387876</v>
      </c>
      <c r="G95" s="156">
        <f>RES_hhdet_fec!G$45</f>
        <v>359.64758567743206</v>
      </c>
      <c r="H95" s="156">
        <f>RES_hhdet_fec!H$45</f>
        <v>209.79079260176692</v>
      </c>
      <c r="I95" s="156">
        <f>RES_hhdet_fec!I$45</f>
        <v>122.69293111253096</v>
      </c>
      <c r="J95" s="156">
        <f>RES_hhdet_fec!J$45</f>
        <v>80.185853944903926</v>
      </c>
      <c r="K95" s="156">
        <f>RES_hhdet_fec!K$45</f>
        <v>62.97023272563785</v>
      </c>
      <c r="L95" s="156">
        <f>RES_hhdet_fec!L$45</f>
        <v>60.273357560616851</v>
      </c>
      <c r="M95" s="156">
        <f>RES_hhdet_fec!M$45</f>
        <v>43.565396081423103</v>
      </c>
      <c r="N95" s="156">
        <f>RES_hhdet_fec!N$45</f>
        <v>33.825886624391899</v>
      </c>
      <c r="O95" s="156">
        <f>RES_hhdet_fec!O$45</f>
        <v>35.994298104102128</v>
      </c>
      <c r="P95" s="156">
        <f>RES_hhdet_fec!P$45</f>
        <v>24.547227770535677</v>
      </c>
      <c r="Q95" s="156">
        <f>RES_hhdet_fec!Q$45</f>
        <v>24.747145178312159</v>
      </c>
    </row>
    <row r="96" spans="1:17" ht="12" customHeight="1" x14ac:dyDescent="0.25">
      <c r="A96" s="23" t="s">
        <v>60</v>
      </c>
      <c r="B96" s="156">
        <f>RES_hhdet_fec!B$46</f>
        <v>8.2464547300196447</v>
      </c>
      <c r="C96" s="156">
        <f>RES_hhdet_fec!C$46</f>
        <v>4.0823018253077556</v>
      </c>
      <c r="D96" s="156">
        <f>RES_hhdet_fec!D$46</f>
        <v>5.4452076866055057</v>
      </c>
      <c r="E96" s="156">
        <f>RES_hhdet_fec!E$46</f>
        <v>8.6989133127569023</v>
      </c>
      <c r="F96" s="156">
        <f>RES_hhdet_fec!F$46</f>
        <v>9.1074079258446581</v>
      </c>
      <c r="G96" s="156">
        <f>RES_hhdet_fec!G$46</f>
        <v>8.9938680299160563</v>
      </c>
      <c r="H96" s="156">
        <f>RES_hhdet_fec!H$46</f>
        <v>5.5342941911225338</v>
      </c>
      <c r="I96" s="156">
        <f>RES_hhdet_fec!I$46</f>
        <v>2.1436544075134041</v>
      </c>
      <c r="J96" s="156">
        <f>RES_hhdet_fec!J$46</f>
        <v>0.74604677215815907</v>
      </c>
      <c r="K96" s="156">
        <f>RES_hhdet_fec!K$46</f>
        <v>1.2108639007160236</v>
      </c>
      <c r="L96" s="156">
        <f>RES_hhdet_fec!L$46</f>
        <v>1.1515529752695737</v>
      </c>
      <c r="M96" s="156">
        <f>RES_hhdet_fec!M$46</f>
        <v>0.6425354043049305</v>
      </c>
      <c r="N96" s="156">
        <f>RES_hhdet_fec!N$46</f>
        <v>0.43314064563698784</v>
      </c>
      <c r="O96" s="156">
        <f>RES_hhdet_fec!O$46</f>
        <v>1.0000701111764503</v>
      </c>
      <c r="P96" s="156">
        <f>RES_hhdet_fec!P$46</f>
        <v>0.66830691669021025</v>
      </c>
      <c r="Q96" s="156">
        <f>RES_hhdet_fec!Q$46</f>
        <v>0.95583523649653523</v>
      </c>
    </row>
    <row r="97" spans="1:17" ht="12" customHeight="1" x14ac:dyDescent="0.25">
      <c r="A97" s="158" t="s">
        <v>112</v>
      </c>
      <c r="B97" s="157">
        <f>B98</f>
        <v>0.42408939808549689</v>
      </c>
      <c r="C97" s="157">
        <f t="shared" ref="C97:Q97" si="10">C98</f>
        <v>0.38808188048264997</v>
      </c>
      <c r="D97" s="157">
        <f t="shared" si="10"/>
        <v>0.353629890990517</v>
      </c>
      <c r="E97" s="157">
        <f t="shared" si="10"/>
        <v>0.3253920348372874</v>
      </c>
      <c r="F97" s="157">
        <f t="shared" si="10"/>
        <v>0.23766910967820989</v>
      </c>
      <c r="G97" s="157">
        <f t="shared" si="10"/>
        <v>0.20778518012195568</v>
      </c>
      <c r="H97" s="157">
        <f t="shared" si="10"/>
        <v>0.13922879022673176</v>
      </c>
      <c r="I97" s="157">
        <f t="shared" si="10"/>
        <v>9.4821407293787255E-2</v>
      </c>
      <c r="J97" s="157">
        <f t="shared" si="10"/>
        <v>7.6786129429635211E-2</v>
      </c>
      <c r="K97" s="157">
        <f t="shared" si="10"/>
        <v>6.8466693412886359E-2</v>
      </c>
      <c r="L97" s="157">
        <f t="shared" si="10"/>
        <v>6.0916084166635701E-2</v>
      </c>
      <c r="M97" s="157">
        <f t="shared" si="10"/>
        <v>5.0575658613655761E-2</v>
      </c>
      <c r="N97" s="157">
        <f t="shared" si="10"/>
        <v>4.1286259691252679E-2</v>
      </c>
      <c r="O97" s="157">
        <f t="shared" si="10"/>
        <v>4.6649464322996118E-2</v>
      </c>
      <c r="P97" s="157">
        <f t="shared" si="10"/>
        <v>4.1896591743212724E-2</v>
      </c>
      <c r="Q97" s="157">
        <f t="shared" si="10"/>
        <v>4.7455203238203056E-2</v>
      </c>
    </row>
    <row r="98" spans="1:17" ht="12" customHeight="1" x14ac:dyDescent="0.25">
      <c r="A98" s="23" t="s">
        <v>60</v>
      </c>
      <c r="B98" s="156">
        <f>RES_hhdet_fec!B$48</f>
        <v>0.42408939808549689</v>
      </c>
      <c r="C98" s="156">
        <f>RES_hhdet_fec!C$48</f>
        <v>0.38808188048264997</v>
      </c>
      <c r="D98" s="156">
        <f>RES_hhdet_fec!D$48</f>
        <v>0.353629890990517</v>
      </c>
      <c r="E98" s="156">
        <f>RES_hhdet_fec!E$48</f>
        <v>0.3253920348372874</v>
      </c>
      <c r="F98" s="156">
        <f>RES_hhdet_fec!F$48</f>
        <v>0.23766910967820989</v>
      </c>
      <c r="G98" s="156">
        <f>RES_hhdet_fec!G$48</f>
        <v>0.20778518012195568</v>
      </c>
      <c r="H98" s="156">
        <f>RES_hhdet_fec!H$48</f>
        <v>0.13922879022673176</v>
      </c>
      <c r="I98" s="156">
        <f>RES_hhdet_fec!I$48</f>
        <v>9.4821407293787255E-2</v>
      </c>
      <c r="J98" s="156">
        <f>RES_hhdet_fec!J$48</f>
        <v>7.6786129429635211E-2</v>
      </c>
      <c r="K98" s="156">
        <f>RES_hhdet_fec!K$48</f>
        <v>6.8466693412886359E-2</v>
      </c>
      <c r="L98" s="156">
        <f>RES_hhdet_fec!L$48</f>
        <v>6.0916084166635701E-2</v>
      </c>
      <c r="M98" s="156">
        <f>RES_hhdet_fec!M$48</f>
        <v>5.0575658613655761E-2</v>
      </c>
      <c r="N98" s="156">
        <f>RES_hhdet_fec!N$48</f>
        <v>4.1286259691252679E-2</v>
      </c>
      <c r="O98" s="156">
        <f>RES_hhdet_fec!O$48</f>
        <v>4.6649464322996118E-2</v>
      </c>
      <c r="P98" s="156">
        <f>RES_hhdet_fec!P$48</f>
        <v>4.1896591743212724E-2</v>
      </c>
      <c r="Q98" s="156">
        <f>RES_hhdet_fec!Q$48</f>
        <v>4.7455203238203056E-2</v>
      </c>
    </row>
    <row r="99" spans="1:17" ht="12" customHeight="1" x14ac:dyDescent="0.25">
      <c r="A99" s="158" t="s">
        <v>63</v>
      </c>
      <c r="B99" s="157">
        <f>SUM(B100:B101,B104:B105)</f>
        <v>151.99646062032792</v>
      </c>
      <c r="C99" s="157">
        <f t="shared" ref="C99:Q99" si="11">SUM(C100:C101,C104:C105)</f>
        <v>137.90845984315413</v>
      </c>
      <c r="D99" s="157">
        <f t="shared" si="11"/>
        <v>127.17846569734039</v>
      </c>
      <c r="E99" s="157">
        <f t="shared" si="11"/>
        <v>121.43732327076448</v>
      </c>
      <c r="F99" s="157">
        <f t="shared" si="11"/>
        <v>90.641579933893325</v>
      </c>
      <c r="G99" s="157">
        <f t="shared" si="11"/>
        <v>72.79696965884439</v>
      </c>
      <c r="H99" s="157">
        <f t="shared" si="11"/>
        <v>44.672556883925459</v>
      </c>
      <c r="I99" s="157">
        <f t="shared" si="11"/>
        <v>27.385294955123769</v>
      </c>
      <c r="J99" s="157">
        <f t="shared" si="11"/>
        <v>17.767536335960333</v>
      </c>
      <c r="K99" s="157">
        <f t="shared" si="11"/>
        <v>16.898786905238168</v>
      </c>
      <c r="L99" s="157">
        <f t="shared" si="11"/>
        <v>10.601603566881069</v>
      </c>
      <c r="M99" s="157">
        <f t="shared" si="11"/>
        <v>8.8511433763425611</v>
      </c>
      <c r="N99" s="157">
        <f t="shared" si="11"/>
        <v>6.7424988570942102</v>
      </c>
      <c r="O99" s="157">
        <f t="shared" si="11"/>
        <v>7.7272091319826499</v>
      </c>
      <c r="P99" s="157">
        <f t="shared" si="11"/>
        <v>5.3366153031236889</v>
      </c>
      <c r="Q99" s="157">
        <f t="shared" si="11"/>
        <v>5.14131705123265</v>
      </c>
    </row>
    <row r="100" spans="1:17" ht="12" customHeight="1" x14ac:dyDescent="0.25">
      <c r="A100" s="167" t="s">
        <v>165</v>
      </c>
      <c r="B100" s="132">
        <f>RES_hhdet_fec!B$50</f>
        <v>108.7705870646772</v>
      </c>
      <c r="C100" s="132">
        <f>RES_hhdet_fec!C$50</f>
        <v>101.81226855255397</v>
      </c>
      <c r="D100" s="132">
        <f>RES_hhdet_fec!D$50</f>
        <v>94.1249054291373</v>
      </c>
      <c r="E100" s="132">
        <f>RES_hhdet_fec!E$50</f>
        <v>89.043374778375906</v>
      </c>
      <c r="F100" s="132">
        <f>RES_hhdet_fec!F$50</f>
        <v>68.06911854896839</v>
      </c>
      <c r="G100" s="132">
        <f>RES_hhdet_fec!G$50</f>
        <v>55.844577472806364</v>
      </c>
      <c r="H100" s="132">
        <f>RES_hhdet_fec!H$50</f>
        <v>38.492298873986208</v>
      </c>
      <c r="I100" s="132">
        <f>RES_hhdet_fec!I$50</f>
        <v>24.369041253907646</v>
      </c>
      <c r="J100" s="132">
        <f>RES_hhdet_fec!J$50</f>
        <v>16.025773962927392</v>
      </c>
      <c r="K100" s="132">
        <f>RES_hhdet_fec!K$50</f>
        <v>13.054667600420196</v>
      </c>
      <c r="L100" s="132">
        <f>RES_hhdet_fec!L$50</f>
        <v>9.730898438032856</v>
      </c>
      <c r="M100" s="132">
        <f>RES_hhdet_fec!M$50</f>
        <v>8.140075195899378</v>
      </c>
      <c r="N100" s="132">
        <f>RES_hhdet_fec!N$50</f>
        <v>5.7362823209333174</v>
      </c>
      <c r="O100" s="132">
        <f>RES_hhdet_fec!O$50</f>
        <v>6.5983658467157955</v>
      </c>
      <c r="P100" s="132">
        <f>RES_hhdet_fec!P$50</f>
        <v>4.8416811393351589</v>
      </c>
      <c r="Q100" s="132">
        <f>RES_hhdet_fec!Q$50</f>
        <v>4.6533600182399262</v>
      </c>
    </row>
    <row r="101" spans="1:17" ht="12" customHeight="1" x14ac:dyDescent="0.25">
      <c r="A101" s="167" t="s">
        <v>164</v>
      </c>
      <c r="B101" s="132">
        <f>SUM(B102:B103)</f>
        <v>4.2691668478334348</v>
      </c>
      <c r="C101" s="132">
        <f t="shared" ref="C101:Q101" si="12">SUM(C102:C103)</f>
        <v>2.7754872108859163</v>
      </c>
      <c r="D101" s="132">
        <f t="shared" si="12"/>
        <v>2.8843879620035278</v>
      </c>
      <c r="E101" s="132">
        <f t="shared" si="12"/>
        <v>3.0297685026575141</v>
      </c>
      <c r="F101" s="132">
        <f t="shared" si="12"/>
        <v>2.291679063202317</v>
      </c>
      <c r="G101" s="132">
        <f t="shared" si="12"/>
        <v>2.3475207520211532</v>
      </c>
      <c r="H101" s="132">
        <f t="shared" si="12"/>
        <v>1.5941726939612073</v>
      </c>
      <c r="I101" s="132">
        <f t="shared" si="12"/>
        <v>1.5138198164210608</v>
      </c>
      <c r="J101" s="132">
        <f t="shared" si="12"/>
        <v>1.1181970281436131</v>
      </c>
      <c r="K101" s="132">
        <f t="shared" si="12"/>
        <v>0.88004582196349568</v>
      </c>
      <c r="L101" s="132">
        <f t="shared" si="12"/>
        <v>0.70587598269622998</v>
      </c>
      <c r="M101" s="132">
        <f t="shared" si="12"/>
        <v>0.62717006753517424</v>
      </c>
      <c r="N101" s="132">
        <f t="shared" si="12"/>
        <v>0.44724741671915552</v>
      </c>
      <c r="O101" s="132">
        <f t="shared" si="12"/>
        <v>0.49617354464574387</v>
      </c>
      <c r="P101" s="132">
        <f t="shared" si="12"/>
        <v>0.36792076895003584</v>
      </c>
      <c r="Q101" s="132">
        <f t="shared" si="12"/>
        <v>0.35393219188705366</v>
      </c>
    </row>
    <row r="102" spans="1:17" ht="12" customHeight="1" x14ac:dyDescent="0.25">
      <c r="A102" s="166" t="s">
        <v>163</v>
      </c>
      <c r="B102" s="165">
        <f>RES_hhdet_fec!B$52</f>
        <v>3.8076394552353032</v>
      </c>
      <c r="C102" s="165">
        <f>RES_hhdet_fec!C$52</f>
        <v>2.4734916911088192</v>
      </c>
      <c r="D102" s="165">
        <f>RES_hhdet_fec!D$52</f>
        <v>2.5684887066993265</v>
      </c>
      <c r="E102" s="165">
        <f>RES_hhdet_fec!E$52</f>
        <v>2.6957474938565298</v>
      </c>
      <c r="F102" s="165">
        <f>RES_hhdet_fec!F$52</f>
        <v>2.0373428371526785</v>
      </c>
      <c r="G102" s="165">
        <f>RES_hhdet_fec!G$52</f>
        <v>2.0855148868734119</v>
      </c>
      <c r="H102" s="165">
        <f>RES_hhdet_fec!H$52</f>
        <v>1.4152485242468129</v>
      </c>
      <c r="I102" s="165">
        <f>RES_hhdet_fec!I$52</f>
        <v>1.3428376335615011</v>
      </c>
      <c r="J102" s="165">
        <f>RES_hhdet_fec!J$52</f>
        <v>0.99119209216868498</v>
      </c>
      <c r="K102" s="165">
        <f>RES_hhdet_fec!K$52</f>
        <v>0.78864967394190599</v>
      </c>
      <c r="L102" s="165">
        <f>RES_hhdet_fec!L$52</f>
        <v>0.6241225712231343</v>
      </c>
      <c r="M102" s="165">
        <f>RES_hhdet_fec!M$52</f>
        <v>0.5543702773098218</v>
      </c>
      <c r="N102" s="165">
        <f>RES_hhdet_fec!N$52</f>
        <v>0.39517341135936856</v>
      </c>
      <c r="O102" s="165">
        <f>RES_hhdet_fec!O$52</f>
        <v>0.44503490676324908</v>
      </c>
      <c r="P102" s="165">
        <f>RES_hhdet_fec!P$52</f>
        <v>0.3246137217203246</v>
      </c>
      <c r="Q102" s="165">
        <f>RES_hhdet_fec!Q$52</f>
        <v>0.31200836276777094</v>
      </c>
    </row>
    <row r="103" spans="1:17" ht="12" customHeight="1" x14ac:dyDescent="0.25">
      <c r="A103" s="147" t="s">
        <v>59</v>
      </c>
      <c r="B103" s="164">
        <f>RES_hhdet_fec!B$53</f>
        <v>0.4615273925981318</v>
      </c>
      <c r="C103" s="164">
        <f>RES_hhdet_fec!C$53</f>
        <v>0.30199551977709704</v>
      </c>
      <c r="D103" s="164">
        <f>RES_hhdet_fec!D$53</f>
        <v>0.31589925530420115</v>
      </c>
      <c r="E103" s="164">
        <f>RES_hhdet_fec!E$53</f>
        <v>0.33402100880098412</v>
      </c>
      <c r="F103" s="164">
        <f>RES_hhdet_fec!F$53</f>
        <v>0.25433622604963829</v>
      </c>
      <c r="G103" s="164">
        <f>RES_hhdet_fec!G$53</f>
        <v>0.26200586514774149</v>
      </c>
      <c r="H103" s="164">
        <f>RES_hhdet_fec!H$53</f>
        <v>0.1789241697143944</v>
      </c>
      <c r="I103" s="164">
        <f>RES_hhdet_fec!I$53</f>
        <v>0.17098218285955963</v>
      </c>
      <c r="J103" s="164">
        <f>RES_hhdet_fec!J$53</f>
        <v>0.12700493597492801</v>
      </c>
      <c r="K103" s="164">
        <f>RES_hhdet_fec!K$53</f>
        <v>9.1396148021589685E-2</v>
      </c>
      <c r="L103" s="164">
        <f>RES_hhdet_fec!L$53</f>
        <v>8.1753411473095727E-2</v>
      </c>
      <c r="M103" s="164">
        <f>RES_hhdet_fec!M$53</f>
        <v>7.2799790225352407E-2</v>
      </c>
      <c r="N103" s="164">
        <f>RES_hhdet_fec!N$53</f>
        <v>5.2074005359786978E-2</v>
      </c>
      <c r="O103" s="164">
        <f>RES_hhdet_fec!O$53</f>
        <v>5.11386378824948E-2</v>
      </c>
      <c r="P103" s="164">
        <f>RES_hhdet_fec!P$53</f>
        <v>4.330704722971123E-2</v>
      </c>
      <c r="Q103" s="164">
        <f>RES_hhdet_fec!Q$53</f>
        <v>4.1923829119282718E-2</v>
      </c>
    </row>
    <row r="104" spans="1:17" ht="12" customHeight="1" x14ac:dyDescent="0.25">
      <c r="A104" s="163" t="s">
        <v>142</v>
      </c>
      <c r="B104" s="162">
        <f>RES_hhdet_fec!B$54</f>
        <v>37.442225356223894</v>
      </c>
      <c r="C104" s="162">
        <f>RES_hhdet_fec!C$54</f>
        <v>32.408616339507248</v>
      </c>
      <c r="D104" s="162">
        <f>RES_hhdet_fec!D$54</f>
        <v>29.24458940918775</v>
      </c>
      <c r="E104" s="162">
        <f>RES_hhdet_fec!E$54</f>
        <v>28.372513802809255</v>
      </c>
      <c r="F104" s="162">
        <f>RES_hhdet_fec!F$54</f>
        <v>19.605710514875526</v>
      </c>
      <c r="G104" s="162">
        <f>RES_hhdet_fec!G$54</f>
        <v>14.006098259678195</v>
      </c>
      <c r="H104" s="162">
        <f>RES_hhdet_fec!H$54</f>
        <v>4.4009714972305272</v>
      </c>
      <c r="I104" s="162">
        <f>RES_hhdet_fec!I$54</f>
        <v>1.4131449187710299</v>
      </c>
      <c r="J104" s="162">
        <f>RES_hhdet_fec!J$54</f>
        <v>0.58207178488272615</v>
      </c>
      <c r="K104" s="162">
        <f>RES_hhdet_fec!K$54</f>
        <v>2.7724977856317228</v>
      </c>
      <c r="L104" s="162">
        <f>RES_hhdet_fec!L$54</f>
        <v>0.15366383912362205</v>
      </c>
      <c r="M104" s="162">
        <f>RES_hhdet_fec!M$54</f>
        <v>7.7795658656178712E-2</v>
      </c>
      <c r="N104" s="162">
        <f>RES_hhdet_fec!N$54</f>
        <v>0.51869313547540463</v>
      </c>
      <c r="O104" s="162">
        <f>RES_hhdet_fec!O$54</f>
        <v>0.58828277699183973</v>
      </c>
      <c r="P104" s="162">
        <f>RES_hhdet_fec!P$54</f>
        <v>0.11801557652056879</v>
      </c>
      <c r="Q104" s="162">
        <f>RES_hhdet_fec!Q$54</f>
        <v>0.12458210383222286</v>
      </c>
    </row>
    <row r="105" spans="1:17" ht="12" customHeight="1" x14ac:dyDescent="0.25">
      <c r="A105" s="161" t="s">
        <v>141</v>
      </c>
      <c r="B105" s="160">
        <f>SUM(B106:B107)</f>
        <v>1.5144813515934015</v>
      </c>
      <c r="C105" s="160">
        <f t="shared" ref="C105:Q105" si="13">SUM(C106:C107)</f>
        <v>0.91208774020701</v>
      </c>
      <c r="D105" s="160">
        <f t="shared" si="13"/>
        <v>0.92458289701179774</v>
      </c>
      <c r="E105" s="160">
        <f t="shared" si="13"/>
        <v>0.99166618692180464</v>
      </c>
      <c r="F105" s="160">
        <f t="shared" si="13"/>
        <v>0.67507180684708479</v>
      </c>
      <c r="G105" s="160">
        <f t="shared" si="13"/>
        <v>0.59877317433867827</v>
      </c>
      <c r="H105" s="160">
        <f t="shared" si="13"/>
        <v>0.18511381874751767</v>
      </c>
      <c r="I105" s="160">
        <f t="shared" si="13"/>
        <v>8.9288966024026917E-2</v>
      </c>
      <c r="J105" s="160">
        <f t="shared" si="13"/>
        <v>4.1493560006602585E-2</v>
      </c>
      <c r="K105" s="160">
        <f t="shared" si="13"/>
        <v>0.19157569722275244</v>
      </c>
      <c r="L105" s="160">
        <f t="shared" si="13"/>
        <v>1.1165307028360463E-2</v>
      </c>
      <c r="M105" s="160">
        <f t="shared" si="13"/>
        <v>6.1024542518314778E-3</v>
      </c>
      <c r="N105" s="160">
        <f t="shared" si="13"/>
        <v>4.0275983966332835E-2</v>
      </c>
      <c r="O105" s="160">
        <f t="shared" si="13"/>
        <v>4.4386963629271137E-2</v>
      </c>
      <c r="P105" s="160">
        <f t="shared" si="13"/>
        <v>8.997818317925595E-3</v>
      </c>
      <c r="Q105" s="160">
        <f t="shared" si="13"/>
        <v>9.4427372734477519E-3</v>
      </c>
    </row>
    <row r="106" spans="1:17" ht="12" customHeight="1" x14ac:dyDescent="0.25">
      <c r="A106" s="148" t="s">
        <v>60</v>
      </c>
      <c r="B106" s="156">
        <f>RES_hhdet_fec!B$56</f>
        <v>1.3106768671648907</v>
      </c>
      <c r="C106" s="156">
        <f>RES_hhdet_fec!C$56</f>
        <v>0.78734915250625093</v>
      </c>
      <c r="D106" s="156">
        <f>RES_hhdet_fec!D$56</f>
        <v>0.7979452687976627</v>
      </c>
      <c r="E106" s="156">
        <f>RES_hhdet_fec!E$56</f>
        <v>0.85887542322349864</v>
      </c>
      <c r="F106" s="156">
        <f>RES_hhdet_fec!F$56</f>
        <v>0.58686991170646841</v>
      </c>
      <c r="G106" s="156">
        <f>RES_hhdet_fec!G$56</f>
        <v>0.52300803242633953</v>
      </c>
      <c r="H106" s="156">
        <f>RES_hhdet_fec!H$56</f>
        <v>0.16184785252973022</v>
      </c>
      <c r="I106" s="156">
        <f>RES_hhdet_fec!I$56</f>
        <v>7.7822340456376621E-2</v>
      </c>
      <c r="J106" s="156">
        <f>RES_hhdet_fec!J$56</f>
        <v>3.6105471813726857E-2</v>
      </c>
      <c r="K106" s="156">
        <f>RES_hhdet_fec!K$56</f>
        <v>0.16742122978206592</v>
      </c>
      <c r="L106" s="156">
        <f>RES_hhdet_fec!L$56</f>
        <v>9.8532538064001942E-3</v>
      </c>
      <c r="M106" s="156">
        <f>RES_hhdet_fec!M$56</f>
        <v>5.3813538318559801E-3</v>
      </c>
      <c r="N106" s="156">
        <f>RES_hhdet_fec!N$56</f>
        <v>3.5650679562774713E-2</v>
      </c>
      <c r="O106" s="156">
        <f>RES_hhdet_fec!O$56</f>
        <v>3.9637244940494532E-2</v>
      </c>
      <c r="P106" s="156">
        <f>RES_hhdet_fec!P$56</f>
        <v>8.0185925964660412E-3</v>
      </c>
      <c r="Q106" s="156">
        <f>RES_hhdet_fec!Q$56</f>
        <v>8.494234352197011E-3</v>
      </c>
    </row>
    <row r="107" spans="1:17" ht="12" customHeight="1" x14ac:dyDescent="0.25">
      <c r="A107" s="148" t="s">
        <v>59</v>
      </c>
      <c r="B107" s="156">
        <f>RES_hhdet_fec!B$57</f>
        <v>0.20380448442851079</v>
      </c>
      <c r="C107" s="156">
        <f>RES_hhdet_fec!C$57</f>
        <v>0.12473858770075909</v>
      </c>
      <c r="D107" s="156">
        <f>RES_hhdet_fec!D$57</f>
        <v>0.1266376282141351</v>
      </c>
      <c r="E107" s="156">
        <f>RES_hhdet_fec!E$57</f>
        <v>0.132790763698306</v>
      </c>
      <c r="F107" s="156">
        <f>RES_hhdet_fec!F$57</f>
        <v>8.8201895140616382E-2</v>
      </c>
      <c r="G107" s="156">
        <f>RES_hhdet_fec!G$57</f>
        <v>7.576514191233874E-2</v>
      </c>
      <c r="H107" s="156">
        <f>RES_hhdet_fec!H$57</f>
        <v>2.3265966217787454E-2</v>
      </c>
      <c r="I107" s="156">
        <f>RES_hhdet_fec!I$57</f>
        <v>1.1466625567650292E-2</v>
      </c>
      <c r="J107" s="156">
        <f>RES_hhdet_fec!J$57</f>
        <v>5.3880881928757302E-3</v>
      </c>
      <c r="K107" s="156">
        <f>RES_hhdet_fec!K$57</f>
        <v>2.4154467440686517E-2</v>
      </c>
      <c r="L107" s="156">
        <f>RES_hhdet_fec!L$57</f>
        <v>1.3120532219602675E-3</v>
      </c>
      <c r="M107" s="156">
        <f>RES_hhdet_fec!M$57</f>
        <v>7.2110041997549754E-4</v>
      </c>
      <c r="N107" s="156">
        <f>RES_hhdet_fec!N$57</f>
        <v>4.6253044035581186E-3</v>
      </c>
      <c r="O107" s="156">
        <f>RES_hhdet_fec!O$57</f>
        <v>4.7497186887766069E-3</v>
      </c>
      <c r="P107" s="156">
        <f>RES_hhdet_fec!P$57</f>
        <v>9.7922572145955357E-4</v>
      </c>
      <c r="Q107" s="156">
        <f>RES_hhdet_fec!Q$57</f>
        <v>9.4850292125074078E-4</v>
      </c>
    </row>
    <row r="108" spans="1:17" ht="12" customHeight="1" x14ac:dyDescent="0.25">
      <c r="A108" s="158" t="s">
        <v>62</v>
      </c>
      <c r="B108" s="157">
        <f>SUM(B109:B110)</f>
        <v>40.080293441418505</v>
      </c>
      <c r="C108" s="157">
        <f t="shared" ref="C108:Q108" si="14">SUM(C109:C110)</f>
        <v>35.947588216585636</v>
      </c>
      <c r="D108" s="157">
        <f t="shared" si="14"/>
        <v>33.621966927865294</v>
      </c>
      <c r="E108" s="157">
        <f t="shared" si="14"/>
        <v>33.179887254617434</v>
      </c>
      <c r="F108" s="157">
        <f t="shared" si="14"/>
        <v>25.594071949463785</v>
      </c>
      <c r="G108" s="157">
        <f t="shared" si="14"/>
        <v>21.135791977049838</v>
      </c>
      <c r="H108" s="157">
        <f t="shared" si="14"/>
        <v>12.955069980951313</v>
      </c>
      <c r="I108" s="157">
        <f t="shared" si="14"/>
        <v>7.7666636733243211</v>
      </c>
      <c r="J108" s="157">
        <f t="shared" si="14"/>
        <v>5.0386963772649809</v>
      </c>
      <c r="K108" s="157">
        <f t="shared" si="14"/>
        <v>4.7898079965217955</v>
      </c>
      <c r="L108" s="157">
        <f t="shared" si="14"/>
        <v>3.4787944336416476</v>
      </c>
      <c r="M108" s="157">
        <f t="shared" si="14"/>
        <v>2.8746219658715253</v>
      </c>
      <c r="N108" s="157">
        <f t="shared" si="14"/>
        <v>2.2807567738202597</v>
      </c>
      <c r="O108" s="157">
        <f t="shared" si="14"/>
        <v>2.5020225693496303</v>
      </c>
      <c r="P108" s="157">
        <f t="shared" si="14"/>
        <v>1.9892864664392906</v>
      </c>
      <c r="Q108" s="157">
        <f t="shared" si="14"/>
        <v>2.0988771555463126</v>
      </c>
    </row>
    <row r="109" spans="1:17" ht="12" customHeight="1" x14ac:dyDescent="0.25">
      <c r="A109" s="23" t="s">
        <v>57</v>
      </c>
      <c r="B109" s="156">
        <f>RES_hhdet_fec!B$59</f>
        <v>0</v>
      </c>
      <c r="C109" s="156">
        <f>RES_hhdet_fec!C$59</f>
        <v>0</v>
      </c>
      <c r="D109" s="156">
        <f>RES_hhdet_fec!D$59</f>
        <v>0.11439592655454346</v>
      </c>
      <c r="E109" s="156">
        <f>RES_hhdet_fec!E$59</f>
        <v>0.21609643465712536</v>
      </c>
      <c r="F109" s="156">
        <f>RES_hhdet_fec!F$59</f>
        <v>0.15857931972798495</v>
      </c>
      <c r="G109" s="156">
        <f>RES_hhdet_fec!G$59</f>
        <v>6.3504142479042083E-2</v>
      </c>
      <c r="H109" s="156">
        <f>RES_hhdet_fec!H$59</f>
        <v>0</v>
      </c>
      <c r="I109" s="156">
        <f>RES_hhdet_fec!I$59</f>
        <v>0</v>
      </c>
      <c r="J109" s="156">
        <f>RES_hhdet_fec!J$59</f>
        <v>0</v>
      </c>
      <c r="K109" s="156">
        <f>RES_hhdet_fec!K$59</f>
        <v>0</v>
      </c>
      <c r="L109" s="156">
        <f>RES_hhdet_fec!L$59</f>
        <v>0</v>
      </c>
      <c r="M109" s="156">
        <f>RES_hhdet_fec!M$59</f>
        <v>0</v>
      </c>
      <c r="N109" s="156">
        <f>RES_hhdet_fec!N$59</f>
        <v>0</v>
      </c>
      <c r="O109" s="156">
        <f>RES_hhdet_fec!O$59</f>
        <v>0</v>
      </c>
      <c r="P109" s="156">
        <f>RES_hhdet_fec!P$59</f>
        <v>0</v>
      </c>
      <c r="Q109" s="156">
        <f>RES_hhdet_fec!Q$59</f>
        <v>0</v>
      </c>
    </row>
    <row r="110" spans="1:17" ht="12" customHeight="1" x14ac:dyDescent="0.25">
      <c r="A110" s="29" t="s">
        <v>140</v>
      </c>
      <c r="B110" s="57">
        <f>RES_hhdet_fec!B$60</f>
        <v>40.080293441418505</v>
      </c>
      <c r="C110" s="57">
        <f>RES_hhdet_fec!C$60</f>
        <v>35.947588216585636</v>
      </c>
      <c r="D110" s="57">
        <f>RES_hhdet_fec!D$60</f>
        <v>33.507571001310751</v>
      </c>
      <c r="E110" s="57">
        <f>RES_hhdet_fec!E$60</f>
        <v>32.963790819960309</v>
      </c>
      <c r="F110" s="57">
        <f>RES_hhdet_fec!F$60</f>
        <v>25.435492629735801</v>
      </c>
      <c r="G110" s="57">
        <f>RES_hhdet_fec!G$60</f>
        <v>21.072287834570794</v>
      </c>
      <c r="H110" s="57">
        <f>RES_hhdet_fec!H$60</f>
        <v>12.955069980951313</v>
      </c>
      <c r="I110" s="57">
        <f>RES_hhdet_fec!I$60</f>
        <v>7.7666636733243211</v>
      </c>
      <c r="J110" s="57">
        <f>RES_hhdet_fec!J$60</f>
        <v>5.0386963772649809</v>
      </c>
      <c r="K110" s="57">
        <f>RES_hhdet_fec!K$60</f>
        <v>4.7898079965217955</v>
      </c>
      <c r="L110" s="57">
        <f>RES_hhdet_fec!L$60</f>
        <v>3.4787944336416476</v>
      </c>
      <c r="M110" s="57">
        <f>RES_hhdet_fec!M$60</f>
        <v>2.8746219658715253</v>
      </c>
      <c r="N110" s="57">
        <f>RES_hhdet_fec!N$60</f>
        <v>2.2807567738202597</v>
      </c>
      <c r="O110" s="57">
        <f>RES_hhdet_fec!O$60</f>
        <v>2.5020225693496303</v>
      </c>
      <c r="P110" s="57">
        <f>RES_hhdet_fec!P$60</f>
        <v>1.9892864664392906</v>
      </c>
      <c r="Q110" s="57">
        <f>RES_hhdet_fec!Q$60</f>
        <v>2.0988771555463126</v>
      </c>
    </row>
    <row r="112" spans="1:17" ht="12" customHeight="1" x14ac:dyDescent="0.25">
      <c r="A112" s="152" t="s">
        <v>119</v>
      </c>
      <c r="B112" s="168">
        <f>SUM(B113,B116,B118,B127)</f>
        <v>545.21498518200633</v>
      </c>
      <c r="C112" s="168">
        <f t="shared" ref="C112:Q112" si="15">SUM(C113,C116,C118,C127)</f>
        <v>511.05215925379849</v>
      </c>
      <c r="D112" s="168">
        <f t="shared" si="15"/>
        <v>458.60367922203079</v>
      </c>
      <c r="E112" s="168">
        <f t="shared" si="15"/>
        <v>441.24684453442558</v>
      </c>
      <c r="F112" s="168">
        <f t="shared" si="15"/>
        <v>317.01019172236835</v>
      </c>
      <c r="G112" s="168">
        <f t="shared" si="15"/>
        <v>264.23083712075208</v>
      </c>
      <c r="H112" s="168">
        <f t="shared" si="15"/>
        <v>156.23806414178603</v>
      </c>
      <c r="I112" s="168">
        <f t="shared" si="15"/>
        <v>91.410483402165056</v>
      </c>
      <c r="J112" s="168">
        <f t="shared" si="15"/>
        <v>59.545206782416841</v>
      </c>
      <c r="K112" s="168">
        <f t="shared" si="15"/>
        <v>53.303446436158062</v>
      </c>
      <c r="L112" s="168">
        <f t="shared" si="15"/>
        <v>48.561225719198248</v>
      </c>
      <c r="M112" s="168">
        <f t="shared" si="15"/>
        <v>35.959761040586706</v>
      </c>
      <c r="N112" s="168">
        <f t="shared" si="15"/>
        <v>28.085493834547055</v>
      </c>
      <c r="O112" s="168">
        <f t="shared" si="15"/>
        <v>30.862042284090439</v>
      </c>
      <c r="P112" s="168">
        <f t="shared" si="15"/>
        <v>21.361746969678663</v>
      </c>
      <c r="Q112" s="168">
        <f t="shared" si="15"/>
        <v>21.804427360086944</v>
      </c>
    </row>
    <row r="113" spans="1:17" ht="12" customHeight="1" x14ac:dyDescent="0.25">
      <c r="A113" s="158" t="s">
        <v>65</v>
      </c>
      <c r="B113" s="157">
        <f>SUM(B114:B115)</f>
        <v>431.89801890406517</v>
      </c>
      <c r="C113" s="157">
        <f t="shared" ref="C113:Q113" si="16">SUM(C114:C115)</f>
        <v>408.92870417997716</v>
      </c>
      <c r="D113" s="157">
        <f t="shared" si="16"/>
        <v>363.93208118037683</v>
      </c>
      <c r="E113" s="157">
        <f t="shared" si="16"/>
        <v>349.29908936112338</v>
      </c>
      <c r="F113" s="157">
        <f t="shared" si="16"/>
        <v>247.71751242241692</v>
      </c>
      <c r="G113" s="157">
        <f t="shared" si="16"/>
        <v>208.06760984158939</v>
      </c>
      <c r="H113" s="157">
        <f t="shared" si="16"/>
        <v>122.10700404824475</v>
      </c>
      <c r="I113" s="157">
        <f t="shared" si="16"/>
        <v>70.739982917123186</v>
      </c>
      <c r="J113" s="157">
        <f t="shared" si="16"/>
        <v>46.100917470431625</v>
      </c>
      <c r="K113" s="157">
        <f t="shared" si="16"/>
        <v>39.710634327680516</v>
      </c>
      <c r="L113" s="157">
        <f t="shared" si="16"/>
        <v>39.795778049057517</v>
      </c>
      <c r="M113" s="157">
        <f t="shared" si="16"/>
        <v>28.583818641778592</v>
      </c>
      <c r="N113" s="157">
        <f t="shared" si="16"/>
        <v>22.14164810475307</v>
      </c>
      <c r="O113" s="157">
        <f t="shared" si="16"/>
        <v>24.100284414166964</v>
      </c>
      <c r="P113" s="157">
        <f t="shared" si="16"/>
        <v>16.432657870695333</v>
      </c>
      <c r="Q113" s="157">
        <f t="shared" si="16"/>
        <v>16.850374948489375</v>
      </c>
    </row>
    <row r="114" spans="1:17" ht="12" customHeight="1" x14ac:dyDescent="0.25">
      <c r="A114" s="23" t="s">
        <v>166</v>
      </c>
      <c r="B114" s="156">
        <f>RES_hhdet_tes!B$45</f>
        <v>423.65156417404552</v>
      </c>
      <c r="C114" s="156">
        <f>RES_hhdet_tes!C$45</f>
        <v>404.84640235466941</v>
      </c>
      <c r="D114" s="156">
        <f>RES_hhdet_tes!D$45</f>
        <v>358.48687349377133</v>
      </c>
      <c r="E114" s="156">
        <f>RES_hhdet_tes!E$45</f>
        <v>340.60017604836651</v>
      </c>
      <c r="F114" s="156">
        <f>RES_hhdet_tes!F$45</f>
        <v>238.61010449657226</v>
      </c>
      <c r="G114" s="156">
        <f>RES_hhdet_tes!G$45</f>
        <v>199.07374181167333</v>
      </c>
      <c r="H114" s="156">
        <f>RES_hhdet_tes!H$45</f>
        <v>116.57270985712222</v>
      </c>
      <c r="I114" s="156">
        <f>RES_hhdet_tes!I$45</f>
        <v>68.596328509609776</v>
      </c>
      <c r="J114" s="156">
        <f>RES_hhdet_tes!J$45</f>
        <v>45.354870698273466</v>
      </c>
      <c r="K114" s="156">
        <f>RES_hhdet_tes!K$45</f>
        <v>38.499770426964496</v>
      </c>
      <c r="L114" s="156">
        <f>RES_hhdet_tes!L$45</f>
        <v>38.644225073787943</v>
      </c>
      <c r="M114" s="156">
        <f>RES_hhdet_tes!M$45</f>
        <v>27.941283237473662</v>
      </c>
      <c r="N114" s="156">
        <f>RES_hhdet_tes!N$45</f>
        <v>21.708507459116081</v>
      </c>
      <c r="O114" s="156">
        <f>RES_hhdet_tes!O$45</f>
        <v>23.100214302990516</v>
      </c>
      <c r="P114" s="156">
        <f>RES_hhdet_tes!P$45</f>
        <v>15.764350954005122</v>
      </c>
      <c r="Q114" s="156">
        <f>RES_hhdet_tes!Q$45</f>
        <v>15.89453971199284</v>
      </c>
    </row>
    <row r="115" spans="1:17" ht="12" customHeight="1" x14ac:dyDescent="0.25">
      <c r="A115" s="23" t="s">
        <v>60</v>
      </c>
      <c r="B115" s="156">
        <f>RES_hhdet_tes!B$46</f>
        <v>8.2464547300196394</v>
      </c>
      <c r="C115" s="156">
        <f>RES_hhdet_tes!C$46</f>
        <v>4.0823018253077574</v>
      </c>
      <c r="D115" s="156">
        <f>RES_hhdet_tes!D$46</f>
        <v>5.4452076866055048</v>
      </c>
      <c r="E115" s="156">
        <f>RES_hhdet_tes!E$46</f>
        <v>8.6989133127569005</v>
      </c>
      <c r="F115" s="156">
        <f>RES_hhdet_tes!F$46</f>
        <v>9.1074079258446616</v>
      </c>
      <c r="G115" s="156">
        <f>RES_hhdet_tes!G$46</f>
        <v>8.9938680299160598</v>
      </c>
      <c r="H115" s="156">
        <f>RES_hhdet_tes!H$46</f>
        <v>5.534294191122533</v>
      </c>
      <c r="I115" s="156">
        <f>RES_hhdet_tes!I$46</f>
        <v>2.1436544075134032</v>
      </c>
      <c r="J115" s="156">
        <f>RES_hhdet_tes!J$46</f>
        <v>0.74604677215815929</v>
      </c>
      <c r="K115" s="156">
        <f>RES_hhdet_tes!K$46</f>
        <v>1.210863900716024</v>
      </c>
      <c r="L115" s="156">
        <f>RES_hhdet_tes!L$46</f>
        <v>1.1515529752695739</v>
      </c>
      <c r="M115" s="156">
        <f>RES_hhdet_tes!M$46</f>
        <v>0.64253540430493072</v>
      </c>
      <c r="N115" s="156">
        <f>RES_hhdet_tes!N$46</f>
        <v>0.43314064563698784</v>
      </c>
      <c r="O115" s="156">
        <f>RES_hhdet_tes!O$46</f>
        <v>1.0000701111764503</v>
      </c>
      <c r="P115" s="156">
        <f>RES_hhdet_tes!P$46</f>
        <v>0.66830691669021025</v>
      </c>
      <c r="Q115" s="156">
        <f>RES_hhdet_tes!Q$46</f>
        <v>0.95583523649653468</v>
      </c>
    </row>
    <row r="116" spans="1:17" ht="12" customHeight="1" x14ac:dyDescent="0.25">
      <c r="A116" s="158" t="s">
        <v>112</v>
      </c>
      <c r="B116" s="157">
        <f>B117</f>
        <v>0.65960442763799632</v>
      </c>
      <c r="C116" s="157">
        <f t="shared" ref="C116:Q116" si="17">C117</f>
        <v>0.61049693078640821</v>
      </c>
      <c r="D116" s="157">
        <f t="shared" si="17"/>
        <v>0.56205708667329279</v>
      </c>
      <c r="E116" s="157">
        <f t="shared" si="17"/>
        <v>0.52153727689225493</v>
      </c>
      <c r="F116" s="157">
        <f t="shared" si="17"/>
        <v>0.38818124996818298</v>
      </c>
      <c r="G116" s="157">
        <f t="shared" si="17"/>
        <v>0.3497140280934028</v>
      </c>
      <c r="H116" s="157">
        <f t="shared" si="17"/>
        <v>0.2499758433301284</v>
      </c>
      <c r="I116" s="157">
        <f t="shared" si="17"/>
        <v>0.18666589969405739</v>
      </c>
      <c r="J116" s="157">
        <f t="shared" si="17"/>
        <v>0.15746456618548635</v>
      </c>
      <c r="K116" s="157">
        <f t="shared" si="17"/>
        <v>0.15971399921907228</v>
      </c>
      <c r="L116" s="157">
        <f t="shared" si="17"/>
        <v>0.15647961276423566</v>
      </c>
      <c r="M116" s="157">
        <f t="shared" si="17"/>
        <v>0.13305563700376294</v>
      </c>
      <c r="N116" s="157">
        <f t="shared" si="17"/>
        <v>0.11459808612928767</v>
      </c>
      <c r="O116" s="157">
        <f t="shared" si="17"/>
        <v>0.14516194894320536</v>
      </c>
      <c r="P116" s="157">
        <f t="shared" si="17"/>
        <v>0.13652015340497092</v>
      </c>
      <c r="Q116" s="157">
        <f t="shared" si="17"/>
        <v>0.16357084144499454</v>
      </c>
    </row>
    <row r="117" spans="1:17" ht="12" customHeight="1" x14ac:dyDescent="0.25">
      <c r="A117" s="23" t="s">
        <v>60</v>
      </c>
      <c r="B117" s="156">
        <f>RES_hhdet_tes!B$48</f>
        <v>0.65960442763799632</v>
      </c>
      <c r="C117" s="156">
        <f>RES_hhdet_tes!C$48</f>
        <v>0.61049693078640821</v>
      </c>
      <c r="D117" s="156">
        <f>RES_hhdet_tes!D$48</f>
        <v>0.56205708667329279</v>
      </c>
      <c r="E117" s="156">
        <f>RES_hhdet_tes!E$48</f>
        <v>0.52153727689225493</v>
      </c>
      <c r="F117" s="156">
        <f>RES_hhdet_tes!F$48</f>
        <v>0.38818124996818298</v>
      </c>
      <c r="G117" s="156">
        <f>RES_hhdet_tes!G$48</f>
        <v>0.3497140280934028</v>
      </c>
      <c r="H117" s="156">
        <f>RES_hhdet_tes!H$48</f>
        <v>0.2499758433301284</v>
      </c>
      <c r="I117" s="156">
        <f>RES_hhdet_tes!I$48</f>
        <v>0.18666589969405739</v>
      </c>
      <c r="J117" s="156">
        <f>RES_hhdet_tes!J$48</f>
        <v>0.15746456618548635</v>
      </c>
      <c r="K117" s="156">
        <f>RES_hhdet_tes!K$48</f>
        <v>0.15971399921907228</v>
      </c>
      <c r="L117" s="156">
        <f>RES_hhdet_tes!L$48</f>
        <v>0.15647961276423566</v>
      </c>
      <c r="M117" s="156">
        <f>RES_hhdet_tes!M$48</f>
        <v>0.13305563700376294</v>
      </c>
      <c r="N117" s="156">
        <f>RES_hhdet_tes!N$48</f>
        <v>0.11459808612928767</v>
      </c>
      <c r="O117" s="156">
        <f>RES_hhdet_tes!O$48</f>
        <v>0.14516194894320536</v>
      </c>
      <c r="P117" s="156">
        <f>RES_hhdet_tes!P$48</f>
        <v>0.13652015340497092</v>
      </c>
      <c r="Q117" s="156">
        <f>RES_hhdet_tes!Q$48</f>
        <v>0.16357084144499454</v>
      </c>
    </row>
    <row r="118" spans="1:17" ht="12" customHeight="1" x14ac:dyDescent="0.25">
      <c r="A118" s="158" t="s">
        <v>63</v>
      </c>
      <c r="B118" s="157">
        <f>SUM(B119:B120,B123:B124)</f>
        <v>79.941986743138813</v>
      </c>
      <c r="C118" s="157">
        <f t="shared" ref="C118:Q118" si="18">SUM(C119:C120,C123:C124)</f>
        <v>72.141871749839851</v>
      </c>
      <c r="D118" s="157">
        <f t="shared" si="18"/>
        <v>66.619363977627017</v>
      </c>
      <c r="E118" s="157">
        <f t="shared" si="18"/>
        <v>64.226461087666834</v>
      </c>
      <c r="F118" s="157">
        <f t="shared" si="18"/>
        <v>47.868233325735297</v>
      </c>
      <c r="G118" s="157">
        <f t="shared" si="18"/>
        <v>38.374712905000123</v>
      </c>
      <c r="H118" s="157">
        <f t="shared" si="18"/>
        <v>23.094473550154039</v>
      </c>
      <c r="I118" s="157">
        <f t="shared" si="18"/>
        <v>13.936535562268924</v>
      </c>
      <c r="J118" s="157">
        <f t="shared" si="18"/>
        <v>9.0296354909713141</v>
      </c>
      <c r="K118" s="157">
        <f t="shared" si="18"/>
        <v>9.3663707802339058</v>
      </c>
      <c r="L118" s="157">
        <f t="shared" si="18"/>
        <v>5.641231386446691</v>
      </c>
      <c r="M118" s="157">
        <f t="shared" si="18"/>
        <v>4.7658628769111262</v>
      </c>
      <c r="N118" s="157">
        <f t="shared" si="18"/>
        <v>3.8625158147407643</v>
      </c>
      <c r="O118" s="157">
        <f t="shared" si="18"/>
        <v>4.4590555401818301</v>
      </c>
      <c r="P118" s="157">
        <f t="shared" si="18"/>
        <v>3.0760091160536023</v>
      </c>
      <c r="Q118" s="157">
        <f t="shared" si="18"/>
        <v>2.9791486599981796</v>
      </c>
    </row>
    <row r="119" spans="1:17" ht="12" customHeight="1" x14ac:dyDescent="0.25">
      <c r="A119" s="167" t="s">
        <v>165</v>
      </c>
      <c r="B119" s="132">
        <f>RES_hhdet_tes!B$50</f>
        <v>52.736444253115728</v>
      </c>
      <c r="C119" s="132">
        <f>RES_hhdet_tes!C$50</f>
        <v>49.362765888285267</v>
      </c>
      <c r="D119" s="132">
        <f>RES_hhdet_tes!D$50</f>
        <v>45.635616777924582</v>
      </c>
      <c r="E119" s="132">
        <f>RES_hhdet_tes!E$50</f>
        <v>43.337927083003891</v>
      </c>
      <c r="F119" s="132">
        <f>RES_hhdet_tes!F$50</f>
        <v>33.16805371992367</v>
      </c>
      <c r="G119" s="132">
        <f>RES_hhdet_tes!G$50</f>
        <v>27.240688932893178</v>
      </c>
      <c r="H119" s="132">
        <f>RES_hhdet_tes!H$50</f>
        <v>18.827373135315678</v>
      </c>
      <c r="I119" s="132">
        <f>RES_hhdet_tes!I$50</f>
        <v>11.979581419725919</v>
      </c>
      <c r="J119" s="132">
        <f>RES_hhdet_tes!J$50</f>
        <v>7.9332038179140341</v>
      </c>
      <c r="K119" s="132">
        <f>RES_hhdet_tes!K$50</f>
        <v>6.5983453139544483</v>
      </c>
      <c r="L119" s="132">
        <f>RES_hhdet_tes!L$50</f>
        <v>5.0913360507361052</v>
      </c>
      <c r="M119" s="132">
        <f>RES_hhdet_tes!M$50</f>
        <v>4.3204453136782881</v>
      </c>
      <c r="N119" s="132">
        <f>RES_hhdet_tes!N$50</f>
        <v>3.1550326391117132</v>
      </c>
      <c r="O119" s="132">
        <f>RES_hhdet_tes!O$50</f>
        <v>3.6666113840403085</v>
      </c>
      <c r="P119" s="132">
        <f>RES_hhdet_tes!P$50</f>
        <v>2.749093766343309</v>
      </c>
      <c r="Q119" s="132">
        <f>RES_hhdet_tes!Q$50</f>
        <v>2.6552925009430424</v>
      </c>
    </row>
    <row r="120" spans="1:17" ht="12" customHeight="1" x14ac:dyDescent="0.25">
      <c r="A120" s="167" t="s">
        <v>164</v>
      </c>
      <c r="B120" s="132">
        <f>SUM(B121:B122)</f>
        <v>2.3076272554919486</v>
      </c>
      <c r="C120" s="132">
        <f t="shared" ref="C120:Q120" si="19">SUM(C121:C122)</f>
        <v>1.5012457968868547</v>
      </c>
      <c r="D120" s="132">
        <f t="shared" si="19"/>
        <v>1.5685688992483457</v>
      </c>
      <c r="E120" s="132">
        <f t="shared" si="19"/>
        <v>1.6638518299019971</v>
      </c>
      <c r="F120" s="132">
        <f t="shared" si="19"/>
        <v>1.2648501721472063</v>
      </c>
      <c r="G120" s="132">
        <f t="shared" si="19"/>
        <v>1.3000844319701896</v>
      </c>
      <c r="H120" s="132">
        <f t="shared" si="19"/>
        <v>0.89199432871504181</v>
      </c>
      <c r="I120" s="132">
        <f t="shared" si="19"/>
        <v>0.84890262873474942</v>
      </c>
      <c r="J120" s="132">
        <f t="shared" si="19"/>
        <v>0.63423409424045907</v>
      </c>
      <c r="K120" s="132">
        <f t="shared" si="19"/>
        <v>0.50933338924536642</v>
      </c>
      <c r="L120" s="132">
        <f t="shared" si="19"/>
        <v>0.42410848687032265</v>
      </c>
      <c r="M120" s="132">
        <f t="shared" si="19"/>
        <v>0.38137928022315004</v>
      </c>
      <c r="N120" s="132">
        <f t="shared" si="19"/>
        <v>0.27645295401439751</v>
      </c>
      <c r="O120" s="132">
        <f t="shared" si="19"/>
        <v>0.30459764413907131</v>
      </c>
      <c r="P120" s="132">
        <f t="shared" si="19"/>
        <v>0.22875600153753206</v>
      </c>
      <c r="Q120" s="132">
        <f t="shared" si="19"/>
        <v>0.22029515450702117</v>
      </c>
    </row>
    <row r="121" spans="1:17" ht="12" customHeight="1" x14ac:dyDescent="0.25">
      <c r="A121" s="166" t="s">
        <v>163</v>
      </c>
      <c r="B121" s="165">
        <f>RES_hhdet_tes!B$52</f>
        <v>1.8460998628938166</v>
      </c>
      <c r="C121" s="165">
        <f>RES_hhdet_tes!C$52</f>
        <v>1.1992502771097577</v>
      </c>
      <c r="D121" s="165">
        <f>RES_hhdet_tes!D$52</f>
        <v>1.2526696439441447</v>
      </c>
      <c r="E121" s="165">
        <f>RES_hhdet_tes!E$52</f>
        <v>1.3298308211010128</v>
      </c>
      <c r="F121" s="165">
        <f>RES_hhdet_tes!F$52</f>
        <v>1.0105139460975681</v>
      </c>
      <c r="G121" s="165">
        <f>RES_hhdet_tes!G$52</f>
        <v>1.0380785668224481</v>
      </c>
      <c r="H121" s="165">
        <f>RES_hhdet_tes!H$52</f>
        <v>0.71307015900064741</v>
      </c>
      <c r="I121" s="165">
        <f>RES_hhdet_tes!I$52</f>
        <v>0.67792044587518985</v>
      </c>
      <c r="J121" s="165">
        <f>RES_hhdet_tes!J$52</f>
        <v>0.50722915826553105</v>
      </c>
      <c r="K121" s="165">
        <f>RES_hhdet_tes!K$52</f>
        <v>0.41793724122377679</v>
      </c>
      <c r="L121" s="165">
        <f>RES_hhdet_tes!L$52</f>
        <v>0.34235507539722693</v>
      </c>
      <c r="M121" s="165">
        <f>RES_hhdet_tes!M$52</f>
        <v>0.30857948999779766</v>
      </c>
      <c r="N121" s="165">
        <f>RES_hhdet_tes!N$52</f>
        <v>0.22437894865461055</v>
      </c>
      <c r="O121" s="165">
        <f>RES_hhdet_tes!O$52</f>
        <v>0.25345900625657652</v>
      </c>
      <c r="P121" s="165">
        <f>RES_hhdet_tes!P$52</f>
        <v>0.18544895430782082</v>
      </c>
      <c r="Q121" s="165">
        <f>RES_hhdet_tes!Q$52</f>
        <v>0.17837132538773845</v>
      </c>
    </row>
    <row r="122" spans="1:17" ht="12" customHeight="1" x14ac:dyDescent="0.25">
      <c r="A122" s="147" t="s">
        <v>59</v>
      </c>
      <c r="B122" s="164">
        <f>RES_hhdet_tes!B$53</f>
        <v>0.4615273925981318</v>
      </c>
      <c r="C122" s="164">
        <f>RES_hhdet_tes!C$53</f>
        <v>0.30199551977709704</v>
      </c>
      <c r="D122" s="164">
        <f>RES_hhdet_tes!D$53</f>
        <v>0.3158992553042011</v>
      </c>
      <c r="E122" s="164">
        <f>RES_hhdet_tes!E$53</f>
        <v>0.33402100880098423</v>
      </c>
      <c r="F122" s="164">
        <f>RES_hhdet_tes!F$53</f>
        <v>0.25433622604963824</v>
      </c>
      <c r="G122" s="164">
        <f>RES_hhdet_tes!G$53</f>
        <v>0.26200586514774155</v>
      </c>
      <c r="H122" s="164">
        <f>RES_hhdet_tes!H$53</f>
        <v>0.1789241697143944</v>
      </c>
      <c r="I122" s="164">
        <f>RES_hhdet_tes!I$53</f>
        <v>0.1709821828595596</v>
      </c>
      <c r="J122" s="164">
        <f>RES_hhdet_tes!J$53</f>
        <v>0.12700493597492798</v>
      </c>
      <c r="K122" s="164">
        <f>RES_hhdet_tes!K$53</f>
        <v>9.1396148021589685E-2</v>
      </c>
      <c r="L122" s="164">
        <f>RES_hhdet_tes!L$53</f>
        <v>8.1753411473095727E-2</v>
      </c>
      <c r="M122" s="164">
        <f>RES_hhdet_tes!M$53</f>
        <v>7.2799790225352379E-2</v>
      </c>
      <c r="N122" s="164">
        <f>RES_hhdet_tes!N$53</f>
        <v>5.2074005359786978E-2</v>
      </c>
      <c r="O122" s="164">
        <f>RES_hhdet_tes!O$53</f>
        <v>5.1138637882494814E-2</v>
      </c>
      <c r="P122" s="164">
        <f>RES_hhdet_tes!P$53</f>
        <v>4.3307047229711224E-2</v>
      </c>
      <c r="Q122" s="164">
        <f>RES_hhdet_tes!Q$53</f>
        <v>4.1923829119282718E-2</v>
      </c>
    </row>
    <row r="123" spans="1:17" ht="12" customHeight="1" x14ac:dyDescent="0.25">
      <c r="A123" s="163" t="s">
        <v>142</v>
      </c>
      <c r="B123" s="162">
        <f>RES_hhdet_tes!B$54</f>
        <v>23.85892169693712</v>
      </c>
      <c r="C123" s="162">
        <f>RES_hhdet_tes!C$54</f>
        <v>20.651407126415581</v>
      </c>
      <c r="D123" s="162">
        <f>RES_hhdet_tes!D$54</f>
        <v>18.775439481261095</v>
      </c>
      <c r="E123" s="162">
        <f>RES_hhdet_tes!E$54</f>
        <v>18.526938874700623</v>
      </c>
      <c r="F123" s="162">
        <f>RES_hhdet_tes!F$54</f>
        <v>12.954934842362064</v>
      </c>
      <c r="G123" s="162">
        <f>RES_hhdet_tes!G$54</f>
        <v>9.405919181234264</v>
      </c>
      <c r="H123" s="162">
        <f>RES_hhdet_tes!H$54</f>
        <v>3.2328759121524455</v>
      </c>
      <c r="I123" s="162">
        <f>RES_hhdet_tes!I$54</f>
        <v>1.0393476806602056</v>
      </c>
      <c r="J123" s="162">
        <f>RES_hhdet_tes!J$54</f>
        <v>0.43012891962379957</v>
      </c>
      <c r="K123" s="162">
        <f>RES_hhdet_tes!K$54</f>
        <v>2.1070908516681883</v>
      </c>
      <c r="L123" s="162">
        <f>RES_hhdet_tes!L$54</f>
        <v>0.1169741623098835</v>
      </c>
      <c r="M123" s="162">
        <f>RES_hhdet_tes!M$54</f>
        <v>5.9220712267453103E-2</v>
      </c>
      <c r="N123" s="162">
        <f>RES_hhdet_tes!N$54</f>
        <v>0.39893379643933052</v>
      </c>
      <c r="O123" s="162">
        <f>RES_hhdet_tes!O$54</f>
        <v>0.45254813079189782</v>
      </c>
      <c r="P123" s="162">
        <f>RES_hhdet_tes!P$54</f>
        <v>9.0995765913854554E-2</v>
      </c>
      <c r="Q123" s="162">
        <f>RES_hhdet_tes!Q$54</f>
        <v>9.6061110466804461E-2</v>
      </c>
    </row>
    <row r="124" spans="1:17" ht="12" customHeight="1" x14ac:dyDescent="0.25">
      <c r="A124" s="161" t="s">
        <v>141</v>
      </c>
      <c r="B124" s="160">
        <f>SUM(B125:B126)</f>
        <v>1.0389935375940129</v>
      </c>
      <c r="C124" s="160">
        <f t="shared" ref="C124:Q124" si="20">SUM(C125:C126)</f>
        <v>0.6264529382521431</v>
      </c>
      <c r="D124" s="160">
        <f t="shared" si="20"/>
        <v>0.63973881919298581</v>
      </c>
      <c r="E124" s="160">
        <f t="shared" si="20"/>
        <v>0.69774330006031993</v>
      </c>
      <c r="F124" s="160">
        <f t="shared" si="20"/>
        <v>0.48039459130235451</v>
      </c>
      <c r="G124" s="160">
        <f t="shared" si="20"/>
        <v>0.42802035890248535</v>
      </c>
      <c r="H124" s="160">
        <f t="shared" si="20"/>
        <v>0.14223017397087462</v>
      </c>
      <c r="I124" s="160">
        <f t="shared" si="20"/>
        <v>6.8703833148049578E-2</v>
      </c>
      <c r="J124" s="160">
        <f t="shared" si="20"/>
        <v>3.2068659193022986E-2</v>
      </c>
      <c r="K124" s="160">
        <f t="shared" si="20"/>
        <v>0.15160122536590237</v>
      </c>
      <c r="L124" s="160">
        <f t="shared" si="20"/>
        <v>8.812686530380311E-3</v>
      </c>
      <c r="M124" s="160">
        <f t="shared" si="20"/>
        <v>4.8175707422352925E-3</v>
      </c>
      <c r="N124" s="160">
        <f t="shared" si="20"/>
        <v>3.2096425175322914E-2</v>
      </c>
      <c r="O124" s="160">
        <f t="shared" si="20"/>
        <v>3.529838121055319E-2</v>
      </c>
      <c r="P124" s="160">
        <f t="shared" si="20"/>
        <v>7.163582258906607E-3</v>
      </c>
      <c r="Q124" s="160">
        <f t="shared" si="20"/>
        <v>7.4998940813119164E-3</v>
      </c>
    </row>
    <row r="125" spans="1:17" ht="12" customHeight="1" x14ac:dyDescent="0.25">
      <c r="A125" s="148" t="s">
        <v>60</v>
      </c>
      <c r="B125" s="156">
        <f>RES_hhdet_tes!B$56</f>
        <v>0.83518905316550218</v>
      </c>
      <c r="C125" s="156">
        <f>RES_hhdet_tes!C$56</f>
        <v>0.50171435055138403</v>
      </c>
      <c r="D125" s="156">
        <f>RES_hhdet_tes!D$56</f>
        <v>0.51310119097885076</v>
      </c>
      <c r="E125" s="156">
        <f>RES_hhdet_tes!E$56</f>
        <v>0.56495253636201392</v>
      </c>
      <c r="F125" s="156">
        <f>RES_hhdet_tes!F$56</f>
        <v>0.39219269616173813</v>
      </c>
      <c r="G125" s="156">
        <f>RES_hhdet_tes!G$56</f>
        <v>0.35225521699014661</v>
      </c>
      <c r="H125" s="156">
        <f>RES_hhdet_tes!H$56</f>
        <v>0.11896420775308716</v>
      </c>
      <c r="I125" s="156">
        <f>RES_hhdet_tes!I$56</f>
        <v>5.7237207580399289E-2</v>
      </c>
      <c r="J125" s="156">
        <f>RES_hhdet_tes!J$56</f>
        <v>2.6680571000147257E-2</v>
      </c>
      <c r="K125" s="156">
        <f>RES_hhdet_tes!K$56</f>
        <v>0.12744675792521587</v>
      </c>
      <c r="L125" s="156">
        <f>RES_hhdet_tes!L$56</f>
        <v>7.5006333084200435E-3</v>
      </c>
      <c r="M125" s="156">
        <f>RES_hhdet_tes!M$56</f>
        <v>4.0964703222597949E-3</v>
      </c>
      <c r="N125" s="156">
        <f>RES_hhdet_tes!N$56</f>
        <v>2.7471120771764793E-2</v>
      </c>
      <c r="O125" s="156">
        <f>RES_hhdet_tes!O$56</f>
        <v>3.0548662521776581E-2</v>
      </c>
      <c r="P125" s="156">
        <f>RES_hhdet_tes!P$56</f>
        <v>6.1843565374470532E-3</v>
      </c>
      <c r="Q125" s="156">
        <f>RES_hhdet_tes!Q$56</f>
        <v>6.5513911600611763E-3</v>
      </c>
    </row>
    <row r="126" spans="1:17" ht="12" customHeight="1" x14ac:dyDescent="0.25">
      <c r="A126" s="148" t="s">
        <v>59</v>
      </c>
      <c r="B126" s="156">
        <f>RES_hhdet_tes!B$57</f>
        <v>0.20380448442851079</v>
      </c>
      <c r="C126" s="156">
        <f>RES_hhdet_tes!C$57</f>
        <v>0.12473858770075909</v>
      </c>
      <c r="D126" s="156">
        <f>RES_hhdet_tes!D$57</f>
        <v>0.1266376282141351</v>
      </c>
      <c r="E126" s="156">
        <f>RES_hhdet_tes!E$57</f>
        <v>0.132790763698306</v>
      </c>
      <c r="F126" s="156">
        <f>RES_hhdet_tes!F$57</f>
        <v>8.8201895140616396E-2</v>
      </c>
      <c r="G126" s="156">
        <f>RES_hhdet_tes!G$57</f>
        <v>7.576514191233874E-2</v>
      </c>
      <c r="H126" s="156">
        <f>RES_hhdet_tes!H$57</f>
        <v>2.3265966217787454E-2</v>
      </c>
      <c r="I126" s="156">
        <f>RES_hhdet_tes!I$57</f>
        <v>1.1466625567650292E-2</v>
      </c>
      <c r="J126" s="156">
        <f>RES_hhdet_tes!J$57</f>
        <v>5.3880881928757311E-3</v>
      </c>
      <c r="K126" s="156">
        <f>RES_hhdet_tes!K$57</f>
        <v>2.4154467440686514E-2</v>
      </c>
      <c r="L126" s="156">
        <f>RES_hhdet_tes!L$57</f>
        <v>1.3120532219602675E-3</v>
      </c>
      <c r="M126" s="156">
        <f>RES_hhdet_tes!M$57</f>
        <v>7.2110041997549743E-4</v>
      </c>
      <c r="N126" s="156">
        <f>RES_hhdet_tes!N$57</f>
        <v>4.6253044035581186E-3</v>
      </c>
      <c r="O126" s="156">
        <f>RES_hhdet_tes!O$57</f>
        <v>4.7497186887766061E-3</v>
      </c>
      <c r="P126" s="156">
        <f>RES_hhdet_tes!P$57</f>
        <v>9.7922572145955357E-4</v>
      </c>
      <c r="Q126" s="156">
        <f>RES_hhdet_tes!Q$57</f>
        <v>9.4850292125074045E-4</v>
      </c>
    </row>
    <row r="127" spans="1:17" ht="12" customHeight="1" x14ac:dyDescent="0.25">
      <c r="A127" s="158" t="s">
        <v>62</v>
      </c>
      <c r="B127" s="157">
        <f>SUM(B128:B129)</f>
        <v>32.715375107164363</v>
      </c>
      <c r="C127" s="157">
        <f t="shared" ref="C127:Q127" si="21">SUM(C128:C129)</f>
        <v>29.371086393195096</v>
      </c>
      <c r="D127" s="157">
        <f t="shared" si="21"/>
        <v>27.490176977353656</v>
      </c>
      <c r="E127" s="157">
        <f t="shared" si="21"/>
        <v>27.19975680874305</v>
      </c>
      <c r="F127" s="157">
        <f t="shared" si="21"/>
        <v>21.036264724247999</v>
      </c>
      <c r="G127" s="157">
        <f t="shared" si="21"/>
        <v>17.438800346069144</v>
      </c>
      <c r="H127" s="157">
        <f t="shared" si="21"/>
        <v>10.786610700057112</v>
      </c>
      <c r="I127" s="157">
        <f t="shared" si="21"/>
        <v>6.5472990230788737</v>
      </c>
      <c r="J127" s="157">
        <f t="shared" si="21"/>
        <v>4.2571892548284147</v>
      </c>
      <c r="K127" s="157">
        <f t="shared" si="21"/>
        <v>4.0667273290245642</v>
      </c>
      <c r="L127" s="157">
        <f t="shared" si="21"/>
        <v>2.9677366709298032</v>
      </c>
      <c r="M127" s="157">
        <f t="shared" si="21"/>
        <v>2.4770238848932209</v>
      </c>
      <c r="N127" s="157">
        <f t="shared" si="21"/>
        <v>1.9667318289239346</v>
      </c>
      <c r="O127" s="157">
        <f t="shared" si="21"/>
        <v>2.1575403807984403</v>
      </c>
      <c r="P127" s="157">
        <f t="shared" si="21"/>
        <v>1.7165598295247582</v>
      </c>
      <c r="Q127" s="157">
        <f t="shared" si="21"/>
        <v>1.8113329101543949</v>
      </c>
    </row>
    <row r="128" spans="1:17" ht="12" customHeight="1" x14ac:dyDescent="0.25">
      <c r="A128" s="23" t="s">
        <v>57</v>
      </c>
      <c r="B128" s="156">
        <f>RES_hhdet_tes!B$59</f>
        <v>0</v>
      </c>
      <c r="C128" s="156">
        <f>RES_hhdet_tes!C$59</f>
        <v>0</v>
      </c>
      <c r="D128" s="156">
        <f>RES_hhdet_tes!D$59</f>
        <v>5.3480717794125561E-2</v>
      </c>
      <c r="E128" s="156">
        <f>RES_hhdet_tes!E$59</f>
        <v>0.10102625841929859</v>
      </c>
      <c r="F128" s="156">
        <f>RES_hhdet_tes!F$59</f>
        <v>7.4136694389315541E-2</v>
      </c>
      <c r="G128" s="156">
        <f>RES_hhdet_tes!G$59</f>
        <v>2.9688531969364104E-2</v>
      </c>
      <c r="H128" s="156">
        <f>RES_hhdet_tes!H$59</f>
        <v>0</v>
      </c>
      <c r="I128" s="156">
        <f>RES_hhdet_tes!I$59</f>
        <v>0</v>
      </c>
      <c r="J128" s="156">
        <f>RES_hhdet_tes!J$59</f>
        <v>0</v>
      </c>
      <c r="K128" s="156">
        <f>RES_hhdet_tes!K$59</f>
        <v>0</v>
      </c>
      <c r="L128" s="156">
        <f>RES_hhdet_tes!L$59</f>
        <v>0</v>
      </c>
      <c r="M128" s="156">
        <f>RES_hhdet_tes!M$59</f>
        <v>0</v>
      </c>
      <c r="N128" s="156">
        <f>RES_hhdet_tes!N$59</f>
        <v>0</v>
      </c>
      <c r="O128" s="156">
        <f>RES_hhdet_tes!O$59</f>
        <v>0</v>
      </c>
      <c r="P128" s="156">
        <f>RES_hhdet_tes!P$59</f>
        <v>0</v>
      </c>
      <c r="Q128" s="156">
        <f>RES_hhdet_tes!Q$59</f>
        <v>0</v>
      </c>
    </row>
    <row r="129" spans="1:17" ht="12" customHeight="1" x14ac:dyDescent="0.25">
      <c r="A129" s="29" t="s">
        <v>140</v>
      </c>
      <c r="B129" s="57">
        <f>RES_hhdet_tes!B$60</f>
        <v>32.715375107164363</v>
      </c>
      <c r="C129" s="57">
        <f>RES_hhdet_tes!C$60</f>
        <v>29.371086393195096</v>
      </c>
      <c r="D129" s="57">
        <f>RES_hhdet_tes!D$60</f>
        <v>27.436696259559529</v>
      </c>
      <c r="E129" s="57">
        <f>RES_hhdet_tes!E$60</f>
        <v>27.098730550323751</v>
      </c>
      <c r="F129" s="57">
        <f>RES_hhdet_tes!F$60</f>
        <v>20.962128029858683</v>
      </c>
      <c r="G129" s="57">
        <f>RES_hhdet_tes!G$60</f>
        <v>17.409111814099781</v>
      </c>
      <c r="H129" s="57">
        <f>RES_hhdet_tes!H$60</f>
        <v>10.786610700057112</v>
      </c>
      <c r="I129" s="57">
        <f>RES_hhdet_tes!I$60</f>
        <v>6.5472990230788737</v>
      </c>
      <c r="J129" s="57">
        <f>RES_hhdet_tes!J$60</f>
        <v>4.2571892548284147</v>
      </c>
      <c r="K129" s="57">
        <f>RES_hhdet_tes!K$60</f>
        <v>4.0667273290245642</v>
      </c>
      <c r="L129" s="57">
        <f>RES_hhdet_tes!L$60</f>
        <v>2.9677366709298032</v>
      </c>
      <c r="M129" s="57">
        <f>RES_hhdet_tes!M$60</f>
        <v>2.4770238848932209</v>
      </c>
      <c r="N129" s="57">
        <f>RES_hhdet_tes!N$60</f>
        <v>1.9667318289239346</v>
      </c>
      <c r="O129" s="57">
        <f>RES_hhdet_tes!O$60</f>
        <v>2.1575403807984403</v>
      </c>
      <c r="P129" s="57">
        <f>RES_hhdet_tes!P$60</f>
        <v>1.7165598295247582</v>
      </c>
      <c r="Q129" s="57">
        <f>RES_hhdet_tes!Q$60</f>
        <v>1.8113329101543949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0.56169348252797291</v>
      </c>
      <c r="C131" s="175">
        <f t="shared" si="22"/>
        <v>0.55909720378068561</v>
      </c>
      <c r="D131" s="175">
        <f t="shared" si="22"/>
        <v>0.56057925319538138</v>
      </c>
      <c r="E131" s="175">
        <f t="shared" si="22"/>
        <v>0.56535756017519034</v>
      </c>
      <c r="F131" s="175">
        <f t="shared" si="22"/>
        <v>0.56895583705083097</v>
      </c>
      <c r="G131" s="175">
        <f t="shared" si="22"/>
        <v>0.57096178507792239</v>
      </c>
      <c r="H131" s="175">
        <f t="shared" si="22"/>
        <v>0.57210792358525797</v>
      </c>
      <c r="I131" s="175">
        <f t="shared" si="22"/>
        <v>0.57101800105714351</v>
      </c>
      <c r="J131" s="175">
        <f t="shared" si="22"/>
        <v>0.57357080306906083</v>
      </c>
      <c r="K131" s="175">
        <f t="shared" si="22"/>
        <v>0.62025353509154013</v>
      </c>
      <c r="L131" s="175">
        <f t="shared" si="22"/>
        <v>0.64263136028070944</v>
      </c>
      <c r="M131" s="175">
        <f t="shared" si="22"/>
        <v>0.64231898430442558</v>
      </c>
      <c r="N131" s="175">
        <f t="shared" si="22"/>
        <v>0.64827285421503467</v>
      </c>
      <c r="O131" s="175">
        <f t="shared" si="22"/>
        <v>0.65288511671229821</v>
      </c>
      <c r="P131" s="175">
        <f t="shared" si="22"/>
        <v>0.65560349329090606</v>
      </c>
      <c r="Q131" s="175">
        <f t="shared" si="22"/>
        <v>0.66092789000587182</v>
      </c>
    </row>
    <row r="132" spans="1:17" ht="12" customHeight="1" x14ac:dyDescent="0.25">
      <c r="A132" s="158" t="s">
        <v>65</v>
      </c>
      <c r="B132" s="169">
        <f t="shared" si="22"/>
        <v>0.5550232811854382</v>
      </c>
      <c r="C132" s="169">
        <f t="shared" si="22"/>
        <v>0.55273885628575314</v>
      </c>
      <c r="D132" s="169">
        <f t="shared" si="22"/>
        <v>0.55398503165641733</v>
      </c>
      <c r="E132" s="169">
        <f t="shared" si="22"/>
        <v>0.55840381839236153</v>
      </c>
      <c r="F132" s="169">
        <f t="shared" si="22"/>
        <v>0.56209297088202137</v>
      </c>
      <c r="G132" s="169">
        <f t="shared" si="22"/>
        <v>0.56441728880216269</v>
      </c>
      <c r="H132" s="169">
        <f t="shared" si="22"/>
        <v>0.56708210764913536</v>
      </c>
      <c r="I132" s="169">
        <f t="shared" si="22"/>
        <v>0.56666066780370916</v>
      </c>
      <c r="J132" s="169">
        <f t="shared" si="22"/>
        <v>0.56962603203402362</v>
      </c>
      <c r="K132" s="169">
        <f t="shared" si="22"/>
        <v>0.61872788741622464</v>
      </c>
      <c r="L132" s="169">
        <f t="shared" si="22"/>
        <v>0.64787685813245965</v>
      </c>
      <c r="M132" s="169">
        <f t="shared" si="22"/>
        <v>0.64657670425060521</v>
      </c>
      <c r="N132" s="169">
        <f t="shared" si="22"/>
        <v>0.64630113196831585</v>
      </c>
      <c r="O132" s="169">
        <f t="shared" si="22"/>
        <v>0.65145819693208362</v>
      </c>
      <c r="P132" s="169">
        <f t="shared" si="22"/>
        <v>0.65168786125404143</v>
      </c>
      <c r="Q132" s="169">
        <f t="shared" si="22"/>
        <v>0.65558058546319709</v>
      </c>
    </row>
    <row r="133" spans="1:17" ht="12" customHeight="1" x14ac:dyDescent="0.25">
      <c r="A133" s="23" t="s">
        <v>166</v>
      </c>
      <c r="B133" s="73">
        <f t="shared" si="22"/>
        <v>0.55025719943052542</v>
      </c>
      <c r="C133" s="73">
        <f t="shared" si="22"/>
        <v>0.55025719943052576</v>
      </c>
      <c r="D133" s="73">
        <f t="shared" si="22"/>
        <v>0.55025719943052553</v>
      </c>
      <c r="E133" s="73">
        <f t="shared" si="22"/>
        <v>0.55217618389979772</v>
      </c>
      <c r="F133" s="73">
        <f t="shared" si="22"/>
        <v>0.55285243617777247</v>
      </c>
      <c r="G133" s="73">
        <f t="shared" si="22"/>
        <v>0.55352447712584563</v>
      </c>
      <c r="H133" s="73">
        <f t="shared" si="22"/>
        <v>0.55566170665270853</v>
      </c>
      <c r="I133" s="73">
        <f t="shared" si="22"/>
        <v>0.55908949185259016</v>
      </c>
      <c r="J133" s="73">
        <f t="shared" si="22"/>
        <v>0.56562184558684137</v>
      </c>
      <c r="K133" s="73">
        <f t="shared" si="22"/>
        <v>0.61139634968014989</v>
      </c>
      <c r="L133" s="73">
        <f t="shared" si="22"/>
        <v>0.64114936744520146</v>
      </c>
      <c r="M133" s="73">
        <f t="shared" si="22"/>
        <v>0.64136415023638949</v>
      </c>
      <c r="N133" s="73">
        <f t="shared" si="22"/>
        <v>0.64177201621263769</v>
      </c>
      <c r="O133" s="73">
        <f t="shared" si="22"/>
        <v>0.64177426758483935</v>
      </c>
      <c r="P133" s="73">
        <f t="shared" si="22"/>
        <v>0.6422049406706225</v>
      </c>
      <c r="Q133" s="73">
        <f t="shared" si="22"/>
        <v>0.64227770910409721</v>
      </c>
    </row>
    <row r="134" spans="1:17" ht="12" customHeight="1" x14ac:dyDescent="0.25">
      <c r="A134" s="23" t="s">
        <v>60</v>
      </c>
      <c r="B134" s="73">
        <f t="shared" si="22"/>
        <v>0.99999999999999933</v>
      </c>
      <c r="C134" s="73">
        <f t="shared" si="22"/>
        <v>1.0000000000000004</v>
      </c>
      <c r="D134" s="73">
        <f t="shared" si="22"/>
        <v>0.99999999999999989</v>
      </c>
      <c r="E134" s="73">
        <f t="shared" si="22"/>
        <v>0.99999999999999978</v>
      </c>
      <c r="F134" s="73">
        <f t="shared" si="22"/>
        <v>1.0000000000000004</v>
      </c>
      <c r="G134" s="73">
        <f t="shared" si="22"/>
        <v>1.0000000000000004</v>
      </c>
      <c r="H134" s="73">
        <f t="shared" si="22"/>
        <v>0.99999999999999989</v>
      </c>
      <c r="I134" s="73">
        <f t="shared" si="22"/>
        <v>0.99999999999999956</v>
      </c>
      <c r="J134" s="73">
        <f t="shared" si="22"/>
        <v>1.0000000000000002</v>
      </c>
      <c r="K134" s="73">
        <f t="shared" si="22"/>
        <v>1.0000000000000004</v>
      </c>
      <c r="L134" s="73">
        <f t="shared" si="22"/>
        <v>1.0000000000000002</v>
      </c>
      <c r="M134" s="73">
        <f t="shared" si="22"/>
        <v>1.0000000000000004</v>
      </c>
      <c r="N134" s="73">
        <f t="shared" si="22"/>
        <v>1</v>
      </c>
      <c r="O134" s="73">
        <f t="shared" si="22"/>
        <v>1</v>
      </c>
      <c r="P134" s="73">
        <f t="shared" si="22"/>
        <v>1</v>
      </c>
      <c r="Q134" s="73">
        <f t="shared" si="22"/>
        <v>0.99999999999999944</v>
      </c>
    </row>
    <row r="135" spans="1:17" ht="12" customHeight="1" x14ac:dyDescent="0.25">
      <c r="A135" s="158" t="s">
        <v>112</v>
      </c>
      <c r="B135" s="169">
        <f t="shared" si="22"/>
        <v>1.5553428843439734</v>
      </c>
      <c r="C135" s="169">
        <f t="shared" si="22"/>
        <v>1.5731137202982652</v>
      </c>
      <c r="D135" s="169">
        <f t="shared" si="22"/>
        <v>1.589393603292333</v>
      </c>
      <c r="E135" s="169">
        <f t="shared" si="22"/>
        <v>1.6027966915448626</v>
      </c>
      <c r="F135" s="169">
        <f t="shared" si="22"/>
        <v>1.6332844032350597</v>
      </c>
      <c r="G135" s="169">
        <f t="shared" si="22"/>
        <v>1.6830556822586895</v>
      </c>
      <c r="H135" s="169">
        <f t="shared" si="22"/>
        <v>1.7954321295404989</v>
      </c>
      <c r="I135" s="169">
        <f t="shared" si="22"/>
        <v>1.9686050336260705</v>
      </c>
      <c r="J135" s="169">
        <f t="shared" si="22"/>
        <v>2.0506902399577611</v>
      </c>
      <c r="K135" s="169">
        <f t="shared" si="22"/>
        <v>2.3327254648610203</v>
      </c>
      <c r="L135" s="169">
        <f t="shared" si="22"/>
        <v>2.5687733363849574</v>
      </c>
      <c r="M135" s="169">
        <f t="shared" si="22"/>
        <v>2.6308236145804149</v>
      </c>
      <c r="N135" s="169">
        <f t="shared" si="22"/>
        <v>2.7756955216160586</v>
      </c>
      <c r="O135" s="169">
        <f t="shared" si="22"/>
        <v>3.1117602538395484</v>
      </c>
      <c r="P135" s="169">
        <f t="shared" si="22"/>
        <v>3.2585026066490785</v>
      </c>
      <c r="Q135" s="169">
        <f t="shared" si="22"/>
        <v>3.4468473483075179</v>
      </c>
    </row>
    <row r="136" spans="1:17" ht="12" customHeight="1" x14ac:dyDescent="0.25">
      <c r="A136" s="23" t="s">
        <v>60</v>
      </c>
      <c r="B136" s="73">
        <f t="shared" si="22"/>
        <v>1.5553428843439734</v>
      </c>
      <c r="C136" s="73">
        <f t="shared" si="22"/>
        <v>1.5731137202982652</v>
      </c>
      <c r="D136" s="73">
        <f t="shared" si="22"/>
        <v>1.589393603292333</v>
      </c>
      <c r="E136" s="73">
        <f t="shared" si="22"/>
        <v>1.6027966915448626</v>
      </c>
      <c r="F136" s="73">
        <f t="shared" si="22"/>
        <v>1.6332844032350597</v>
      </c>
      <c r="G136" s="73">
        <f t="shared" si="22"/>
        <v>1.6830556822586895</v>
      </c>
      <c r="H136" s="73">
        <f t="shared" si="22"/>
        <v>1.7954321295404989</v>
      </c>
      <c r="I136" s="73">
        <f t="shared" si="22"/>
        <v>1.9686050336260705</v>
      </c>
      <c r="J136" s="73">
        <f t="shared" si="22"/>
        <v>2.0506902399577611</v>
      </c>
      <c r="K136" s="73">
        <f t="shared" si="22"/>
        <v>2.3327254648610203</v>
      </c>
      <c r="L136" s="73">
        <f t="shared" si="22"/>
        <v>2.5687733363849574</v>
      </c>
      <c r="M136" s="73">
        <f t="shared" si="22"/>
        <v>2.6308236145804149</v>
      </c>
      <c r="N136" s="73">
        <f t="shared" si="22"/>
        <v>2.7756955216160586</v>
      </c>
      <c r="O136" s="73">
        <f t="shared" si="22"/>
        <v>3.1117602538395484</v>
      </c>
      <c r="P136" s="73">
        <f t="shared" si="22"/>
        <v>3.2585026066490785</v>
      </c>
      <c r="Q136" s="73">
        <f t="shared" si="22"/>
        <v>3.4468473483075179</v>
      </c>
    </row>
    <row r="137" spans="1:17" ht="12" customHeight="1" x14ac:dyDescent="0.25">
      <c r="A137" s="158" t="s">
        <v>63</v>
      </c>
      <c r="B137" s="169">
        <f t="shared" si="22"/>
        <v>0.52594637017782908</v>
      </c>
      <c r="C137" s="169">
        <f t="shared" si="22"/>
        <v>0.52311418626448403</v>
      </c>
      <c r="D137" s="169">
        <f t="shared" si="22"/>
        <v>0.52382581919306948</v>
      </c>
      <c r="E137" s="169">
        <f t="shared" si="22"/>
        <v>0.52888567828906585</v>
      </c>
      <c r="F137" s="169">
        <f t="shared" si="22"/>
        <v>0.52810457806060462</v>
      </c>
      <c r="G137" s="169">
        <f t="shared" si="22"/>
        <v>0.52714712006336695</v>
      </c>
      <c r="H137" s="169">
        <f t="shared" si="22"/>
        <v>0.51697227920401689</v>
      </c>
      <c r="I137" s="169">
        <f t="shared" si="22"/>
        <v>0.50890580456068479</v>
      </c>
      <c r="J137" s="169">
        <f t="shared" si="22"/>
        <v>0.5082097664095343</v>
      </c>
      <c r="K137" s="169">
        <f t="shared" si="22"/>
        <v>0.55426290850088078</v>
      </c>
      <c r="L137" s="169">
        <f t="shared" si="22"/>
        <v>0.5321111425133499</v>
      </c>
      <c r="M137" s="169">
        <f t="shared" si="22"/>
        <v>0.53844601474306475</v>
      </c>
      <c r="N137" s="169">
        <f t="shared" si="22"/>
        <v>0.57286117455945385</v>
      </c>
      <c r="O137" s="169">
        <f t="shared" si="22"/>
        <v>0.5770589955597234</v>
      </c>
      <c r="P137" s="169">
        <f t="shared" si="22"/>
        <v>0.57639701221354989</v>
      </c>
      <c r="Q137" s="169">
        <f t="shared" si="22"/>
        <v>0.57945243024526516</v>
      </c>
    </row>
    <row r="138" spans="1:17" ht="12" customHeight="1" x14ac:dyDescent="0.25">
      <c r="A138" s="167" t="s">
        <v>165</v>
      </c>
      <c r="B138" s="174">
        <f t="shared" si="22"/>
        <v>0.48484103723516325</v>
      </c>
      <c r="C138" s="174">
        <f t="shared" si="22"/>
        <v>0.48484103723516331</v>
      </c>
      <c r="D138" s="174">
        <f t="shared" si="22"/>
        <v>0.48484103723516331</v>
      </c>
      <c r="E138" s="174">
        <f t="shared" si="22"/>
        <v>0.48670580142396469</v>
      </c>
      <c r="F138" s="174">
        <f t="shared" si="22"/>
        <v>0.48727021044150631</v>
      </c>
      <c r="G138" s="174">
        <f t="shared" si="22"/>
        <v>0.4877947003208698</v>
      </c>
      <c r="H138" s="174">
        <f t="shared" si="22"/>
        <v>0.48912051724818023</v>
      </c>
      <c r="I138" s="174">
        <f t="shared" si="22"/>
        <v>0.49159018177643565</v>
      </c>
      <c r="J138" s="174">
        <f t="shared" si="22"/>
        <v>0.49502781184022726</v>
      </c>
      <c r="K138" s="174">
        <f t="shared" si="22"/>
        <v>0.50543954973944072</v>
      </c>
      <c r="L138" s="174">
        <f t="shared" si="22"/>
        <v>0.52321335826883231</v>
      </c>
      <c r="M138" s="174">
        <f t="shared" si="22"/>
        <v>0.53076233446280008</v>
      </c>
      <c r="N138" s="174">
        <f t="shared" si="22"/>
        <v>0.55001348653954951</v>
      </c>
      <c r="O138" s="174">
        <f t="shared" si="22"/>
        <v>0.55568476638276898</v>
      </c>
      <c r="P138" s="174">
        <f t="shared" si="22"/>
        <v>0.5677973594768374</v>
      </c>
      <c r="Q138" s="174">
        <f t="shared" si="22"/>
        <v>0.5706183253681224</v>
      </c>
    </row>
    <row r="139" spans="1:17" ht="12" customHeight="1" x14ac:dyDescent="0.25">
      <c r="A139" s="167" t="s">
        <v>164</v>
      </c>
      <c r="B139" s="174">
        <f t="shared" si="22"/>
        <v>0.54053339626748231</v>
      </c>
      <c r="C139" s="174">
        <f t="shared" si="22"/>
        <v>0.54089451070021954</v>
      </c>
      <c r="D139" s="174">
        <f t="shared" si="22"/>
        <v>0.54381342590224946</v>
      </c>
      <c r="E139" s="174">
        <f t="shared" si="22"/>
        <v>0.54916797387080085</v>
      </c>
      <c r="F139" s="174">
        <f t="shared" si="22"/>
        <v>0.55193163495578923</v>
      </c>
      <c r="G139" s="174">
        <f t="shared" si="22"/>
        <v>0.55381168871493525</v>
      </c>
      <c r="H139" s="174">
        <f t="shared" si="22"/>
        <v>0.55953431651034646</v>
      </c>
      <c r="I139" s="174">
        <f t="shared" si="22"/>
        <v>0.56076860636010573</v>
      </c>
      <c r="J139" s="174">
        <f t="shared" si="22"/>
        <v>0.5671935072957488</v>
      </c>
      <c r="K139" s="174">
        <f t="shared" si="22"/>
        <v>0.57875780616624939</v>
      </c>
      <c r="L139" s="174">
        <f t="shared" si="22"/>
        <v>0.60082577856007824</v>
      </c>
      <c r="M139" s="174">
        <f t="shared" si="22"/>
        <v>0.60809547515875473</v>
      </c>
      <c r="N139" s="174">
        <f t="shared" si="22"/>
        <v>0.618120851412303</v>
      </c>
      <c r="O139" s="174">
        <f t="shared" si="22"/>
        <v>0.6138933593417335</v>
      </c>
      <c r="P139" s="174">
        <f t="shared" si="22"/>
        <v>0.62175343400795469</v>
      </c>
      <c r="Q139" s="174">
        <f t="shared" si="22"/>
        <v>0.62242192023414877</v>
      </c>
    </row>
    <row r="140" spans="1:17" ht="12" customHeight="1" x14ac:dyDescent="0.25">
      <c r="A140" s="166" t="s">
        <v>163</v>
      </c>
      <c r="B140" s="173">
        <f t="shared" si="22"/>
        <v>0.48484103723516331</v>
      </c>
      <c r="C140" s="173">
        <f t="shared" si="22"/>
        <v>0.4848410372351632</v>
      </c>
      <c r="D140" s="173">
        <f t="shared" si="22"/>
        <v>0.4877068918686841</v>
      </c>
      <c r="E140" s="173">
        <f t="shared" si="22"/>
        <v>0.4933068932203884</v>
      </c>
      <c r="F140" s="173">
        <f t="shared" si="22"/>
        <v>0.49599602367848322</v>
      </c>
      <c r="G140" s="173">
        <f t="shared" si="22"/>
        <v>0.49775648850856569</v>
      </c>
      <c r="H140" s="173">
        <f t="shared" si="22"/>
        <v>0.50384801452461447</v>
      </c>
      <c r="I140" s="173">
        <f t="shared" si="22"/>
        <v>0.5048417090286601</v>
      </c>
      <c r="J140" s="173">
        <f t="shared" si="22"/>
        <v>0.51173648606874556</v>
      </c>
      <c r="K140" s="173">
        <f t="shared" si="22"/>
        <v>0.5299402954607233</v>
      </c>
      <c r="L140" s="173">
        <f t="shared" si="22"/>
        <v>0.548538205766683</v>
      </c>
      <c r="M140" s="173">
        <f t="shared" si="22"/>
        <v>0.55663065396513201</v>
      </c>
      <c r="N140" s="173">
        <f t="shared" si="22"/>
        <v>0.56779869850748022</v>
      </c>
      <c r="O140" s="173">
        <f t="shared" si="22"/>
        <v>0.56952612571447647</v>
      </c>
      <c r="P140" s="173">
        <f t="shared" si="22"/>
        <v>0.57129117439957422</v>
      </c>
      <c r="Q140" s="173">
        <f t="shared" si="22"/>
        <v>0.57168764261777472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0.99999999999999978</v>
      </c>
      <c r="E141" s="172">
        <f t="shared" si="22"/>
        <v>1.0000000000000002</v>
      </c>
      <c r="F141" s="172">
        <f t="shared" si="22"/>
        <v>0.99999999999999978</v>
      </c>
      <c r="G141" s="172">
        <f t="shared" si="22"/>
        <v>1.0000000000000002</v>
      </c>
      <c r="H141" s="172">
        <f t="shared" si="22"/>
        <v>1</v>
      </c>
      <c r="I141" s="172">
        <f t="shared" si="22"/>
        <v>0.99999999999999989</v>
      </c>
      <c r="J141" s="172">
        <f t="shared" si="22"/>
        <v>0.99999999999999978</v>
      </c>
      <c r="K141" s="172">
        <f t="shared" si="22"/>
        <v>1</v>
      </c>
      <c r="L141" s="172">
        <f t="shared" si="22"/>
        <v>1</v>
      </c>
      <c r="M141" s="172">
        <f t="shared" si="22"/>
        <v>0.99999999999999967</v>
      </c>
      <c r="N141" s="172">
        <f t="shared" si="22"/>
        <v>1</v>
      </c>
      <c r="O141" s="172">
        <f t="shared" si="22"/>
        <v>1.0000000000000002</v>
      </c>
      <c r="P141" s="172">
        <f t="shared" si="22"/>
        <v>0.99999999999999989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0.63721964893764338</v>
      </c>
      <c r="C142" s="171">
        <f t="shared" si="22"/>
        <v>0.63721964893764338</v>
      </c>
      <c r="D142" s="171">
        <f t="shared" si="22"/>
        <v>0.64201412502520661</v>
      </c>
      <c r="E142" s="171">
        <f t="shared" si="22"/>
        <v>0.65298898093640934</v>
      </c>
      <c r="F142" s="171">
        <f t="shared" si="22"/>
        <v>0.66077354516342113</v>
      </c>
      <c r="G142" s="171">
        <f t="shared" si="22"/>
        <v>0.67155884578596226</v>
      </c>
      <c r="H142" s="171">
        <f t="shared" si="22"/>
        <v>0.7345823335113284</v>
      </c>
      <c r="I142" s="171">
        <f t="shared" si="22"/>
        <v>0.73548555909191204</v>
      </c>
      <c r="J142" s="171">
        <f t="shared" si="22"/>
        <v>0.73896198165740068</v>
      </c>
      <c r="K142" s="171">
        <f t="shared" si="22"/>
        <v>0.75999730733349558</v>
      </c>
      <c r="L142" s="171">
        <f t="shared" si="22"/>
        <v>0.7612341522703866</v>
      </c>
      <c r="M142" s="171">
        <f t="shared" si="22"/>
        <v>0.76123415227039348</v>
      </c>
      <c r="N142" s="171">
        <f t="shared" si="22"/>
        <v>0.76911331412491224</v>
      </c>
      <c r="O142" s="171">
        <f t="shared" si="22"/>
        <v>0.76926972621225531</v>
      </c>
      <c r="P142" s="171">
        <f t="shared" si="22"/>
        <v>0.77104877675189776</v>
      </c>
      <c r="Q142" s="171">
        <f t="shared" si="22"/>
        <v>0.77106669025409802</v>
      </c>
    </row>
    <row r="143" spans="1:17" ht="12" customHeight="1" x14ac:dyDescent="0.25">
      <c r="A143" s="161" t="s">
        <v>141</v>
      </c>
      <c r="B143" s="170">
        <f t="shared" si="22"/>
        <v>0.68603917539220738</v>
      </c>
      <c r="C143" s="170">
        <f t="shared" si="22"/>
        <v>0.68683407378106143</v>
      </c>
      <c r="D143" s="170">
        <f t="shared" si="22"/>
        <v>0.6919215370093772</v>
      </c>
      <c r="E143" s="170">
        <f t="shared" si="22"/>
        <v>0.70360702952488463</v>
      </c>
      <c r="F143" s="170">
        <f t="shared" si="22"/>
        <v>0.71161998831803097</v>
      </c>
      <c r="G143" s="170">
        <f t="shared" si="22"/>
        <v>0.71482888219769902</v>
      </c>
      <c r="H143" s="170">
        <f t="shared" si="22"/>
        <v>0.76833904099221595</v>
      </c>
      <c r="I143" s="170">
        <f t="shared" si="22"/>
        <v>0.76945490811890405</v>
      </c>
      <c r="J143" s="170">
        <f t="shared" si="22"/>
        <v>0.77285870838559334</v>
      </c>
      <c r="K143" s="170">
        <f t="shared" si="22"/>
        <v>0.79133850255353522</v>
      </c>
      <c r="L143" s="170">
        <f t="shared" si="22"/>
        <v>0.78929191181179592</v>
      </c>
      <c r="M143" s="170">
        <f t="shared" si="22"/>
        <v>0.78944807178020804</v>
      </c>
      <c r="N143" s="170">
        <f t="shared" si="22"/>
        <v>0.79691225426429535</v>
      </c>
      <c r="O143" s="170">
        <f t="shared" si="22"/>
        <v>0.7952420784032983</v>
      </c>
      <c r="P143" s="170">
        <f t="shared" si="22"/>
        <v>0.79614657751370754</v>
      </c>
      <c r="Q143" s="170">
        <f t="shared" si="22"/>
        <v>0.79425000019867542</v>
      </c>
    </row>
    <row r="144" spans="1:17" ht="12" customHeight="1" x14ac:dyDescent="0.25">
      <c r="A144" s="148" t="s">
        <v>60</v>
      </c>
      <c r="B144" s="73">
        <f t="shared" si="22"/>
        <v>0.6372196489376436</v>
      </c>
      <c r="C144" s="73">
        <f t="shared" si="22"/>
        <v>0.63721964893764305</v>
      </c>
      <c r="D144" s="73">
        <f t="shared" si="22"/>
        <v>0.64302805097395632</v>
      </c>
      <c r="E144" s="73">
        <f t="shared" si="22"/>
        <v>0.65778170044924034</v>
      </c>
      <c r="F144" s="73">
        <f t="shared" si="22"/>
        <v>0.66827875878206389</v>
      </c>
      <c r="G144" s="73">
        <f t="shared" si="22"/>
        <v>0.67351779542651335</v>
      </c>
      <c r="H144" s="73">
        <f t="shared" si="22"/>
        <v>0.73503729517346761</v>
      </c>
      <c r="I144" s="73">
        <f t="shared" si="22"/>
        <v>0.73548555909191216</v>
      </c>
      <c r="J144" s="73">
        <f t="shared" si="22"/>
        <v>0.73896198165740723</v>
      </c>
      <c r="K144" s="73">
        <f t="shared" si="22"/>
        <v>0.76123415227038249</v>
      </c>
      <c r="L144" s="73">
        <f t="shared" si="22"/>
        <v>0.76123415227038982</v>
      </c>
      <c r="M144" s="73">
        <f t="shared" si="22"/>
        <v>0.76123415227037017</v>
      </c>
      <c r="N144" s="73">
        <f t="shared" si="22"/>
        <v>0.77056373423100888</v>
      </c>
      <c r="O144" s="73">
        <f t="shared" si="22"/>
        <v>0.77070600057188143</v>
      </c>
      <c r="P144" s="73">
        <f t="shared" si="22"/>
        <v>0.77125211975136709</v>
      </c>
      <c r="Q144" s="73">
        <f t="shared" si="22"/>
        <v>0.7712750659353631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</v>
      </c>
      <c r="E145" s="73">
        <f t="shared" si="22"/>
        <v>1</v>
      </c>
      <c r="F145" s="73">
        <f t="shared" si="22"/>
        <v>1.0000000000000002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0.99999999999999989</v>
      </c>
      <c r="L145" s="73">
        <f t="shared" si="22"/>
        <v>1</v>
      </c>
      <c r="M145" s="73">
        <f t="shared" si="22"/>
        <v>0.99999999999999989</v>
      </c>
      <c r="N145" s="73">
        <f t="shared" si="22"/>
        <v>1</v>
      </c>
      <c r="O145" s="73">
        <f t="shared" si="22"/>
        <v>0.99999999999999978</v>
      </c>
      <c r="P145" s="73">
        <f t="shared" si="22"/>
        <v>1</v>
      </c>
      <c r="Q145" s="73">
        <f t="shared" si="22"/>
        <v>0.99999999999999967</v>
      </c>
    </row>
    <row r="146" spans="1:17" ht="12" customHeight="1" x14ac:dyDescent="0.25">
      <c r="A146" s="158" t="s">
        <v>62</v>
      </c>
      <c r="B146" s="169">
        <f t="shared" si="22"/>
        <v>0.81624589787450708</v>
      </c>
      <c r="C146" s="169">
        <f t="shared" si="22"/>
        <v>0.81705304445553184</v>
      </c>
      <c r="D146" s="169">
        <f t="shared" si="22"/>
        <v>0.81762548384908085</v>
      </c>
      <c r="E146" s="169">
        <f t="shared" si="22"/>
        <v>0.81976640245990684</v>
      </c>
      <c r="F146" s="169">
        <f t="shared" si="22"/>
        <v>0.82191941812872515</v>
      </c>
      <c r="G146" s="169">
        <f t="shared" si="22"/>
        <v>0.82508383717084988</v>
      </c>
      <c r="H146" s="169">
        <f t="shared" si="22"/>
        <v>0.83261693807269055</v>
      </c>
      <c r="I146" s="169">
        <f t="shared" si="22"/>
        <v>0.84300019911593138</v>
      </c>
      <c r="J146" s="169">
        <f t="shared" si="22"/>
        <v>0.84489894529807519</v>
      </c>
      <c r="K146" s="169">
        <f t="shared" si="22"/>
        <v>0.84903765077382864</v>
      </c>
      <c r="L146" s="169">
        <f t="shared" si="22"/>
        <v>0.8530934286402021</v>
      </c>
      <c r="M146" s="169">
        <f t="shared" si="22"/>
        <v>0.86168682849476486</v>
      </c>
      <c r="N146" s="169">
        <f t="shared" si="22"/>
        <v>0.86231546103430645</v>
      </c>
      <c r="O146" s="169">
        <f t="shared" si="22"/>
        <v>0.862318512721996</v>
      </c>
      <c r="P146" s="169">
        <f t="shared" si="22"/>
        <v>0.86290228103612565</v>
      </c>
      <c r="Q146" s="169">
        <f t="shared" ref="Q146" si="23">IF(Q127=0,"",Q127/Q108)</f>
        <v>0.86300091711795612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>
        <f t="shared" si="24"/>
        <v>0.46750543839186615</v>
      </c>
      <c r="E147" s="73">
        <f t="shared" si="24"/>
        <v>0.46750543839186587</v>
      </c>
      <c r="F147" s="73">
        <f t="shared" si="24"/>
        <v>0.46750543839186637</v>
      </c>
      <c r="G147" s="73">
        <f t="shared" si="24"/>
        <v>0.4675054383918662</v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>
        <f t="shared" si="24"/>
        <v>0.81624589787450708</v>
      </c>
      <c r="C148" s="65">
        <f t="shared" si="24"/>
        <v>0.81705304445553184</v>
      </c>
      <c r="D148" s="65">
        <f t="shared" si="24"/>
        <v>0.81882080496035536</v>
      </c>
      <c r="E148" s="65">
        <f t="shared" si="24"/>
        <v>0.82207567383041591</v>
      </c>
      <c r="F148" s="65">
        <f t="shared" si="24"/>
        <v>0.82412903634319801</v>
      </c>
      <c r="G148" s="65">
        <f t="shared" si="24"/>
        <v>0.8261614472415626</v>
      </c>
      <c r="H148" s="65">
        <f t="shared" si="24"/>
        <v>0.83261693807269055</v>
      </c>
      <c r="I148" s="65">
        <f t="shared" si="24"/>
        <v>0.84300019911593138</v>
      </c>
      <c r="J148" s="65">
        <f t="shared" si="24"/>
        <v>0.84489894529807519</v>
      </c>
      <c r="K148" s="65">
        <f t="shared" si="24"/>
        <v>0.84903765077382864</v>
      </c>
      <c r="L148" s="65">
        <f t="shared" si="24"/>
        <v>0.8530934286402021</v>
      </c>
      <c r="M148" s="65">
        <f t="shared" si="24"/>
        <v>0.86168682849476486</v>
      </c>
      <c r="N148" s="65">
        <f t="shared" si="24"/>
        <v>0.86231546103430645</v>
      </c>
      <c r="O148" s="65">
        <f t="shared" si="24"/>
        <v>0.862318512721996</v>
      </c>
      <c r="P148" s="65">
        <f t="shared" si="24"/>
        <v>0.86290228103612565</v>
      </c>
      <c r="Q148" s="65">
        <f t="shared" si="24"/>
        <v>0.86300091711795612</v>
      </c>
    </row>
    <row r="150" spans="1:17" ht="12" customHeight="1" x14ac:dyDescent="0.25">
      <c r="A150" s="152" t="s">
        <v>121</v>
      </c>
      <c r="B150" s="168">
        <f>SUM(B151,B154,B156,B165)</f>
        <v>2739.1280259932091</v>
      </c>
      <c r="C150" s="168">
        <f t="shared" ref="C150:Q150" si="25">SUM(C151,C154,C156,C165)</f>
        <v>2608.0393852087191</v>
      </c>
      <c r="D150" s="168">
        <f t="shared" si="25"/>
        <v>2322.8747320911111</v>
      </c>
      <c r="E150" s="168">
        <f t="shared" si="25"/>
        <v>2199.4966976535088</v>
      </c>
      <c r="F150" s="168">
        <f t="shared" si="25"/>
        <v>1557.2022797226969</v>
      </c>
      <c r="G150" s="168">
        <f t="shared" si="25"/>
        <v>1296.3088124834233</v>
      </c>
      <c r="H150" s="168">
        <f t="shared" si="25"/>
        <v>775.33207563877204</v>
      </c>
      <c r="I150" s="168">
        <f t="shared" si="25"/>
        <v>460.67739627783618</v>
      </c>
      <c r="J150" s="168">
        <f t="shared" si="25"/>
        <v>301.82639064731995</v>
      </c>
      <c r="K150" s="168">
        <f t="shared" si="25"/>
        <v>238.30780161473987</v>
      </c>
      <c r="L150" s="168">
        <f t="shared" si="25"/>
        <v>219.2508094303804</v>
      </c>
      <c r="M150" s="168">
        <f t="shared" si="25"/>
        <v>162.13191492411249</v>
      </c>
      <c r="N150" s="168">
        <f t="shared" si="25"/>
        <v>123.96441012541457</v>
      </c>
      <c r="O150" s="168">
        <f t="shared" si="25"/>
        <v>133.52096604449835</v>
      </c>
      <c r="P150" s="168">
        <f t="shared" si="25"/>
        <v>92.183791226473872</v>
      </c>
      <c r="Q150" s="168">
        <f t="shared" si="25"/>
        <v>92.180660661688847</v>
      </c>
    </row>
    <row r="151" spans="1:17" ht="12" customHeight="1" x14ac:dyDescent="0.25">
      <c r="A151" s="158" t="s">
        <v>65</v>
      </c>
      <c r="B151" s="157">
        <f>SUM(B152:B153)</f>
        <v>2389.7021263006432</v>
      </c>
      <c r="C151" s="157">
        <f t="shared" ref="C151:Q151" si="26">SUM(C152:C153)</f>
        <v>2284.2620885923102</v>
      </c>
      <c r="D151" s="157">
        <f t="shared" si="26"/>
        <v>2022.4087769767125</v>
      </c>
      <c r="E151" s="157">
        <f t="shared" si="26"/>
        <v>1914.2297469642774</v>
      </c>
      <c r="F151" s="157">
        <f t="shared" si="26"/>
        <v>1339.2438453411596</v>
      </c>
      <c r="G151" s="157">
        <f t="shared" si="26"/>
        <v>1116.3288203321595</v>
      </c>
      <c r="H151" s="157">
        <f t="shared" si="26"/>
        <v>651.41614749153371</v>
      </c>
      <c r="I151" s="157">
        <f t="shared" si="26"/>
        <v>380.86272302505989</v>
      </c>
      <c r="J151" s="157">
        <f t="shared" si="26"/>
        <v>248.98667422574277</v>
      </c>
      <c r="K151" s="157">
        <f t="shared" si="26"/>
        <v>195.36003384839412</v>
      </c>
      <c r="L151" s="157">
        <f t="shared" si="26"/>
        <v>187.1058447020466</v>
      </c>
      <c r="M151" s="157">
        <f t="shared" si="26"/>
        <v>135.15810383245338</v>
      </c>
      <c r="N151" s="157">
        <f t="shared" si="26"/>
        <v>104.94206659018198</v>
      </c>
      <c r="O151" s="157">
        <f t="shared" si="26"/>
        <v>111.66938713097079</v>
      </c>
      <c r="P151" s="157">
        <f t="shared" si="26"/>
        <v>76.155780923191955</v>
      </c>
      <c r="Q151" s="157">
        <f t="shared" si="26"/>
        <v>76.776008447525001</v>
      </c>
    </row>
    <row r="152" spans="1:17" ht="12" customHeight="1" x14ac:dyDescent="0.25">
      <c r="A152" s="23" t="s">
        <v>166</v>
      </c>
      <c r="B152" s="156">
        <f>RES_hhdet_emi!B$45</f>
        <v>2389.7021263006432</v>
      </c>
      <c r="C152" s="156">
        <f>RES_hhdet_emi!C$45</f>
        <v>2284.2620885923102</v>
      </c>
      <c r="D152" s="156">
        <f>RES_hhdet_emi!D$45</f>
        <v>2022.4087769767125</v>
      </c>
      <c r="E152" s="156">
        <f>RES_hhdet_emi!E$45</f>
        <v>1914.2297469642774</v>
      </c>
      <c r="F152" s="156">
        <f>RES_hhdet_emi!F$45</f>
        <v>1339.2438453411596</v>
      </c>
      <c r="G152" s="156">
        <f>RES_hhdet_emi!G$45</f>
        <v>1116.3288203321595</v>
      </c>
      <c r="H152" s="156">
        <f>RES_hhdet_emi!H$45</f>
        <v>651.41614749153371</v>
      </c>
      <c r="I152" s="156">
        <f>RES_hhdet_emi!I$45</f>
        <v>380.86272302505989</v>
      </c>
      <c r="J152" s="156">
        <f>RES_hhdet_emi!J$45</f>
        <v>248.98667422574277</v>
      </c>
      <c r="K152" s="156">
        <f>RES_hhdet_emi!K$45</f>
        <v>195.36003384839412</v>
      </c>
      <c r="L152" s="156">
        <f>RES_hhdet_emi!L$45</f>
        <v>187.1058447020466</v>
      </c>
      <c r="M152" s="156">
        <f>RES_hhdet_emi!M$45</f>
        <v>135.15810383245338</v>
      </c>
      <c r="N152" s="156">
        <f>RES_hhdet_emi!N$45</f>
        <v>104.94206659018198</v>
      </c>
      <c r="O152" s="156">
        <f>RES_hhdet_emi!O$45</f>
        <v>111.66938713097079</v>
      </c>
      <c r="P152" s="156">
        <f>RES_hhdet_emi!P$45</f>
        <v>76.155780923191955</v>
      </c>
      <c r="Q152" s="156">
        <f>RES_hhdet_emi!Q$45</f>
        <v>76.776008447525001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349.42589969256613</v>
      </c>
      <c r="C156" s="157">
        <f t="shared" ref="C156:Q156" si="28">SUM(C157:C158,C161:C162)</f>
        <v>323.77729661640893</v>
      </c>
      <c r="D156" s="157">
        <f t="shared" si="28"/>
        <v>300.16373585639536</v>
      </c>
      <c r="E156" s="157">
        <f t="shared" si="28"/>
        <v>284.69605182852666</v>
      </c>
      <c r="F156" s="157">
        <f t="shared" si="28"/>
        <v>217.53948830726395</v>
      </c>
      <c r="G156" s="157">
        <f t="shared" si="28"/>
        <v>179.81222241156939</v>
      </c>
      <c r="H156" s="157">
        <f t="shared" si="28"/>
        <v>123.91592814723833</v>
      </c>
      <c r="I156" s="157">
        <f t="shared" si="28"/>
        <v>79.814673252776288</v>
      </c>
      <c r="J156" s="157">
        <f t="shared" si="28"/>
        <v>52.839716421577208</v>
      </c>
      <c r="K156" s="157">
        <f t="shared" si="28"/>
        <v>42.947767766345748</v>
      </c>
      <c r="L156" s="157">
        <f t="shared" si="28"/>
        <v>32.144964728333811</v>
      </c>
      <c r="M156" s="157">
        <f t="shared" si="28"/>
        <v>26.973811091659115</v>
      </c>
      <c r="N156" s="157">
        <f t="shared" si="28"/>
        <v>19.022343535232597</v>
      </c>
      <c r="O156" s="157">
        <f t="shared" si="28"/>
        <v>21.85157891352755</v>
      </c>
      <c r="P156" s="157">
        <f t="shared" si="28"/>
        <v>16.028010303281921</v>
      </c>
      <c r="Q156" s="157">
        <f t="shared" si="28"/>
        <v>15.404652214163844</v>
      </c>
    </row>
    <row r="157" spans="1:17" ht="12" customHeight="1" x14ac:dyDescent="0.25">
      <c r="A157" s="167" t="s">
        <v>165</v>
      </c>
      <c r="B157" s="132">
        <f>RES_hhdet_emi!B$50</f>
        <v>337.60755893983475</v>
      </c>
      <c r="C157" s="132">
        <f>RES_hhdet_emi!C$50</f>
        <v>316.09781620528514</v>
      </c>
      <c r="D157" s="132">
        <f>RES_hhdet_emi!D$50</f>
        <v>292.19041800362908</v>
      </c>
      <c r="E157" s="132">
        <f>RES_hhdet_emi!E$50</f>
        <v>276.33027887126894</v>
      </c>
      <c r="F157" s="132">
        <f>RES_hhdet_emi!F$50</f>
        <v>211.21763851570674</v>
      </c>
      <c r="G157" s="132">
        <f>RES_hhdet_emi!G$50</f>
        <v>173.33888443805483</v>
      </c>
      <c r="H157" s="132">
        <f>RES_hhdet_emi!H$50</f>
        <v>119.52147532128446</v>
      </c>
      <c r="I157" s="132">
        <f>RES_hhdet_emi!I$50</f>
        <v>75.646244044497905</v>
      </c>
      <c r="J157" s="132">
        <f>RES_hhdet_emi!J$50</f>
        <v>49.761946336126599</v>
      </c>
      <c r="K157" s="132">
        <f>RES_hhdet_emi!K$50</f>
        <v>40.501046191294506</v>
      </c>
      <c r="L157" s="132">
        <f>RES_hhdet_emi!L$50</f>
        <v>30.207508684527468</v>
      </c>
      <c r="M157" s="132">
        <f>RES_hhdet_emi!M$50</f>
        <v>25.25392232117191</v>
      </c>
      <c r="N157" s="132">
        <f>RES_hhdet_emi!N$50</f>
        <v>17.796350114571158</v>
      </c>
      <c r="O157" s="132">
        <f>RES_hhdet_emi!O$50</f>
        <v>20.470894252129</v>
      </c>
      <c r="P157" s="132">
        <f>RES_hhdet_emi!P$50</f>
        <v>15.020922590278818</v>
      </c>
      <c r="Q157" s="132">
        <f>RES_hhdet_emi!Q$50</f>
        <v>14.436671603755892</v>
      </c>
    </row>
    <row r="158" spans="1:17" ht="12" customHeight="1" x14ac:dyDescent="0.25">
      <c r="A158" s="167" t="s">
        <v>164</v>
      </c>
      <c r="B158" s="132">
        <f>SUM(B159:B160)</f>
        <v>11.818340752731396</v>
      </c>
      <c r="C158" s="132">
        <f t="shared" ref="C158:Q158" si="29">SUM(C159:C160)</f>
        <v>7.679480411123814</v>
      </c>
      <c r="D158" s="132">
        <f t="shared" si="29"/>
        <v>7.9733178527662654</v>
      </c>
      <c r="E158" s="132">
        <f t="shared" si="29"/>
        <v>8.3657729572576951</v>
      </c>
      <c r="F158" s="132">
        <f t="shared" si="29"/>
        <v>6.3218497915572094</v>
      </c>
      <c r="G158" s="132">
        <f t="shared" si="29"/>
        <v>6.4733379735145622</v>
      </c>
      <c r="H158" s="132">
        <f t="shared" si="29"/>
        <v>4.3944528259538709</v>
      </c>
      <c r="I158" s="132">
        <f t="shared" si="29"/>
        <v>4.1684292082783774</v>
      </c>
      <c r="J158" s="132">
        <f t="shared" si="29"/>
        <v>3.0777700854506067</v>
      </c>
      <c r="K158" s="132">
        <f t="shared" si="29"/>
        <v>2.4467215750512392</v>
      </c>
      <c r="L158" s="132">
        <f t="shared" si="29"/>
        <v>1.9374560438063411</v>
      </c>
      <c r="M158" s="132">
        <f t="shared" si="29"/>
        <v>1.7198887704872048</v>
      </c>
      <c r="N158" s="132">
        <f t="shared" si="29"/>
        <v>1.2259934206614387</v>
      </c>
      <c r="O158" s="132">
        <f t="shared" si="29"/>
        <v>1.3806846613985513</v>
      </c>
      <c r="P158" s="132">
        <f t="shared" si="29"/>
        <v>1.0070877130031033</v>
      </c>
      <c r="Q158" s="132">
        <f t="shared" si="29"/>
        <v>0.96798061040795258</v>
      </c>
    </row>
    <row r="159" spans="1:17" ht="12" customHeight="1" x14ac:dyDescent="0.25">
      <c r="A159" s="166" t="s">
        <v>163</v>
      </c>
      <c r="B159" s="165">
        <f>RES_hhdet_emi!B$52</f>
        <v>11.818340752731396</v>
      </c>
      <c r="C159" s="165">
        <f>RES_hhdet_emi!C$52</f>
        <v>7.679480411123814</v>
      </c>
      <c r="D159" s="165">
        <f>RES_hhdet_emi!D$52</f>
        <v>7.9733178527662654</v>
      </c>
      <c r="E159" s="165">
        <f>RES_hhdet_emi!E$52</f>
        <v>8.3657729572576951</v>
      </c>
      <c r="F159" s="165">
        <f>RES_hhdet_emi!F$52</f>
        <v>6.3218497915572094</v>
      </c>
      <c r="G159" s="165">
        <f>RES_hhdet_emi!G$52</f>
        <v>6.4733379735145622</v>
      </c>
      <c r="H159" s="165">
        <f>RES_hhdet_emi!H$52</f>
        <v>4.3944528259538709</v>
      </c>
      <c r="I159" s="165">
        <f>RES_hhdet_emi!I$52</f>
        <v>4.1684292082783774</v>
      </c>
      <c r="J159" s="165">
        <f>RES_hhdet_emi!J$52</f>
        <v>3.0777700854506067</v>
      </c>
      <c r="K159" s="165">
        <f>RES_hhdet_emi!K$52</f>
        <v>2.4467215750512392</v>
      </c>
      <c r="L159" s="165">
        <f>RES_hhdet_emi!L$52</f>
        <v>1.9374560438063411</v>
      </c>
      <c r="M159" s="165">
        <f>RES_hhdet_emi!M$52</f>
        <v>1.7198887704872048</v>
      </c>
      <c r="N159" s="165">
        <f>RES_hhdet_emi!N$52</f>
        <v>1.2259934206614387</v>
      </c>
      <c r="O159" s="165">
        <f>RES_hhdet_emi!O$52</f>
        <v>1.3806846613985513</v>
      </c>
      <c r="P159" s="165">
        <f>RES_hhdet_emi!P$52</f>
        <v>1.0070877130031033</v>
      </c>
      <c r="Q159" s="165">
        <f>RES_hhdet_emi!Q$52</f>
        <v>0.96798061040795258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0.30221925800339305</v>
      </c>
      <c r="E165" s="157">
        <f t="shared" si="31"/>
        <v>0.5708988607047677</v>
      </c>
      <c r="F165" s="157">
        <f t="shared" si="31"/>
        <v>0.4189460742732275</v>
      </c>
      <c r="G165" s="157">
        <f t="shared" si="31"/>
        <v>0.16776973969442094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RES_hhdet_emi!B$59</f>
        <v>0</v>
      </c>
      <c r="C166" s="156">
        <f>RES_hhdet_emi!C$59</f>
        <v>0</v>
      </c>
      <c r="D166" s="156">
        <f>RES_hhdet_emi!D$59</f>
        <v>0.30221925800339305</v>
      </c>
      <c r="E166" s="156">
        <f>RES_hhdet_emi!E$59</f>
        <v>0.5708988607047677</v>
      </c>
      <c r="F166" s="156">
        <f>RES_hhdet_emi!F$59</f>
        <v>0.4189460742732275</v>
      </c>
      <c r="G166" s="156">
        <f>RES_hhdet_emi!G$59</f>
        <v>0.16776973969442094</v>
      </c>
      <c r="H166" s="156">
        <f>RES_hhdet_emi!H$59</f>
        <v>0</v>
      </c>
      <c r="I166" s="156">
        <f>RES_hhdet_emi!I$59</f>
        <v>0</v>
      </c>
      <c r="J166" s="156">
        <f>RES_hhdet_emi!J$59</f>
        <v>0</v>
      </c>
      <c r="K166" s="156">
        <f>RES_hhdet_emi!K$59</f>
        <v>0</v>
      </c>
      <c r="L166" s="156">
        <f>RES_hhdet_emi!L$59</f>
        <v>0</v>
      </c>
      <c r="M166" s="156">
        <f>RES_hhdet_emi!M$59</f>
        <v>0</v>
      </c>
      <c r="N166" s="156">
        <f>RES_hhdet_emi!N$59</f>
        <v>0</v>
      </c>
      <c r="O166" s="156">
        <f>RES_hhdet_emi!O$59</f>
        <v>0</v>
      </c>
      <c r="P166" s="156">
        <f>RES_hhdet_emi!P$59</f>
        <v>0</v>
      </c>
      <c r="Q166" s="156">
        <f>RES_hhdet_emi!Q$59</f>
        <v>0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21209.088668946362</v>
      </c>
      <c r="C169" s="168">
        <f t="shared" ref="C169:Q169" si="32">SUM(C170,C173,C175,C184)</f>
        <v>22080.84927475666</v>
      </c>
      <c r="D169" s="168">
        <f t="shared" si="32"/>
        <v>21418.932395032069</v>
      </c>
      <c r="E169" s="168">
        <f t="shared" si="32"/>
        <v>21466.43394682197</v>
      </c>
      <c r="F169" s="168">
        <f t="shared" si="32"/>
        <v>20725.341026330017</v>
      </c>
      <c r="G169" s="168">
        <f t="shared" si="32"/>
        <v>21671.678188507121</v>
      </c>
      <c r="H169" s="168">
        <f t="shared" si="32"/>
        <v>21154.122940761827</v>
      </c>
      <c r="I169" s="168">
        <f t="shared" si="32"/>
        <v>20265.143414623388</v>
      </c>
      <c r="J169" s="168">
        <f t="shared" si="32"/>
        <v>20148.721916119815</v>
      </c>
      <c r="K169" s="168">
        <f t="shared" si="32"/>
        <v>19449.966123997834</v>
      </c>
      <c r="L169" s="168">
        <f t="shared" si="32"/>
        <v>24526.923390699569</v>
      </c>
      <c r="M169" s="168">
        <f t="shared" si="32"/>
        <v>21781.373595020228</v>
      </c>
      <c r="N169" s="168">
        <f t="shared" si="32"/>
        <v>22160.937537409922</v>
      </c>
      <c r="O169" s="168">
        <f t="shared" si="32"/>
        <v>24211.702165844345</v>
      </c>
      <c r="P169" s="168">
        <f t="shared" si="32"/>
        <v>20902.34832178117</v>
      </c>
      <c r="Q169" s="168">
        <f t="shared" si="32"/>
        <v>21884.418660920608</v>
      </c>
    </row>
    <row r="170" spans="1:17" ht="12" customHeight="1" x14ac:dyDescent="0.25">
      <c r="A170" s="158" t="s">
        <v>65</v>
      </c>
      <c r="B170" s="157">
        <f>SUM(B171:B172)</f>
        <v>17002.92424932673</v>
      </c>
      <c r="C170" s="157">
        <f t="shared" ref="C170:Q170" si="33">SUM(C171:C172)</f>
        <v>17871.683580996294</v>
      </c>
      <c r="D170" s="157">
        <f t="shared" si="33"/>
        <v>17199.650284939511</v>
      </c>
      <c r="E170" s="157">
        <f t="shared" si="33"/>
        <v>17204.837296890626</v>
      </c>
      <c r="F170" s="157">
        <f t="shared" si="33"/>
        <v>16392.89185172099</v>
      </c>
      <c r="G170" s="157">
        <f t="shared" si="33"/>
        <v>17263.158339464742</v>
      </c>
      <c r="H170" s="157">
        <f t="shared" si="33"/>
        <v>16679.413231367827</v>
      </c>
      <c r="I170" s="157">
        <f t="shared" si="33"/>
        <v>15803.211658952752</v>
      </c>
      <c r="J170" s="157">
        <f t="shared" si="33"/>
        <v>15707.514571189315</v>
      </c>
      <c r="K170" s="157">
        <f t="shared" si="33"/>
        <v>14525.796002815914</v>
      </c>
      <c r="L170" s="157">
        <f t="shared" si="33"/>
        <v>19937.003371001305</v>
      </c>
      <c r="M170" s="157">
        <f t="shared" si="33"/>
        <v>17199.642485037843</v>
      </c>
      <c r="N170" s="157">
        <f t="shared" si="33"/>
        <v>17524.229377513555</v>
      </c>
      <c r="O170" s="157">
        <f t="shared" si="33"/>
        <v>18948.421824979348</v>
      </c>
      <c r="P170" s="157">
        <f t="shared" si="33"/>
        <v>16175.873977266296</v>
      </c>
      <c r="Q170" s="157">
        <f t="shared" si="33"/>
        <v>17050.137788149528</v>
      </c>
    </row>
    <row r="171" spans="1:17" ht="12" customHeight="1" x14ac:dyDescent="0.25">
      <c r="A171" s="23" t="s">
        <v>166</v>
      </c>
      <c r="B171" s="156">
        <f>IF(B95=0,0,B95/0.086*1000000/B$7)</f>
        <v>16822.738314293929</v>
      </c>
      <c r="C171" s="156">
        <f t="shared" ref="C171:Q172" si="34">IF(C95=0,0,C95/0.086*1000000/C$7)</f>
        <v>17773.068581451946</v>
      </c>
      <c r="D171" s="156">
        <f t="shared" si="34"/>
        <v>17057.085666839834</v>
      </c>
      <c r="E171" s="156">
        <f t="shared" si="34"/>
        <v>16965.579279927344</v>
      </c>
      <c r="F171" s="156">
        <f t="shared" si="34"/>
        <v>16054.124298647503</v>
      </c>
      <c r="G171" s="156">
        <f t="shared" si="34"/>
        <v>16841.983329646264</v>
      </c>
      <c r="H171" s="156">
        <f t="shared" si="34"/>
        <v>16250.718270030236</v>
      </c>
      <c r="I171" s="156">
        <f t="shared" si="34"/>
        <v>15531.843900979735</v>
      </c>
      <c r="J171" s="156">
        <f t="shared" si="34"/>
        <v>15562.719497298353</v>
      </c>
      <c r="K171" s="156">
        <f t="shared" si="34"/>
        <v>14251.747054862091</v>
      </c>
      <c r="L171" s="156">
        <f t="shared" si="34"/>
        <v>19563.237819703954</v>
      </c>
      <c r="M171" s="156">
        <f t="shared" si="34"/>
        <v>16949.656139452054</v>
      </c>
      <c r="N171" s="156">
        <f t="shared" si="34"/>
        <v>17302.66862019727</v>
      </c>
      <c r="O171" s="156">
        <f t="shared" si="34"/>
        <v>18436.188443648101</v>
      </c>
      <c r="P171" s="156">
        <f t="shared" si="34"/>
        <v>15747.152215201389</v>
      </c>
      <c r="Q171" s="156">
        <f t="shared" si="34"/>
        <v>16416.082039671237</v>
      </c>
    </row>
    <row r="172" spans="1:17" ht="12" customHeight="1" x14ac:dyDescent="0.25">
      <c r="A172" s="23" t="s">
        <v>60</v>
      </c>
      <c r="B172" s="156">
        <f>IF(B96=0,0,B96/0.086*1000000/B$7)</f>
        <v>180.18593503280084</v>
      </c>
      <c r="C172" s="156">
        <f t="shared" si="34"/>
        <v>98.614999544350169</v>
      </c>
      <c r="D172" s="156">
        <f t="shared" si="34"/>
        <v>142.56461809967766</v>
      </c>
      <c r="E172" s="156">
        <f t="shared" si="34"/>
        <v>239.25801696328199</v>
      </c>
      <c r="F172" s="156">
        <f t="shared" si="34"/>
        <v>338.76755307348719</v>
      </c>
      <c r="G172" s="156">
        <f t="shared" si="34"/>
        <v>421.17500981847894</v>
      </c>
      <c r="H172" s="156">
        <f t="shared" si="34"/>
        <v>428.69496133759162</v>
      </c>
      <c r="I172" s="156">
        <f t="shared" si="34"/>
        <v>271.36775797301738</v>
      </c>
      <c r="J172" s="156">
        <f t="shared" si="34"/>
        <v>144.79507389096244</v>
      </c>
      <c r="K172" s="156">
        <f t="shared" si="34"/>
        <v>274.04894795382239</v>
      </c>
      <c r="L172" s="156">
        <f t="shared" si="34"/>
        <v>373.76555129735129</v>
      </c>
      <c r="M172" s="156">
        <f t="shared" si="34"/>
        <v>249.98634558578806</v>
      </c>
      <c r="N172" s="156">
        <f t="shared" si="34"/>
        <v>221.56075731628593</v>
      </c>
      <c r="O172" s="156">
        <f t="shared" si="34"/>
        <v>512.23338133124753</v>
      </c>
      <c r="P172" s="156">
        <f t="shared" si="34"/>
        <v>428.72176206490627</v>
      </c>
      <c r="Q172" s="156">
        <f t="shared" si="34"/>
        <v>634.05574847829234</v>
      </c>
    </row>
    <row r="173" spans="1:17" ht="12" customHeight="1" x14ac:dyDescent="0.25">
      <c r="A173" s="158" t="s">
        <v>112</v>
      </c>
      <c r="B173" s="157">
        <f>B174</f>
        <v>9.2663995902819831</v>
      </c>
      <c r="C173" s="157">
        <f t="shared" ref="C173:Q173" si="35">C174</f>
        <v>9.3747831749510429</v>
      </c>
      <c r="D173" s="157">
        <f t="shared" si="35"/>
        <v>9.2586202876537165</v>
      </c>
      <c r="E173" s="157">
        <f t="shared" si="35"/>
        <v>8.9496986797932703</v>
      </c>
      <c r="F173" s="157">
        <f t="shared" si="35"/>
        <v>8.8405596172276635</v>
      </c>
      <c r="G173" s="157">
        <f t="shared" si="35"/>
        <v>9.7303990882347762</v>
      </c>
      <c r="H173" s="157">
        <f t="shared" si="35"/>
        <v>10.784876766954456</v>
      </c>
      <c r="I173" s="157">
        <f t="shared" si="35"/>
        <v>12.003554591156956</v>
      </c>
      <c r="J173" s="157">
        <f t="shared" si="35"/>
        <v>14.902890407798731</v>
      </c>
      <c r="K173" s="157">
        <f t="shared" si="35"/>
        <v>15.495734317112847</v>
      </c>
      <c r="L173" s="157">
        <f t="shared" si="35"/>
        <v>19.77185094423335</v>
      </c>
      <c r="M173" s="157">
        <f t="shared" si="35"/>
        <v>19.677085476868207</v>
      </c>
      <c r="N173" s="157">
        <f t="shared" si="35"/>
        <v>21.118809920270511</v>
      </c>
      <c r="O173" s="157">
        <f t="shared" si="35"/>
        <v>23.893737629404704</v>
      </c>
      <c r="P173" s="157">
        <f t="shared" si="35"/>
        <v>26.876843839385746</v>
      </c>
      <c r="Q173" s="157">
        <f t="shared" si="35"/>
        <v>31.479530424799723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9.2663995902819831</v>
      </c>
      <c r="C174" s="156">
        <f t="shared" si="36"/>
        <v>9.3747831749510429</v>
      </c>
      <c r="D174" s="156">
        <f t="shared" si="36"/>
        <v>9.2586202876537165</v>
      </c>
      <c r="E174" s="156">
        <f t="shared" si="36"/>
        <v>8.9496986797932703</v>
      </c>
      <c r="F174" s="156">
        <f t="shared" si="36"/>
        <v>8.8405596172276635</v>
      </c>
      <c r="G174" s="156">
        <f t="shared" si="36"/>
        <v>9.7303990882347762</v>
      </c>
      <c r="H174" s="156">
        <f t="shared" si="36"/>
        <v>10.784876766954456</v>
      </c>
      <c r="I174" s="156">
        <f t="shared" si="36"/>
        <v>12.003554591156956</v>
      </c>
      <c r="J174" s="156">
        <f t="shared" si="36"/>
        <v>14.902890407798731</v>
      </c>
      <c r="K174" s="156">
        <f t="shared" si="36"/>
        <v>15.495734317112847</v>
      </c>
      <c r="L174" s="156">
        <f t="shared" si="36"/>
        <v>19.77185094423335</v>
      </c>
      <c r="M174" s="156">
        <f t="shared" si="36"/>
        <v>19.677085476868207</v>
      </c>
      <c r="N174" s="156">
        <f t="shared" si="36"/>
        <v>21.118809920270511</v>
      </c>
      <c r="O174" s="156">
        <f t="shared" si="36"/>
        <v>23.893737629404704</v>
      </c>
      <c r="P174" s="156">
        <f t="shared" si="36"/>
        <v>26.876843839385746</v>
      </c>
      <c r="Q174" s="156">
        <f t="shared" si="36"/>
        <v>31.479530424799723</v>
      </c>
    </row>
    <row r="175" spans="1:17" ht="12" customHeight="1" x14ac:dyDescent="0.25">
      <c r="A175" s="158" t="s">
        <v>63</v>
      </c>
      <c r="B175" s="157">
        <f t="shared" si="36"/>
        <v>3321.139238035305</v>
      </c>
      <c r="C175" s="157">
        <f t="shared" si="36"/>
        <v>3331.4152864161183</v>
      </c>
      <c r="D175" s="157">
        <f t="shared" si="36"/>
        <v>3329.7443249491707</v>
      </c>
      <c r="E175" s="157">
        <f t="shared" si="36"/>
        <v>3340.0554881358989</v>
      </c>
      <c r="F175" s="157">
        <f t="shared" si="36"/>
        <v>3371.5878865799355</v>
      </c>
      <c r="G175" s="157">
        <f t="shared" si="36"/>
        <v>3409.018712397703</v>
      </c>
      <c r="H175" s="157">
        <f t="shared" si="36"/>
        <v>3460.4051365620235</v>
      </c>
      <c r="I175" s="157">
        <f t="shared" si="36"/>
        <v>3466.7370203679866</v>
      </c>
      <c r="J175" s="157">
        <f t="shared" si="36"/>
        <v>3448.3786173132103</v>
      </c>
      <c r="K175" s="157">
        <f t="shared" si="36"/>
        <v>3824.6203973360116</v>
      </c>
      <c r="L175" s="157">
        <f t="shared" si="36"/>
        <v>3441.0177272857645</v>
      </c>
      <c r="M175" s="157">
        <f t="shared" si="36"/>
        <v>3443.6467968660877</v>
      </c>
      <c r="N175" s="157">
        <f t="shared" si="36"/>
        <v>3448.9331999426122</v>
      </c>
      <c r="O175" s="157">
        <f t="shared" si="36"/>
        <v>3957.8569719206434</v>
      </c>
      <c r="P175" s="157">
        <f t="shared" si="36"/>
        <v>3423.4616746878364</v>
      </c>
      <c r="Q175" s="157">
        <f t="shared" si="36"/>
        <v>3410.5058137761398</v>
      </c>
    </row>
    <row r="176" spans="1:17" ht="12" customHeight="1" x14ac:dyDescent="0.25">
      <c r="A176" s="167" t="s">
        <v>165</v>
      </c>
      <c r="B176" s="132">
        <f>IF(B100=0,0,B100/0.086*1000000/B$11)</f>
        <v>3576.0918023437366</v>
      </c>
      <c r="C176" s="132">
        <f t="shared" ref="C176:Q176" si="37">IF(C100=0,0,C100/0.086*1000000/C$11)</f>
        <v>3580.8679397364713</v>
      </c>
      <c r="D176" s="132">
        <f t="shared" si="37"/>
        <v>3570.1142479102459</v>
      </c>
      <c r="E176" s="132">
        <f t="shared" si="37"/>
        <v>3552.3459985669842</v>
      </c>
      <c r="F176" s="132">
        <f t="shared" si="37"/>
        <v>3537.5153790090353</v>
      </c>
      <c r="G176" s="132">
        <f t="shared" si="37"/>
        <v>3528.8377623951242</v>
      </c>
      <c r="H176" s="132">
        <f t="shared" si="37"/>
        <v>3524.1515737785658</v>
      </c>
      <c r="I176" s="132">
        <f t="shared" si="37"/>
        <v>3518.6567261412329</v>
      </c>
      <c r="J176" s="132">
        <f t="shared" si="37"/>
        <v>3492.5725587339293</v>
      </c>
      <c r="K176" s="132">
        <f t="shared" si="37"/>
        <v>4017.8518427252416</v>
      </c>
      <c r="L176" s="132">
        <f t="shared" si="37"/>
        <v>3466.3924342133269</v>
      </c>
      <c r="M176" s="132">
        <f t="shared" si="37"/>
        <v>3470.1582769328597</v>
      </c>
      <c r="N176" s="132">
        <f t="shared" si="37"/>
        <v>3470.573766593207</v>
      </c>
      <c r="O176" s="132">
        <f t="shared" si="37"/>
        <v>4005.2821186122969</v>
      </c>
      <c r="P176" s="132">
        <f t="shared" si="37"/>
        <v>3441.4461702577191</v>
      </c>
      <c r="Q176" s="132">
        <f t="shared" si="37"/>
        <v>3420.0643082861052</v>
      </c>
    </row>
    <row r="177" spans="1:17" ht="12" customHeight="1" x14ac:dyDescent="0.25">
      <c r="A177" s="167" t="s">
        <v>164</v>
      </c>
      <c r="B177" s="132">
        <f>IF(B101=0,0,B101/0.086*1000000/B$12)</f>
        <v>3207.6424770488102</v>
      </c>
      <c r="C177" s="132">
        <f t="shared" ref="C177:Q177" si="38">IF(C101=0,0,C101/0.086*1000000/C$12)</f>
        <v>3214.4528987375111</v>
      </c>
      <c r="D177" s="132">
        <f t="shared" si="38"/>
        <v>3207.3630015317744</v>
      </c>
      <c r="E177" s="132">
        <f t="shared" si="38"/>
        <v>3194.0041985467901</v>
      </c>
      <c r="F177" s="132">
        <f t="shared" si="38"/>
        <v>3183.303185696906</v>
      </c>
      <c r="G177" s="132">
        <f t="shared" si="38"/>
        <v>3177.7360803816764</v>
      </c>
      <c r="H177" s="132">
        <f t="shared" si="38"/>
        <v>3175.7566884095595</v>
      </c>
      <c r="I177" s="132">
        <f t="shared" si="38"/>
        <v>3173.3470353156772</v>
      </c>
      <c r="J177" s="132">
        <f t="shared" si="38"/>
        <v>3152.0705514971487</v>
      </c>
      <c r="K177" s="132">
        <f t="shared" si="38"/>
        <v>3586.7826684416073</v>
      </c>
      <c r="L177" s="132">
        <f t="shared" si="38"/>
        <v>3136.3623476918824</v>
      </c>
      <c r="M177" s="132">
        <f t="shared" si="38"/>
        <v>3140.6869956491714</v>
      </c>
      <c r="N177" s="132">
        <f t="shared" si="38"/>
        <v>3142.3271040480254</v>
      </c>
      <c r="O177" s="132">
        <f t="shared" si="38"/>
        <v>3572.4209420818197</v>
      </c>
      <c r="P177" s="132">
        <f t="shared" si="38"/>
        <v>3120.4584071212303</v>
      </c>
      <c r="Q177" s="132">
        <f t="shared" si="38"/>
        <v>3103.6882378113355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2860.8734418749691</v>
      </c>
      <c r="C178" s="165">
        <f t="shared" si="39"/>
        <v>2864.6943517891455</v>
      </c>
      <c r="D178" s="165">
        <f t="shared" si="39"/>
        <v>2856.0913983281775</v>
      </c>
      <c r="E178" s="165">
        <f t="shared" si="39"/>
        <v>2841.876798853581</v>
      </c>
      <c r="F178" s="165">
        <f t="shared" si="39"/>
        <v>2830.0123032071947</v>
      </c>
      <c r="G178" s="165">
        <f t="shared" si="39"/>
        <v>2823.0702099160976</v>
      </c>
      <c r="H178" s="165">
        <f t="shared" si="39"/>
        <v>2819.3212590228595</v>
      </c>
      <c r="I178" s="165">
        <f t="shared" si="39"/>
        <v>2814.9253809130046</v>
      </c>
      <c r="J178" s="165">
        <f t="shared" si="39"/>
        <v>2794.0580469871329</v>
      </c>
      <c r="K178" s="165">
        <f t="shared" si="39"/>
        <v>3214.2814741802026</v>
      </c>
      <c r="L178" s="165">
        <f t="shared" si="39"/>
        <v>2773.1139473706567</v>
      </c>
      <c r="M178" s="165">
        <f t="shared" si="39"/>
        <v>2776.1266215462906</v>
      </c>
      <c r="N178" s="165">
        <f t="shared" si="39"/>
        <v>2776.4590132745629</v>
      </c>
      <c r="O178" s="165">
        <f t="shared" si="39"/>
        <v>3204.2256948898348</v>
      </c>
      <c r="P178" s="165">
        <f t="shared" si="39"/>
        <v>2753.1569362061691</v>
      </c>
      <c r="Q178" s="165">
        <f t="shared" si="39"/>
        <v>2736.0514466288787</v>
      </c>
    </row>
    <row r="179" spans="1:17" ht="12" customHeight="1" x14ac:dyDescent="0.25">
      <c r="A179" s="147" t="s">
        <v>59</v>
      </c>
      <c r="B179" s="164">
        <f t="shared" si="39"/>
        <v>346.76903517384142</v>
      </c>
      <c r="C179" s="164">
        <f t="shared" si="39"/>
        <v>349.75854694836596</v>
      </c>
      <c r="D179" s="164">
        <f t="shared" si="39"/>
        <v>351.27160320359701</v>
      </c>
      <c r="E179" s="164">
        <f t="shared" si="39"/>
        <v>352.12739969320899</v>
      </c>
      <c r="F179" s="164">
        <f t="shared" si="39"/>
        <v>353.29088248971158</v>
      </c>
      <c r="G179" s="164">
        <f t="shared" si="39"/>
        <v>354.66587046557959</v>
      </c>
      <c r="H179" s="164">
        <f t="shared" si="39"/>
        <v>356.43542938669992</v>
      </c>
      <c r="I179" s="164">
        <f t="shared" si="39"/>
        <v>358.42165440267246</v>
      </c>
      <c r="J179" s="164">
        <f t="shared" si="39"/>
        <v>358.01250451001567</v>
      </c>
      <c r="K179" s="164">
        <f t="shared" si="39"/>
        <v>372.50119426140463</v>
      </c>
      <c r="L179" s="164">
        <f t="shared" si="39"/>
        <v>363.24840032122603</v>
      </c>
      <c r="M179" s="164">
        <f t="shared" si="39"/>
        <v>364.56037410288047</v>
      </c>
      <c r="N179" s="164">
        <f t="shared" si="39"/>
        <v>365.86809077346288</v>
      </c>
      <c r="O179" s="164">
        <f t="shared" si="39"/>
        <v>368.195247191985</v>
      </c>
      <c r="P179" s="164">
        <f t="shared" si="39"/>
        <v>367.30147091506137</v>
      </c>
      <c r="Q179" s="164">
        <f t="shared" si="39"/>
        <v>367.63679118245727</v>
      </c>
    </row>
    <row r="180" spans="1:17" ht="12" customHeight="1" x14ac:dyDescent="0.25">
      <c r="A180" s="163" t="s">
        <v>142</v>
      </c>
      <c r="B180" s="162">
        <f>IF(B104=0,0,B104/0.086*1000000/B$13)</f>
        <v>2787.6113344973423</v>
      </c>
      <c r="C180" s="162">
        <f t="shared" ref="C180:Q180" si="40">IF(C104=0,0,C104/0.086*1000000/C$13)</f>
        <v>2759.5920857128986</v>
      </c>
      <c r="D180" s="162">
        <f t="shared" si="40"/>
        <v>2766.7084202386595</v>
      </c>
      <c r="E180" s="162">
        <f t="shared" si="40"/>
        <v>2846.8995227635714</v>
      </c>
      <c r="F180" s="162">
        <f t="shared" si="40"/>
        <v>2938.3692476631827</v>
      </c>
      <c r="G180" s="162">
        <f t="shared" si="40"/>
        <v>3060.3304897058592</v>
      </c>
      <c r="H180" s="162">
        <f t="shared" si="40"/>
        <v>3099.3935665374097</v>
      </c>
      <c r="I180" s="162">
        <f t="shared" si="40"/>
        <v>3040.695347914188</v>
      </c>
      <c r="J180" s="162">
        <f t="shared" si="40"/>
        <v>2998.7933400105421</v>
      </c>
      <c r="K180" s="162">
        <f t="shared" si="40"/>
        <v>3227.3847576889502</v>
      </c>
      <c r="L180" s="162">
        <f t="shared" si="40"/>
        <v>3409.9023416390496</v>
      </c>
      <c r="M180" s="162">
        <f t="shared" si="40"/>
        <v>3400.7544437916908</v>
      </c>
      <c r="N180" s="162">
        <f t="shared" si="40"/>
        <v>3525.0236871909842</v>
      </c>
      <c r="O180" s="162">
        <f t="shared" si="40"/>
        <v>3840.8183081874568</v>
      </c>
      <c r="P180" s="162">
        <f t="shared" si="40"/>
        <v>3759.6551933918131</v>
      </c>
      <c r="Q180" s="162">
        <f t="shared" si="40"/>
        <v>4115.4236202504972</v>
      </c>
    </row>
    <row r="181" spans="1:17" ht="12" customHeight="1" x14ac:dyDescent="0.25">
      <c r="A181" s="161" t="s">
        <v>141</v>
      </c>
      <c r="B181" s="160">
        <f>IF(B105=0,0,B105/0.086*1000000/B$14)</f>
        <v>2576.8581027717119</v>
      </c>
      <c r="C181" s="160">
        <f t="shared" ref="C181:Q181" si="41">IF(C105=0,0,C105/0.086*1000000/C$14)</f>
        <v>2557.4322155186715</v>
      </c>
      <c r="D181" s="160">
        <f t="shared" si="41"/>
        <v>2564.6383393945216</v>
      </c>
      <c r="E181" s="160">
        <f t="shared" si="41"/>
        <v>2629.647017904073</v>
      </c>
      <c r="F181" s="160">
        <f t="shared" si="41"/>
        <v>2703.9862806202277</v>
      </c>
      <c r="G181" s="160">
        <f t="shared" si="41"/>
        <v>2802.9302622302721</v>
      </c>
      <c r="H181" s="160">
        <f t="shared" si="41"/>
        <v>2835.9502826166272</v>
      </c>
      <c r="I181" s="160">
        <f t="shared" si="41"/>
        <v>2790.9779327340257</v>
      </c>
      <c r="J181" s="160">
        <f t="shared" si="41"/>
        <v>2757.0471765184448</v>
      </c>
      <c r="K181" s="160">
        <f t="shared" si="41"/>
        <v>2954.4090004125669</v>
      </c>
      <c r="L181" s="160">
        <f t="shared" si="41"/>
        <v>3091.1702736324664</v>
      </c>
      <c r="M181" s="160">
        <f t="shared" si="41"/>
        <v>3085.1639291362376</v>
      </c>
      <c r="N181" s="160">
        <f t="shared" si="41"/>
        <v>3185.8870405262492</v>
      </c>
      <c r="O181" s="160">
        <f t="shared" si="41"/>
        <v>3440.849893741949</v>
      </c>
      <c r="P181" s="160">
        <f t="shared" si="41"/>
        <v>3375.0256256285079</v>
      </c>
      <c r="Q181" s="160">
        <f t="shared" si="41"/>
        <v>3659.9756873828519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2230.0890675978703</v>
      </c>
      <c r="C182" s="156">
        <f t="shared" si="42"/>
        <v>2207.6736685703058</v>
      </c>
      <c r="D182" s="156">
        <f t="shared" si="42"/>
        <v>2213.3667361909252</v>
      </c>
      <c r="E182" s="156">
        <f t="shared" si="42"/>
        <v>2277.5196182108639</v>
      </c>
      <c r="F182" s="156">
        <f t="shared" si="42"/>
        <v>2350.6953981305164</v>
      </c>
      <c r="G182" s="156">
        <f t="shared" si="42"/>
        <v>2448.2643917646928</v>
      </c>
      <c r="H182" s="156">
        <f t="shared" si="42"/>
        <v>2479.5148532299268</v>
      </c>
      <c r="I182" s="156">
        <f t="shared" si="42"/>
        <v>2432.556278331353</v>
      </c>
      <c r="J182" s="156">
        <f t="shared" si="42"/>
        <v>2399.0346720084294</v>
      </c>
      <c r="K182" s="156">
        <f t="shared" si="42"/>
        <v>2581.9078061511618</v>
      </c>
      <c r="L182" s="156">
        <f t="shared" si="42"/>
        <v>2727.9218733112407</v>
      </c>
      <c r="M182" s="156">
        <f t="shared" si="42"/>
        <v>2720.6035550333572</v>
      </c>
      <c r="N182" s="156">
        <f t="shared" si="42"/>
        <v>2820.0189497527854</v>
      </c>
      <c r="O182" s="156">
        <f t="shared" si="42"/>
        <v>3072.6546465499641</v>
      </c>
      <c r="P182" s="156">
        <f t="shared" si="42"/>
        <v>3007.7241547134463</v>
      </c>
      <c r="Q182" s="156">
        <f t="shared" si="42"/>
        <v>3292.3388962003933</v>
      </c>
    </row>
    <row r="183" spans="1:17" ht="12" customHeight="1" x14ac:dyDescent="0.25">
      <c r="A183" s="148" t="s">
        <v>59</v>
      </c>
      <c r="B183" s="156">
        <f t="shared" si="42"/>
        <v>346.76903517384142</v>
      </c>
      <c r="C183" s="156">
        <f t="shared" si="42"/>
        <v>349.7585469483659</v>
      </c>
      <c r="D183" s="156">
        <f t="shared" si="42"/>
        <v>351.27160320359684</v>
      </c>
      <c r="E183" s="156">
        <f t="shared" si="42"/>
        <v>352.12739969320899</v>
      </c>
      <c r="F183" s="156">
        <f t="shared" si="42"/>
        <v>353.29088248971146</v>
      </c>
      <c r="G183" s="156">
        <f t="shared" si="42"/>
        <v>354.6658704655793</v>
      </c>
      <c r="H183" s="156">
        <f t="shared" si="42"/>
        <v>356.43542938670004</v>
      </c>
      <c r="I183" s="156">
        <f t="shared" si="42"/>
        <v>358.42165440267246</v>
      </c>
      <c r="J183" s="156">
        <f t="shared" si="42"/>
        <v>358.01250451001545</v>
      </c>
      <c r="K183" s="156">
        <f t="shared" si="42"/>
        <v>372.50119426140469</v>
      </c>
      <c r="L183" s="156">
        <f t="shared" si="42"/>
        <v>363.24840032122603</v>
      </c>
      <c r="M183" s="156">
        <f t="shared" si="42"/>
        <v>364.56037410288047</v>
      </c>
      <c r="N183" s="156">
        <f t="shared" si="42"/>
        <v>365.86809077346294</v>
      </c>
      <c r="O183" s="156">
        <f t="shared" si="42"/>
        <v>368.19524719198512</v>
      </c>
      <c r="P183" s="156">
        <f t="shared" si="42"/>
        <v>367.30147091506171</v>
      </c>
      <c r="Q183" s="156">
        <f t="shared" si="42"/>
        <v>367.6367911824579</v>
      </c>
    </row>
    <row r="184" spans="1:17" ht="12" customHeight="1" x14ac:dyDescent="0.25">
      <c r="A184" s="158" t="s">
        <v>62</v>
      </c>
      <c r="B184" s="157">
        <f t="shared" si="36"/>
        <v>875.75878199404428</v>
      </c>
      <c r="C184" s="157">
        <f t="shared" si="36"/>
        <v>868.3756241692962</v>
      </c>
      <c r="D184" s="157">
        <f t="shared" si="36"/>
        <v>880.27916485573212</v>
      </c>
      <c r="E184" s="157">
        <f t="shared" si="36"/>
        <v>912.59146311565166</v>
      </c>
      <c r="F184" s="157">
        <f t="shared" si="36"/>
        <v>952.02072841186498</v>
      </c>
      <c r="G184" s="157">
        <f t="shared" si="36"/>
        <v>989.77073755643926</v>
      </c>
      <c r="H184" s="157">
        <f t="shared" si="36"/>
        <v>1003.5196960650246</v>
      </c>
      <c r="I184" s="157">
        <f t="shared" si="36"/>
        <v>983.1911807114933</v>
      </c>
      <c r="J184" s="157">
        <f t="shared" si="36"/>
        <v>977.92583720949312</v>
      </c>
      <c r="K184" s="157">
        <f t="shared" si="36"/>
        <v>1084.053989528795</v>
      </c>
      <c r="L184" s="157">
        <f t="shared" si="36"/>
        <v>1129.1304414682645</v>
      </c>
      <c r="M184" s="157">
        <f t="shared" si="36"/>
        <v>1118.4072276394286</v>
      </c>
      <c r="N184" s="157">
        <f t="shared" si="36"/>
        <v>1166.656150033484</v>
      </c>
      <c r="O184" s="157">
        <f t="shared" si="36"/>
        <v>1281.5296313149495</v>
      </c>
      <c r="P184" s="157">
        <f t="shared" si="36"/>
        <v>1276.1358259876538</v>
      </c>
      <c r="Q184" s="157">
        <f t="shared" si="36"/>
        <v>1392.2955285701382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986.78426742929639</v>
      </c>
      <c r="E185" s="156">
        <f t="shared" si="43"/>
        <v>2051.223869550312</v>
      </c>
      <c r="F185" s="156">
        <f t="shared" si="43"/>
        <v>2134.1962711022957</v>
      </c>
      <c r="G185" s="156">
        <f t="shared" si="43"/>
        <v>1594.8601757758322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875.75878199404428</v>
      </c>
      <c r="C186" s="57">
        <f t="shared" ref="C186:Q186" si="44">IF(C110=0,0,C110/0.086*1000000/C$17)</f>
        <v>868.3756241692962</v>
      </c>
      <c r="D186" s="57">
        <f t="shared" si="44"/>
        <v>879.95491765563736</v>
      </c>
      <c r="E186" s="57">
        <f t="shared" si="44"/>
        <v>909.28259233467782</v>
      </c>
      <c r="F186" s="57">
        <f t="shared" si="44"/>
        <v>948.74428115169781</v>
      </c>
      <c r="G186" s="57">
        <f t="shared" si="44"/>
        <v>988.64035444988099</v>
      </c>
      <c r="H186" s="57">
        <f t="shared" si="44"/>
        <v>1003.5196960650246</v>
      </c>
      <c r="I186" s="57">
        <f t="shared" si="44"/>
        <v>983.1911807114933</v>
      </c>
      <c r="J186" s="57">
        <f t="shared" si="44"/>
        <v>977.92583720949312</v>
      </c>
      <c r="K186" s="57">
        <f t="shared" si="44"/>
        <v>1084.053989528795</v>
      </c>
      <c r="L186" s="57">
        <f t="shared" si="44"/>
        <v>1129.1304414682643</v>
      </c>
      <c r="M186" s="57">
        <f t="shared" si="44"/>
        <v>1118.4072276394286</v>
      </c>
      <c r="N186" s="57">
        <f t="shared" si="44"/>
        <v>1166.656150033484</v>
      </c>
      <c r="O186" s="57">
        <f t="shared" si="44"/>
        <v>1281.5296313149495</v>
      </c>
      <c r="P186" s="57">
        <f t="shared" si="44"/>
        <v>1276.1358259876538</v>
      </c>
      <c r="Q186" s="57">
        <f t="shared" si="44"/>
        <v>1392.2955285701382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11913.00687570505</v>
      </c>
      <c r="C188" s="168">
        <f t="shared" ref="C188:Q188" si="45">SUM(C189,C192,C194,C203)</f>
        <v>12345.341086619228</v>
      </c>
      <c r="D188" s="168">
        <f t="shared" si="45"/>
        <v>12007.009126249437</v>
      </c>
      <c r="E188" s="168">
        <f t="shared" si="45"/>
        <v>12136.210721837149</v>
      </c>
      <c r="F188" s="168">
        <f t="shared" si="45"/>
        <v>11791.803751799531</v>
      </c>
      <c r="G188" s="168">
        <f t="shared" si="45"/>
        <v>12373.700064144297</v>
      </c>
      <c r="H188" s="168">
        <f t="shared" si="45"/>
        <v>12102.441350906523</v>
      </c>
      <c r="I188" s="168">
        <f t="shared" si="45"/>
        <v>11571.761683754583</v>
      </c>
      <c r="J188" s="168">
        <f t="shared" si="45"/>
        <v>11556.718610244028</v>
      </c>
      <c r="K188" s="168">
        <f t="shared" si="45"/>
        <v>12063.91024582036</v>
      </c>
      <c r="L188" s="168">
        <f t="shared" si="45"/>
        <v>15761.770142066012</v>
      </c>
      <c r="M188" s="168">
        <f t="shared" si="45"/>
        <v>13990.589764308626</v>
      </c>
      <c r="N188" s="168">
        <f t="shared" si="45"/>
        <v>14366.334229457834</v>
      </c>
      <c r="O188" s="168">
        <f t="shared" si="45"/>
        <v>15807.459994350691</v>
      </c>
      <c r="P188" s="168">
        <f t="shared" si="45"/>
        <v>13703.652577743047</v>
      </c>
      <c r="Q188" s="168">
        <f t="shared" si="45"/>
        <v>14464.022649567389</v>
      </c>
    </row>
    <row r="189" spans="1:17" ht="12" customHeight="1" x14ac:dyDescent="0.25">
      <c r="A189" s="158" t="s">
        <v>65</v>
      </c>
      <c r="B189" s="157">
        <f>SUM(B190:B191)</f>
        <v>9437.018806608774</v>
      </c>
      <c r="C189" s="157">
        <f t="shared" ref="C189:Q189" si="46">SUM(C190:C191)</f>
        <v>9878.3739424607647</v>
      </c>
      <c r="D189" s="157">
        <f t="shared" si="46"/>
        <v>9528.3488075815203</v>
      </c>
      <c r="E189" s="157">
        <f t="shared" si="46"/>
        <v>9607.2468414030409</v>
      </c>
      <c r="F189" s="157">
        <f t="shared" si="46"/>
        <v>9214.3292822815347</v>
      </c>
      <c r="G189" s="157">
        <f t="shared" si="46"/>
        <v>9743.6250261231344</v>
      </c>
      <c r="H189" s="157">
        <f t="shared" si="46"/>
        <v>9458.5968095949429</v>
      </c>
      <c r="I189" s="157">
        <f t="shared" si="46"/>
        <v>8955.0584721055293</v>
      </c>
      <c r="J189" s="157">
        <f t="shared" si="46"/>
        <v>8947.4091983031776</v>
      </c>
      <c r="K189" s="157">
        <f t="shared" si="46"/>
        <v>8987.515073861332</v>
      </c>
      <c r="L189" s="157">
        <f t="shared" si="46"/>
        <v>12916.723104580582</v>
      </c>
      <c r="M189" s="157">
        <f t="shared" si="46"/>
        <v>11120.888152264459</v>
      </c>
      <c r="N189" s="157">
        <f t="shared" si="46"/>
        <v>11325.929283559424</v>
      </c>
      <c r="O189" s="157">
        <f t="shared" si="46"/>
        <v>12344.104716809588</v>
      </c>
      <c r="P189" s="157">
        <f t="shared" si="46"/>
        <v>10541.620716159578</v>
      </c>
      <c r="Q189" s="157">
        <f t="shared" si="46"/>
        <v>11177.739313383252</v>
      </c>
    </row>
    <row r="190" spans="1:17" ht="12" customHeight="1" x14ac:dyDescent="0.25">
      <c r="A190" s="23" t="s">
        <v>166</v>
      </c>
      <c r="B190" s="156">
        <f>IF(B114=0,0,B114/0.086*1000000/B$7)</f>
        <v>9256.8328715759726</v>
      </c>
      <c r="C190" s="156">
        <f t="shared" ref="C190:Q191" si="47">IF(C114=0,0,C114/0.086*1000000/C$7)</f>
        <v>9779.7589429164145</v>
      </c>
      <c r="D190" s="156">
        <f t="shared" si="47"/>
        <v>9385.784189481843</v>
      </c>
      <c r="E190" s="156">
        <f t="shared" si="47"/>
        <v>9367.9888244397589</v>
      </c>
      <c r="F190" s="156">
        <f t="shared" si="47"/>
        <v>8875.5617292080478</v>
      </c>
      <c r="G190" s="156">
        <f t="shared" si="47"/>
        <v>9322.4500163046559</v>
      </c>
      <c r="H190" s="156">
        <f t="shared" si="47"/>
        <v>9029.901848257352</v>
      </c>
      <c r="I190" s="156">
        <f t="shared" si="47"/>
        <v>8683.6907141325119</v>
      </c>
      <c r="J190" s="156">
        <f t="shared" si="47"/>
        <v>8802.6141244122155</v>
      </c>
      <c r="K190" s="156">
        <f t="shared" si="47"/>
        <v>8713.4661259075092</v>
      </c>
      <c r="L190" s="156">
        <f t="shared" si="47"/>
        <v>12542.957553283231</v>
      </c>
      <c r="M190" s="156">
        <f t="shared" si="47"/>
        <v>10870.90180667867</v>
      </c>
      <c r="N190" s="156">
        <f t="shared" si="47"/>
        <v>11104.368526243139</v>
      </c>
      <c r="O190" s="156">
        <f t="shared" si="47"/>
        <v>11831.871335478341</v>
      </c>
      <c r="P190" s="156">
        <f t="shared" si="47"/>
        <v>10112.898954094671</v>
      </c>
      <c r="Q190" s="156">
        <f t="shared" si="47"/>
        <v>10543.683564904959</v>
      </c>
    </row>
    <row r="191" spans="1:17" ht="12" customHeight="1" x14ac:dyDescent="0.25">
      <c r="A191" s="23" t="s">
        <v>60</v>
      </c>
      <c r="B191" s="156">
        <f>IF(B115=0,0,B115/0.086*1000000/B$7)</f>
        <v>180.18593503280073</v>
      </c>
      <c r="C191" s="156">
        <f t="shared" si="47"/>
        <v>98.614999544350184</v>
      </c>
      <c r="D191" s="156">
        <f t="shared" si="47"/>
        <v>142.5646180996776</v>
      </c>
      <c r="E191" s="156">
        <f t="shared" si="47"/>
        <v>239.25801696328196</v>
      </c>
      <c r="F191" s="156">
        <f t="shared" si="47"/>
        <v>338.76755307348736</v>
      </c>
      <c r="G191" s="156">
        <f t="shared" si="47"/>
        <v>421.17500981847911</v>
      </c>
      <c r="H191" s="156">
        <f t="shared" si="47"/>
        <v>428.69496133759151</v>
      </c>
      <c r="I191" s="156">
        <f t="shared" si="47"/>
        <v>271.36775797301726</v>
      </c>
      <c r="J191" s="156">
        <f t="shared" si="47"/>
        <v>144.79507389096247</v>
      </c>
      <c r="K191" s="156">
        <f t="shared" si="47"/>
        <v>274.04894795382251</v>
      </c>
      <c r="L191" s="156">
        <f t="shared" si="47"/>
        <v>373.76555129735135</v>
      </c>
      <c r="M191" s="156">
        <f t="shared" si="47"/>
        <v>249.98634558578817</v>
      </c>
      <c r="N191" s="156">
        <f t="shared" si="47"/>
        <v>221.56075731628593</v>
      </c>
      <c r="O191" s="156">
        <f t="shared" si="47"/>
        <v>512.23338133124753</v>
      </c>
      <c r="P191" s="156">
        <f t="shared" si="47"/>
        <v>428.72176206490627</v>
      </c>
      <c r="Q191" s="156">
        <f t="shared" si="47"/>
        <v>634.05574847829212</v>
      </c>
    </row>
    <row r="192" spans="1:17" ht="12" customHeight="1" x14ac:dyDescent="0.25">
      <c r="A192" s="158" t="s">
        <v>112</v>
      </c>
      <c r="B192" s="157">
        <f>B193</f>
        <v>14.412428666232994</v>
      </c>
      <c r="C192" s="157">
        <f t="shared" ref="C192:Q192" si="48">C193</f>
        <v>14.747600037336817</v>
      </c>
      <c r="D192" s="157">
        <f t="shared" si="48"/>
        <v>14.71559186050944</v>
      </c>
      <c r="E192" s="157">
        <f t="shared" si="48"/>
        <v>14.344547434296079</v>
      </c>
      <c r="F192" s="157">
        <f t="shared" si="48"/>
        <v>14.439148138687649</v>
      </c>
      <c r="G192" s="157">
        <f t="shared" si="48"/>
        <v>16.37680347609831</v>
      </c>
      <c r="H192" s="157">
        <f t="shared" si="48"/>
        <v>19.363514260524887</v>
      </c>
      <c r="I192" s="157">
        <f t="shared" si="48"/>
        <v>23.630257989556913</v>
      </c>
      <c r="J192" s="157">
        <f t="shared" si="48"/>
        <v>30.561211906433002</v>
      </c>
      <c r="K192" s="157">
        <f t="shared" si="48"/>
        <v>36.147294038249932</v>
      </c>
      <c r="L192" s="157">
        <f t="shared" si="48"/>
        <v>50.789403516524374</v>
      </c>
      <c r="M192" s="157">
        <f t="shared" si="48"/>
        <v>51.766941138662204</v>
      </c>
      <c r="N192" s="157">
        <f t="shared" si="48"/>
        <v>58.619386117555649</v>
      </c>
      <c r="O192" s="157">
        <f t="shared" si="48"/>
        <v>74.351583070851959</v>
      </c>
      <c r="P192" s="157">
        <f t="shared" si="48"/>
        <v>87.578265709138677</v>
      </c>
      <c r="Q192" s="157">
        <f t="shared" si="48"/>
        <v>108.50513597068677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14.412428666232994</v>
      </c>
      <c r="C193" s="156">
        <f t="shared" si="49"/>
        <v>14.747600037336817</v>
      </c>
      <c r="D193" s="156">
        <f t="shared" si="49"/>
        <v>14.71559186050944</v>
      </c>
      <c r="E193" s="156">
        <f t="shared" si="49"/>
        <v>14.344547434296079</v>
      </c>
      <c r="F193" s="156">
        <f t="shared" si="49"/>
        <v>14.439148138687649</v>
      </c>
      <c r="G193" s="156">
        <f t="shared" si="49"/>
        <v>16.37680347609831</v>
      </c>
      <c r="H193" s="156">
        <f t="shared" si="49"/>
        <v>19.363514260524887</v>
      </c>
      <c r="I193" s="156">
        <f t="shared" si="49"/>
        <v>23.630257989556913</v>
      </c>
      <c r="J193" s="156">
        <f t="shared" si="49"/>
        <v>30.561211906433002</v>
      </c>
      <c r="K193" s="156">
        <f t="shared" si="49"/>
        <v>36.147294038249932</v>
      </c>
      <c r="L193" s="156">
        <f t="shared" si="49"/>
        <v>50.789403516524374</v>
      </c>
      <c r="M193" s="156">
        <f t="shared" si="49"/>
        <v>51.766941138662204</v>
      </c>
      <c r="N193" s="156">
        <f t="shared" si="49"/>
        <v>58.619386117555649</v>
      </c>
      <c r="O193" s="156">
        <f t="shared" si="49"/>
        <v>74.351583070851959</v>
      </c>
      <c r="P193" s="156">
        <f t="shared" si="49"/>
        <v>87.578265709138677</v>
      </c>
      <c r="Q193" s="156">
        <f t="shared" si="49"/>
        <v>108.50513597068677</v>
      </c>
    </row>
    <row r="194" spans="1:17" ht="12" customHeight="1" x14ac:dyDescent="0.25">
      <c r="A194" s="158" t="s">
        <v>63</v>
      </c>
      <c r="B194" s="157">
        <f t="shared" si="49"/>
        <v>1746.7411270998298</v>
      </c>
      <c r="C194" s="157">
        <f t="shared" si="49"/>
        <v>1742.7105966626302</v>
      </c>
      <c r="D194" s="157">
        <f t="shared" si="49"/>
        <v>1744.2060487199735</v>
      </c>
      <c r="E194" s="157">
        <f t="shared" si="49"/>
        <v>1766.5075123658719</v>
      </c>
      <c r="F194" s="157">
        <f t="shared" si="49"/>
        <v>1780.5509982365425</v>
      </c>
      <c r="G194" s="157">
        <f t="shared" si="49"/>
        <v>1797.0543964825765</v>
      </c>
      <c r="H194" s="157">
        <f t="shared" si="49"/>
        <v>1788.9335304177566</v>
      </c>
      <c r="I194" s="157">
        <f t="shared" si="49"/>
        <v>1764.2425925506816</v>
      </c>
      <c r="J194" s="157">
        <f t="shared" si="49"/>
        <v>1752.4996915963795</v>
      </c>
      <c r="K194" s="157">
        <f t="shared" si="49"/>
        <v>2119.8452253392525</v>
      </c>
      <c r="L194" s="157">
        <f t="shared" si="49"/>
        <v>1831.0038742747186</v>
      </c>
      <c r="M194" s="157">
        <f t="shared" si="49"/>
        <v>1854.217893955265</v>
      </c>
      <c r="N194" s="157">
        <f t="shared" si="49"/>
        <v>1975.7599238962205</v>
      </c>
      <c r="O194" s="157">
        <f t="shared" si="49"/>
        <v>2283.9169687855747</v>
      </c>
      <c r="P194" s="157">
        <f t="shared" si="49"/>
        <v>1973.2730807176649</v>
      </c>
      <c r="Q194" s="157">
        <f t="shared" si="49"/>
        <v>1976.22588215819</v>
      </c>
    </row>
    <row r="195" spans="1:17" ht="12" customHeight="1" x14ac:dyDescent="0.25">
      <c r="A195" s="167" t="s">
        <v>165</v>
      </c>
      <c r="B195" s="132">
        <f>IF(B119=0,0,B119/0.086*1000000/B$11)</f>
        <v>1733.8360586965018</v>
      </c>
      <c r="C195" s="132">
        <f t="shared" ref="C195:Q195" si="50">IF(C119=0,0,C119/0.086*1000000/C$11)</f>
        <v>1736.1517261039726</v>
      </c>
      <c r="D195" s="132">
        <f t="shared" si="50"/>
        <v>1730.9378950048385</v>
      </c>
      <c r="E195" s="132">
        <f t="shared" si="50"/>
        <v>1728.9474061677581</v>
      </c>
      <c r="F195" s="132">
        <f t="shared" si="50"/>
        <v>1723.725863169798</v>
      </c>
      <c r="G195" s="132">
        <f t="shared" si="50"/>
        <v>1721.3483587884984</v>
      </c>
      <c r="H195" s="132">
        <f t="shared" si="50"/>
        <v>1723.7348406275603</v>
      </c>
      <c r="I195" s="132">
        <f t="shared" si="50"/>
        <v>1729.7370996126467</v>
      </c>
      <c r="J195" s="132">
        <f t="shared" si="50"/>
        <v>1728.9205514432806</v>
      </c>
      <c r="K195" s="132">
        <f t="shared" si="50"/>
        <v>2030.7812263068279</v>
      </c>
      <c r="L195" s="132">
        <f t="shared" si="50"/>
        <v>1813.6628265824272</v>
      </c>
      <c r="M195" s="132">
        <f t="shared" si="50"/>
        <v>1841.8293080202925</v>
      </c>
      <c r="N195" s="132">
        <f t="shared" si="50"/>
        <v>1908.8623776566267</v>
      </c>
      <c r="O195" s="132">
        <f t="shared" si="50"/>
        <v>2225.6742583781565</v>
      </c>
      <c r="P195" s="132">
        <f t="shared" si="50"/>
        <v>1954.0440482540077</v>
      </c>
      <c r="Q195" s="132">
        <f t="shared" si="50"/>
        <v>1951.5513682455035</v>
      </c>
    </row>
    <row r="196" spans="1:17" ht="12" customHeight="1" x14ac:dyDescent="0.25">
      <c r="A196" s="167" t="s">
        <v>164</v>
      </c>
      <c r="B196" s="132">
        <f>IF(B120=0,0,B120/0.086*1000000/B$12)</f>
        <v>1733.8378821310332</v>
      </c>
      <c r="C196" s="132">
        <f t="shared" ref="C196:Q196" si="51">IF(C120=0,0,C120/0.086*1000000/C$12)</f>
        <v>1738.6799278315282</v>
      </c>
      <c r="D196" s="132">
        <f t="shared" si="51"/>
        <v>1744.2070619751159</v>
      </c>
      <c r="E196" s="132">
        <f t="shared" si="51"/>
        <v>1754.0448142507719</v>
      </c>
      <c r="F196" s="132">
        <f t="shared" si="51"/>
        <v>1756.9657318416662</v>
      </c>
      <c r="G196" s="132">
        <f t="shared" si="51"/>
        <v>1759.8673849665556</v>
      </c>
      <c r="H196" s="132">
        <f t="shared" si="51"/>
        <v>1776.9448480524038</v>
      </c>
      <c r="I196" s="132">
        <f t="shared" si="51"/>
        <v>1779.5133944909455</v>
      </c>
      <c r="J196" s="132">
        <f t="shared" si="51"/>
        <v>1787.8339513473131</v>
      </c>
      <c r="K196" s="132">
        <f t="shared" si="51"/>
        <v>2075.8784683823906</v>
      </c>
      <c r="L196" s="132">
        <f t="shared" si="51"/>
        <v>1884.4073493984897</v>
      </c>
      <c r="M196" s="132">
        <f t="shared" si="51"/>
        <v>1909.8375509442042</v>
      </c>
      <c r="N196" s="132">
        <f t="shared" si="51"/>
        <v>1942.3379049701221</v>
      </c>
      <c r="O196" s="132">
        <f t="shared" si="51"/>
        <v>2193.0854931173685</v>
      </c>
      <c r="P196" s="132">
        <f t="shared" si="51"/>
        <v>1940.1557303066174</v>
      </c>
      <c r="Q196" s="132">
        <f t="shared" si="51"/>
        <v>1931.8035927866733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1387.0688469571917</v>
      </c>
      <c r="C197" s="165">
        <f t="shared" si="52"/>
        <v>1388.9213808831626</v>
      </c>
      <c r="D197" s="165">
        <f t="shared" si="52"/>
        <v>1392.9354587715193</v>
      </c>
      <c r="E197" s="165">
        <f t="shared" si="52"/>
        <v>1401.9174145575626</v>
      </c>
      <c r="F197" s="165">
        <f t="shared" si="52"/>
        <v>1403.6748493519544</v>
      </c>
      <c r="G197" s="165">
        <f t="shared" si="52"/>
        <v>1405.2015145009761</v>
      </c>
      <c r="H197" s="165">
        <f t="shared" si="52"/>
        <v>1420.5094186657043</v>
      </c>
      <c r="I197" s="165">
        <f t="shared" si="52"/>
        <v>1421.0917400882731</v>
      </c>
      <c r="J197" s="165">
        <f t="shared" si="52"/>
        <v>1429.8214468372973</v>
      </c>
      <c r="K197" s="165">
        <f t="shared" si="52"/>
        <v>1703.3772741209862</v>
      </c>
      <c r="L197" s="165">
        <f t="shared" si="52"/>
        <v>1521.1589490772637</v>
      </c>
      <c r="M197" s="165">
        <f t="shared" si="52"/>
        <v>1545.2771768413243</v>
      </c>
      <c r="N197" s="165">
        <f t="shared" si="52"/>
        <v>1576.4698141966589</v>
      </c>
      <c r="O197" s="165">
        <f t="shared" si="52"/>
        <v>1824.8902459253836</v>
      </c>
      <c r="P197" s="165">
        <f t="shared" si="52"/>
        <v>1572.8542593915561</v>
      </c>
      <c r="Q197" s="165">
        <f t="shared" si="52"/>
        <v>1564.1668016042161</v>
      </c>
    </row>
    <row r="198" spans="1:17" ht="12" customHeight="1" x14ac:dyDescent="0.25">
      <c r="A198" s="147" t="s">
        <v>59</v>
      </c>
      <c r="B198" s="164">
        <f t="shared" si="52"/>
        <v>346.76903517384142</v>
      </c>
      <c r="C198" s="164">
        <f t="shared" si="52"/>
        <v>349.75854694836596</v>
      </c>
      <c r="D198" s="164">
        <f t="shared" si="52"/>
        <v>351.27160320359695</v>
      </c>
      <c r="E198" s="164">
        <f t="shared" si="52"/>
        <v>352.1273996932091</v>
      </c>
      <c r="F198" s="164">
        <f t="shared" si="52"/>
        <v>353.29088248971152</v>
      </c>
      <c r="G198" s="164">
        <f t="shared" si="52"/>
        <v>354.66587046557964</v>
      </c>
      <c r="H198" s="164">
        <f t="shared" si="52"/>
        <v>356.43542938669992</v>
      </c>
      <c r="I198" s="164">
        <f t="shared" si="52"/>
        <v>358.4216544026724</v>
      </c>
      <c r="J198" s="164">
        <f t="shared" si="52"/>
        <v>358.01250451001562</v>
      </c>
      <c r="K198" s="164">
        <f t="shared" si="52"/>
        <v>372.50119426140463</v>
      </c>
      <c r="L198" s="164">
        <f t="shared" si="52"/>
        <v>363.24840032122603</v>
      </c>
      <c r="M198" s="164">
        <f t="shared" si="52"/>
        <v>364.56037410288036</v>
      </c>
      <c r="N198" s="164">
        <f t="shared" si="52"/>
        <v>365.86809077346288</v>
      </c>
      <c r="O198" s="164">
        <f t="shared" si="52"/>
        <v>368.19524719198517</v>
      </c>
      <c r="P198" s="164">
        <f t="shared" si="52"/>
        <v>367.30147091506126</v>
      </c>
      <c r="Q198" s="164">
        <f t="shared" si="52"/>
        <v>367.63679118245727</v>
      </c>
    </row>
    <row r="199" spans="1:17" ht="12" customHeight="1" x14ac:dyDescent="0.25">
      <c r="A199" s="163" t="s">
        <v>142</v>
      </c>
      <c r="B199" s="162">
        <f>IF(B123=0,0,B123/0.086*1000000/B$13)</f>
        <v>1776.3207159429921</v>
      </c>
      <c r="C199" s="162">
        <f t="shared" ref="C199:Q199" si="53">IF(C123=0,0,C123/0.086*1000000/C$13)</f>
        <v>1758.4663000690721</v>
      </c>
      <c r="D199" s="162">
        <f t="shared" si="53"/>
        <v>1776.2658856193946</v>
      </c>
      <c r="E199" s="162">
        <f t="shared" si="53"/>
        <v>1858.9940181977347</v>
      </c>
      <c r="F199" s="162">
        <f t="shared" si="53"/>
        <v>1941.5966647775758</v>
      </c>
      <c r="G199" s="162">
        <f t="shared" si="53"/>
        <v>2055.1920113904553</v>
      </c>
      <c r="H199" s="162">
        <f t="shared" si="53"/>
        <v>2276.7597585770491</v>
      </c>
      <c r="I199" s="162">
        <f t="shared" si="53"/>
        <v>2236.3875179888428</v>
      </c>
      <c r="J199" s="162">
        <f t="shared" si="53"/>
        <v>2215.994269115206</v>
      </c>
      <c r="K199" s="162">
        <f t="shared" si="53"/>
        <v>2452.8037255727681</v>
      </c>
      <c r="L199" s="162">
        <f t="shared" si="53"/>
        <v>2595.734118362408</v>
      </c>
      <c r="M199" s="162">
        <f t="shared" si="53"/>
        <v>2588.7704260995415</v>
      </c>
      <c r="N199" s="162">
        <f t="shared" si="53"/>
        <v>2711.1426504242759</v>
      </c>
      <c r="O199" s="162">
        <f t="shared" si="53"/>
        <v>2954.6252483703825</v>
      </c>
      <c r="P199" s="162">
        <f t="shared" si="53"/>
        <v>2898.8775378736768</v>
      </c>
      <c r="Q199" s="162">
        <f t="shared" si="53"/>
        <v>3173.2660698600885</v>
      </c>
    </row>
    <row r="200" spans="1:17" ht="12" customHeight="1" x14ac:dyDescent="0.25">
      <c r="A200" s="161" t="s">
        <v>141</v>
      </c>
      <c r="B200" s="160">
        <f>IF(B124=0,0,B124/0.086*1000000/B$14)</f>
        <v>1767.8256079282332</v>
      </c>
      <c r="C200" s="160">
        <f t="shared" ref="C200:Q200" si="54">IF(C124=0,0,C124/0.086*1000000/C$14)</f>
        <v>1756.5315870036145</v>
      </c>
      <c r="D200" s="160">
        <f t="shared" si="54"/>
        <v>1774.5285016670343</v>
      </c>
      <c r="E200" s="160">
        <f t="shared" si="54"/>
        <v>1850.2381269664559</v>
      </c>
      <c r="F200" s="160">
        <f t="shared" si="54"/>
        <v>1924.2106854270826</v>
      </c>
      <c r="G200" s="160">
        <f t="shared" si="54"/>
        <v>2003.6155062281684</v>
      </c>
      <c r="H200" s="160">
        <f t="shared" si="54"/>
        <v>2178.9713204472628</v>
      </c>
      <c r="I200" s="160">
        <f t="shared" si="54"/>
        <v>2147.5316687937488</v>
      </c>
      <c r="J200" s="160">
        <f t="shared" si="54"/>
        <v>2130.8079198021919</v>
      </c>
      <c r="K200" s="160">
        <f t="shared" si="54"/>
        <v>2337.9375943171676</v>
      </c>
      <c r="L200" s="160">
        <f t="shared" si="54"/>
        <v>2439.8356950111615</v>
      </c>
      <c r="M200" s="160">
        <f t="shared" si="54"/>
        <v>2435.5767149824533</v>
      </c>
      <c r="N200" s="160">
        <f t="shared" si="54"/>
        <v>2538.8724232971772</v>
      </c>
      <c r="O200" s="160">
        <f t="shared" si="54"/>
        <v>2736.3086209731164</v>
      </c>
      <c r="P200" s="160">
        <f t="shared" si="54"/>
        <v>2687.015100865196</v>
      </c>
      <c r="Q200" s="160">
        <f t="shared" si="54"/>
        <v>2906.935690430977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1421.0565727543917</v>
      </c>
      <c r="C201" s="156">
        <f t="shared" si="55"/>
        <v>1406.7730400552489</v>
      </c>
      <c r="D201" s="156">
        <f t="shared" si="55"/>
        <v>1423.2568984634374</v>
      </c>
      <c r="E201" s="156">
        <f t="shared" si="55"/>
        <v>1498.1107272732468</v>
      </c>
      <c r="F201" s="156">
        <f t="shared" si="55"/>
        <v>1570.9198029373711</v>
      </c>
      <c r="G201" s="156">
        <f t="shared" si="55"/>
        <v>1648.9496357625894</v>
      </c>
      <c r="H201" s="156">
        <f t="shared" si="55"/>
        <v>1822.535891060563</v>
      </c>
      <c r="I201" s="156">
        <f t="shared" si="55"/>
        <v>1789.1100143910762</v>
      </c>
      <c r="J201" s="156">
        <f t="shared" si="55"/>
        <v>1772.7954152921773</v>
      </c>
      <c r="K201" s="156">
        <f t="shared" si="55"/>
        <v>1965.436400055763</v>
      </c>
      <c r="L201" s="156">
        <f t="shared" si="55"/>
        <v>2076.5872946899358</v>
      </c>
      <c r="M201" s="156">
        <f t="shared" si="55"/>
        <v>2071.0163408795729</v>
      </c>
      <c r="N201" s="156">
        <f t="shared" si="55"/>
        <v>2173.0043325237143</v>
      </c>
      <c r="O201" s="156">
        <f t="shared" si="55"/>
        <v>2368.1133737811306</v>
      </c>
      <c r="P201" s="156">
        <f t="shared" si="55"/>
        <v>2319.7136299501344</v>
      </c>
      <c r="Q201" s="156">
        <f t="shared" si="55"/>
        <v>2539.2988992485198</v>
      </c>
    </row>
    <row r="202" spans="1:17" ht="12" customHeight="1" x14ac:dyDescent="0.25">
      <c r="A202" s="148" t="s">
        <v>59</v>
      </c>
      <c r="B202" s="156">
        <f t="shared" si="55"/>
        <v>346.76903517384142</v>
      </c>
      <c r="C202" s="156">
        <f t="shared" si="55"/>
        <v>349.7585469483659</v>
      </c>
      <c r="D202" s="156">
        <f t="shared" si="55"/>
        <v>351.27160320359684</v>
      </c>
      <c r="E202" s="156">
        <f t="shared" si="55"/>
        <v>352.12739969320899</v>
      </c>
      <c r="F202" s="156">
        <f t="shared" si="55"/>
        <v>353.29088248971152</v>
      </c>
      <c r="G202" s="156">
        <f t="shared" si="55"/>
        <v>354.6658704655793</v>
      </c>
      <c r="H202" s="156">
        <f t="shared" si="55"/>
        <v>356.43542938670004</v>
      </c>
      <c r="I202" s="156">
        <f t="shared" si="55"/>
        <v>358.42165440267246</v>
      </c>
      <c r="J202" s="156">
        <f t="shared" si="55"/>
        <v>358.01250451001545</v>
      </c>
      <c r="K202" s="156">
        <f t="shared" si="55"/>
        <v>372.50119426140458</v>
      </c>
      <c r="L202" s="156">
        <f t="shared" si="55"/>
        <v>363.24840032122603</v>
      </c>
      <c r="M202" s="156">
        <f t="shared" si="55"/>
        <v>364.56037410288042</v>
      </c>
      <c r="N202" s="156">
        <f t="shared" si="55"/>
        <v>365.86809077346294</v>
      </c>
      <c r="O202" s="156">
        <f t="shared" si="55"/>
        <v>368.19524719198506</v>
      </c>
      <c r="P202" s="156">
        <f t="shared" si="55"/>
        <v>367.30147091506171</v>
      </c>
      <c r="Q202" s="156">
        <f t="shared" si="55"/>
        <v>367.63679118245773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714.83451333021321</v>
      </c>
      <c r="C203" s="157">
        <f t="shared" si="56"/>
        <v>709.50894745849621</v>
      </c>
      <c r="D203" s="157">
        <f t="shared" si="56"/>
        <v>719.73867808743285</v>
      </c>
      <c r="E203" s="157">
        <f t="shared" si="56"/>
        <v>748.11182063394062</v>
      </c>
      <c r="F203" s="157">
        <f t="shared" si="56"/>
        <v>782.48432314276511</v>
      </c>
      <c r="G203" s="157">
        <f t="shared" si="56"/>
        <v>816.64383806248918</v>
      </c>
      <c r="H203" s="157">
        <f t="shared" si="56"/>
        <v>835.54749663329801</v>
      </c>
      <c r="I203" s="157">
        <f t="shared" si="56"/>
        <v>828.83036110881665</v>
      </c>
      <c r="J203" s="157">
        <f t="shared" si="56"/>
        <v>826.24850843803779</v>
      </c>
      <c r="K203" s="157">
        <f t="shared" si="56"/>
        <v>920.40265258152476</v>
      </c>
      <c r="L203" s="157">
        <f t="shared" si="56"/>
        <v>963.2537596941869</v>
      </c>
      <c r="M203" s="157">
        <f t="shared" si="56"/>
        <v>963.71677695024164</v>
      </c>
      <c r="N203" s="157">
        <f t="shared" si="56"/>
        <v>1006.0256358846327</v>
      </c>
      <c r="O203" s="157">
        <f t="shared" si="56"/>
        <v>1105.0867256846752</v>
      </c>
      <c r="P203" s="157">
        <f t="shared" si="56"/>
        <v>1101.1805151566668</v>
      </c>
      <c r="Q203" s="157">
        <f t="shared" si="56"/>
        <v>1201.5523180552589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461.32701154272968</v>
      </c>
      <c r="E204" s="156">
        <f t="shared" si="57"/>
        <v>958.95831437397806</v>
      </c>
      <c r="F204" s="156">
        <f t="shared" si="57"/>
        <v>997.74836333596511</v>
      </c>
      <c r="G204" s="156">
        <f t="shared" si="57"/>
        <v>745.60580564980933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714.83451333021321</v>
      </c>
      <c r="C205" s="57">
        <f t="shared" ref="C205:Q205" si="58">IF(C129=0,0,C129/0.086*1000000/C$17)</f>
        <v>709.50894745849621</v>
      </c>
      <c r="D205" s="57">
        <f t="shared" si="58"/>
        <v>720.52539400361206</v>
      </c>
      <c r="E205" s="57">
        <f t="shared" si="58"/>
        <v>747.49909979579775</v>
      </c>
      <c r="F205" s="57">
        <f t="shared" si="58"/>
        <v>781.88771016166879</v>
      </c>
      <c r="G205" s="57">
        <f t="shared" si="58"/>
        <v>816.77654603372503</v>
      </c>
      <c r="H205" s="57">
        <f t="shared" si="58"/>
        <v>835.54749663329801</v>
      </c>
      <c r="I205" s="57">
        <f t="shared" si="58"/>
        <v>828.83036110881665</v>
      </c>
      <c r="J205" s="57">
        <f t="shared" si="58"/>
        <v>826.24850843803779</v>
      </c>
      <c r="K205" s="57">
        <f t="shared" si="58"/>
        <v>920.40265258152476</v>
      </c>
      <c r="L205" s="57">
        <f t="shared" si="58"/>
        <v>963.25375969418678</v>
      </c>
      <c r="M205" s="57">
        <f t="shared" si="58"/>
        <v>963.71677695024164</v>
      </c>
      <c r="N205" s="57">
        <f t="shared" si="58"/>
        <v>1006.0256358846327</v>
      </c>
      <c r="O205" s="57">
        <f t="shared" si="58"/>
        <v>1105.0867256846752</v>
      </c>
      <c r="P205" s="57">
        <f t="shared" si="58"/>
        <v>1101.1805151566668</v>
      </c>
      <c r="Q205" s="57">
        <f t="shared" si="58"/>
        <v>1201.5523180552589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5147.1211593225607</v>
      </c>
      <c r="C207" s="168">
        <f t="shared" ref="C207:Q207" si="59">SUM(C208,C211,C213,C222)</f>
        <v>5418.1429952835433</v>
      </c>
      <c r="D207" s="168">
        <f t="shared" si="59"/>
        <v>5230.2391496318851</v>
      </c>
      <c r="E207" s="168">
        <f t="shared" si="59"/>
        <v>5202.6338391770123</v>
      </c>
      <c r="F207" s="168">
        <f t="shared" si="59"/>
        <v>4981.3894886907929</v>
      </c>
      <c r="G207" s="168">
        <f t="shared" si="59"/>
        <v>5220.6311289882333</v>
      </c>
      <c r="H207" s="168">
        <f t="shared" si="59"/>
        <v>5165.0239530402123</v>
      </c>
      <c r="I207" s="168">
        <f t="shared" si="59"/>
        <v>5015.3221011369797</v>
      </c>
      <c r="J207" s="168">
        <f t="shared" si="59"/>
        <v>5037.8286594892515</v>
      </c>
      <c r="K207" s="168">
        <f t="shared" si="59"/>
        <v>4638.4141077668983</v>
      </c>
      <c r="L207" s="168">
        <f t="shared" si="59"/>
        <v>6120.0505074774746</v>
      </c>
      <c r="M207" s="168">
        <f t="shared" si="59"/>
        <v>5424.8306930810213</v>
      </c>
      <c r="N207" s="168">
        <f t="shared" si="59"/>
        <v>5453.2997591683334</v>
      </c>
      <c r="O207" s="168">
        <f t="shared" si="59"/>
        <v>5881.462692471956</v>
      </c>
      <c r="P207" s="168">
        <f t="shared" si="59"/>
        <v>5085.7216830229427</v>
      </c>
      <c r="Q207" s="168">
        <f t="shared" si="59"/>
        <v>5258.7518205082324</v>
      </c>
    </row>
    <row r="208" spans="1:17" ht="12" customHeight="1" x14ac:dyDescent="0.25">
      <c r="A208" s="158" t="s">
        <v>65</v>
      </c>
      <c r="B208" s="157">
        <f>SUM(B209:B210)</f>
        <v>4490.5116745319474</v>
      </c>
      <c r="C208" s="157">
        <f t="shared" ref="C208:Q208" si="60">SUM(C209:C210)</f>
        <v>4745.5029647520851</v>
      </c>
      <c r="D208" s="157">
        <f t="shared" si="60"/>
        <v>4553.7029680375581</v>
      </c>
      <c r="E208" s="157">
        <f t="shared" si="60"/>
        <v>4527.8706115540926</v>
      </c>
      <c r="F208" s="157">
        <f t="shared" si="60"/>
        <v>4284.1545384613109</v>
      </c>
      <c r="G208" s="157">
        <f t="shared" si="60"/>
        <v>4495.7967835209101</v>
      </c>
      <c r="H208" s="157">
        <f t="shared" si="60"/>
        <v>4339.5341311256525</v>
      </c>
      <c r="I208" s="157">
        <f t="shared" si="60"/>
        <v>4146.3923511775192</v>
      </c>
      <c r="J208" s="157">
        <f t="shared" si="60"/>
        <v>4155.8731844328822</v>
      </c>
      <c r="K208" s="157">
        <f t="shared" si="60"/>
        <v>3802.4803676429956</v>
      </c>
      <c r="L208" s="157">
        <f t="shared" si="60"/>
        <v>5222.7730551862305</v>
      </c>
      <c r="M208" s="157">
        <f t="shared" si="60"/>
        <v>4522.304140009147</v>
      </c>
      <c r="N208" s="157">
        <f t="shared" si="60"/>
        <v>4616.490699902427</v>
      </c>
      <c r="O208" s="157">
        <f t="shared" si="60"/>
        <v>4918.9228760008273</v>
      </c>
      <c r="P208" s="157">
        <f t="shared" si="60"/>
        <v>4201.4664527856085</v>
      </c>
      <c r="Q208" s="157">
        <f t="shared" si="60"/>
        <v>4379.9422926307816</v>
      </c>
    </row>
    <row r="209" spans="1:17" ht="12" customHeight="1" x14ac:dyDescent="0.25">
      <c r="A209" s="23" t="s">
        <v>166</v>
      </c>
      <c r="B209" s="156">
        <f>IF(B152=0,0,B152*1000000/B$7)</f>
        <v>4490.5116745319474</v>
      </c>
      <c r="C209" s="156">
        <f t="shared" ref="C209:Q210" si="61">IF(C152=0,0,C152*1000000/C$7)</f>
        <v>4745.5029647520851</v>
      </c>
      <c r="D209" s="156">
        <f t="shared" si="61"/>
        <v>4553.7029680375581</v>
      </c>
      <c r="E209" s="156">
        <f t="shared" si="61"/>
        <v>4527.8706115540926</v>
      </c>
      <c r="F209" s="156">
        <f t="shared" si="61"/>
        <v>4284.1545384613109</v>
      </c>
      <c r="G209" s="156">
        <f t="shared" si="61"/>
        <v>4495.7967835209101</v>
      </c>
      <c r="H209" s="156">
        <f t="shared" si="61"/>
        <v>4339.5341311256525</v>
      </c>
      <c r="I209" s="156">
        <f t="shared" si="61"/>
        <v>4146.3923511775192</v>
      </c>
      <c r="J209" s="156">
        <f t="shared" si="61"/>
        <v>4155.8731844328822</v>
      </c>
      <c r="K209" s="156">
        <f t="shared" si="61"/>
        <v>3802.4803676429956</v>
      </c>
      <c r="L209" s="156">
        <f t="shared" si="61"/>
        <v>5222.7730551862305</v>
      </c>
      <c r="M209" s="156">
        <f t="shared" si="61"/>
        <v>4522.304140009147</v>
      </c>
      <c r="N209" s="156">
        <f t="shared" si="61"/>
        <v>4616.490699902427</v>
      </c>
      <c r="O209" s="156">
        <f t="shared" si="61"/>
        <v>4918.9228760008273</v>
      </c>
      <c r="P209" s="156">
        <f t="shared" si="61"/>
        <v>4201.4664527856085</v>
      </c>
      <c r="Q209" s="156">
        <f t="shared" si="61"/>
        <v>4379.9422926307816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656.60948479061301</v>
      </c>
      <c r="C213" s="157">
        <f t="shared" si="63"/>
        <v>672.64003053145814</v>
      </c>
      <c r="D213" s="157">
        <f t="shared" si="63"/>
        <v>675.85569763488434</v>
      </c>
      <c r="E213" s="157">
        <f t="shared" si="63"/>
        <v>673.41283790211764</v>
      </c>
      <c r="F213" s="157">
        <f t="shared" si="63"/>
        <v>695.89476880418658</v>
      </c>
      <c r="G213" s="157">
        <f t="shared" si="63"/>
        <v>724.15868553419955</v>
      </c>
      <c r="H213" s="157">
        <f t="shared" si="63"/>
        <v>825.48982191455946</v>
      </c>
      <c r="I213" s="157">
        <f t="shared" si="63"/>
        <v>868.92974995946065</v>
      </c>
      <c r="J213" s="157">
        <f t="shared" si="63"/>
        <v>881.95547505636966</v>
      </c>
      <c r="K213" s="157">
        <f t="shared" si="63"/>
        <v>835.93374012390291</v>
      </c>
      <c r="L213" s="157">
        <f t="shared" si="63"/>
        <v>897.27745229124446</v>
      </c>
      <c r="M213" s="157">
        <f t="shared" si="63"/>
        <v>902.52655307187456</v>
      </c>
      <c r="N213" s="157">
        <f t="shared" si="63"/>
        <v>836.80905926590674</v>
      </c>
      <c r="O213" s="157">
        <f t="shared" si="63"/>
        <v>962.53981647112823</v>
      </c>
      <c r="P213" s="157">
        <f t="shared" si="63"/>
        <v>884.25523023733399</v>
      </c>
      <c r="Q213" s="157">
        <f t="shared" si="63"/>
        <v>878.80952787745093</v>
      </c>
    </row>
    <row r="214" spans="1:17" ht="12" customHeight="1" x14ac:dyDescent="0.25">
      <c r="A214" s="167" t="s">
        <v>165</v>
      </c>
      <c r="B214" s="132">
        <f>IF(B157=0,0,B157*1000000/B$11)</f>
        <v>954.57004012111338</v>
      </c>
      <c r="C214" s="132">
        <f t="shared" ref="C214:Q214" si="64">IF(C157=0,0,C157*1000000/C$11)</f>
        <v>956.11060895466881</v>
      </c>
      <c r="D214" s="132">
        <f t="shared" si="64"/>
        <v>953.10770928161992</v>
      </c>
      <c r="E214" s="132">
        <f t="shared" si="64"/>
        <v>948.0703714027328</v>
      </c>
      <c r="F214" s="132">
        <f t="shared" si="64"/>
        <v>944.01054108787571</v>
      </c>
      <c r="G214" s="132">
        <f t="shared" si="64"/>
        <v>941.98748159408979</v>
      </c>
      <c r="H214" s="132">
        <f t="shared" si="64"/>
        <v>941.07692863497095</v>
      </c>
      <c r="I214" s="132">
        <f t="shared" si="64"/>
        <v>939.34316032953654</v>
      </c>
      <c r="J214" s="132">
        <f t="shared" si="64"/>
        <v>932.65760165170298</v>
      </c>
      <c r="K214" s="132">
        <f t="shared" si="64"/>
        <v>1071.9950819537471</v>
      </c>
      <c r="L214" s="132">
        <f t="shared" si="64"/>
        <v>925.41843895985187</v>
      </c>
      <c r="M214" s="132">
        <f t="shared" si="64"/>
        <v>925.86604785056124</v>
      </c>
      <c r="N214" s="132">
        <f t="shared" si="64"/>
        <v>925.97690382283963</v>
      </c>
      <c r="O214" s="132">
        <f t="shared" si="64"/>
        <v>1068.6413787914491</v>
      </c>
      <c r="P214" s="132">
        <f t="shared" si="64"/>
        <v>918.20542761041725</v>
      </c>
      <c r="Q214" s="132">
        <f t="shared" si="64"/>
        <v>912.50057542227955</v>
      </c>
    </row>
    <row r="215" spans="1:17" ht="12" customHeight="1" x14ac:dyDescent="0.25">
      <c r="A215" s="167" t="s">
        <v>164</v>
      </c>
      <c r="B215" s="132">
        <f>IF(B158=0,0,B158*1000000/B$12)</f>
        <v>763.65603209688527</v>
      </c>
      <c r="C215" s="132">
        <f t="shared" ref="C215:Q217" si="65">IF(C158=0,0,C158*1000000/C$12)</f>
        <v>764.8884871637265</v>
      </c>
      <c r="D215" s="132">
        <f t="shared" si="65"/>
        <v>762.48616742529077</v>
      </c>
      <c r="E215" s="132">
        <f t="shared" si="65"/>
        <v>758.45629712218454</v>
      </c>
      <c r="F215" s="132">
        <f t="shared" si="65"/>
        <v>755.2084328702914</v>
      </c>
      <c r="G215" s="132">
        <f t="shared" si="65"/>
        <v>753.58998527527126</v>
      </c>
      <c r="H215" s="132">
        <f t="shared" si="65"/>
        <v>752.86154290797856</v>
      </c>
      <c r="I215" s="132">
        <f t="shared" si="65"/>
        <v>751.47452826363406</v>
      </c>
      <c r="J215" s="132">
        <f t="shared" si="65"/>
        <v>746.12608132135938</v>
      </c>
      <c r="K215" s="132">
        <f t="shared" si="65"/>
        <v>857.59606556300025</v>
      </c>
      <c r="L215" s="132">
        <f t="shared" si="65"/>
        <v>740.33475116787997</v>
      </c>
      <c r="M215" s="132">
        <f t="shared" si="65"/>
        <v>740.69283828045002</v>
      </c>
      <c r="N215" s="132">
        <f t="shared" si="65"/>
        <v>740.78152305827098</v>
      </c>
      <c r="O215" s="132">
        <f t="shared" si="65"/>
        <v>854.91310303315868</v>
      </c>
      <c r="P215" s="132">
        <f t="shared" si="65"/>
        <v>734.56434208833195</v>
      </c>
      <c r="Q215" s="132">
        <f t="shared" si="65"/>
        <v>730.00046033782212</v>
      </c>
    </row>
    <row r="216" spans="1:17" ht="12" customHeight="1" x14ac:dyDescent="0.25">
      <c r="A216" s="166" t="s">
        <v>163</v>
      </c>
      <c r="B216" s="165">
        <f>IF(B159=0,0,B159*1000000/B$12)</f>
        <v>763.65603209688527</v>
      </c>
      <c r="C216" s="165">
        <f t="shared" si="65"/>
        <v>764.8884871637265</v>
      </c>
      <c r="D216" s="165">
        <f t="shared" si="65"/>
        <v>762.48616742529077</v>
      </c>
      <c r="E216" s="165">
        <f t="shared" si="65"/>
        <v>758.45629712218454</v>
      </c>
      <c r="F216" s="165">
        <f t="shared" si="65"/>
        <v>755.2084328702914</v>
      </c>
      <c r="G216" s="165">
        <f t="shared" si="65"/>
        <v>753.58998527527126</v>
      </c>
      <c r="H216" s="165">
        <f t="shared" si="65"/>
        <v>752.86154290797856</v>
      </c>
      <c r="I216" s="165">
        <f t="shared" si="65"/>
        <v>751.47452826363406</v>
      </c>
      <c r="J216" s="165">
        <f t="shared" si="65"/>
        <v>746.12608132135938</v>
      </c>
      <c r="K216" s="165">
        <f t="shared" si="65"/>
        <v>857.59606556300025</v>
      </c>
      <c r="L216" s="165">
        <f t="shared" si="65"/>
        <v>740.33475116787997</v>
      </c>
      <c r="M216" s="165">
        <f t="shared" si="65"/>
        <v>740.69283828045002</v>
      </c>
      <c r="N216" s="165">
        <f t="shared" si="65"/>
        <v>740.78152305827098</v>
      </c>
      <c r="O216" s="165">
        <f t="shared" si="65"/>
        <v>854.91310303315868</v>
      </c>
      <c r="P216" s="165">
        <f t="shared" si="65"/>
        <v>734.56434208833195</v>
      </c>
      <c r="Q216" s="165">
        <f t="shared" si="65"/>
        <v>730.00046033782212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0.68048395944239237</v>
      </c>
      <c r="E222" s="157">
        <f t="shared" si="68"/>
        <v>1.350389720802448</v>
      </c>
      <c r="F222" s="157">
        <f t="shared" si="68"/>
        <v>1.3401814252959894</v>
      </c>
      <c r="G222" s="157">
        <f t="shared" si="68"/>
        <v>0.67565993312426642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224.19826261379308</v>
      </c>
      <c r="E223" s="156">
        <f t="shared" si="69"/>
        <v>466.03988628960633</v>
      </c>
      <c r="F223" s="156">
        <f t="shared" si="69"/>
        <v>484.89128966808738</v>
      </c>
      <c r="G223" s="156">
        <f t="shared" si="69"/>
        <v>362.3536494479934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215.11057706189348</v>
      </c>
      <c r="C226" s="184">
        <f>C169/RES_summary!C$19</f>
        <v>223.68338261315552</v>
      </c>
      <c r="D226" s="184">
        <f>D169/RES_summary!D$19</f>
        <v>216.58071177328912</v>
      </c>
      <c r="E226" s="184">
        <f>E169/RES_summary!E$19</f>
        <v>216.58205652831515</v>
      </c>
      <c r="F226" s="184">
        <f>F169/RES_summary!F$19</f>
        <v>208.56476670124405</v>
      </c>
      <c r="G226" s="184">
        <f>G169/RES_summary!G$19</f>
        <v>217.60183464275727</v>
      </c>
      <c r="H226" s="184">
        <f>H169/RES_summary!H$19</f>
        <v>211.79215061641978</v>
      </c>
      <c r="I226" s="184">
        <f>I169/RES_summary!I$19</f>
        <v>202.06022587095259</v>
      </c>
      <c r="J226" s="184">
        <f>J169/RES_summary!J$19</f>
        <v>200.10486189936069</v>
      </c>
      <c r="K226" s="184">
        <f>K169/RES_summary!K$19</f>
        <v>191.45511738672496</v>
      </c>
      <c r="L226" s="184">
        <f>L169/RES_summary!L$19</f>
        <v>239.88155377341704</v>
      </c>
      <c r="M226" s="184">
        <f>M169/RES_summary!M$19</f>
        <v>211.82339659312217</v>
      </c>
      <c r="N226" s="184">
        <f>N169/RES_summary!N$19</f>
        <v>214.52988903591407</v>
      </c>
      <c r="O226" s="184">
        <f>O169/RES_summary!O$19</f>
        <v>232.15917007613695</v>
      </c>
      <c r="P226" s="184">
        <f>P169/RES_summary!P$19</f>
        <v>199.09832599273207</v>
      </c>
      <c r="Q226" s="184">
        <f>Q169/RES_summary!Q$19</f>
        <v>207.08647499285621</v>
      </c>
    </row>
    <row r="227" spans="1:17" ht="12" customHeight="1" x14ac:dyDescent="0.25">
      <c r="A227" s="158" t="s">
        <v>65</v>
      </c>
      <c r="B227" s="178">
        <f>B170/RES_summary!B$19</f>
        <v>172.45007100977125</v>
      </c>
      <c r="C227" s="178">
        <f>C170/RES_summary!C$19</f>
        <v>181.04369930007135</v>
      </c>
      <c r="D227" s="178">
        <f>D170/RES_summary!D$19</f>
        <v>173.91681491220643</v>
      </c>
      <c r="E227" s="178">
        <f>E170/RES_summary!E$19</f>
        <v>173.58537767505115</v>
      </c>
      <c r="F227" s="178">
        <f>F170/RES_summary!F$19</f>
        <v>164.96614749399544</v>
      </c>
      <c r="G227" s="178">
        <f>G170/RES_summary!G$19</f>
        <v>173.3365959812046</v>
      </c>
      <c r="H227" s="178">
        <f>H170/RES_summary!H$19</f>
        <v>166.99197641914341</v>
      </c>
      <c r="I227" s="178">
        <f>I170/RES_summary!I$19</f>
        <v>157.57107916592594</v>
      </c>
      <c r="J227" s="178">
        <f>J170/RES_summary!J$19</f>
        <v>155.99748942563858</v>
      </c>
      <c r="K227" s="178">
        <f>K170/RES_summary!K$19</f>
        <v>142.98420681686585</v>
      </c>
      <c r="L227" s="178">
        <f>L170/RES_summary!L$19</f>
        <v>194.99059339970634</v>
      </c>
      <c r="M227" s="178">
        <f>M170/RES_summary!M$19</f>
        <v>167.26615865039071</v>
      </c>
      <c r="N227" s="178">
        <f>N170/RES_summary!N$19</f>
        <v>169.64404044059589</v>
      </c>
      <c r="O227" s="178">
        <f>O170/RES_summary!O$19</f>
        <v>181.6910622395456</v>
      </c>
      <c r="P227" s="178">
        <f>P170/RES_summary!P$19</f>
        <v>154.07787588091813</v>
      </c>
      <c r="Q227" s="178">
        <f>Q170/RES_summary!Q$19</f>
        <v>161.34095163311267</v>
      </c>
    </row>
    <row r="228" spans="1:17" ht="12" customHeight="1" x14ac:dyDescent="0.25">
      <c r="A228" s="23" t="s">
        <v>166</v>
      </c>
      <c r="B228" s="177">
        <f>B171/RES_summary!B$19</f>
        <v>170.6225572929705</v>
      </c>
      <c r="C228" s="177">
        <f>C171/RES_summary!C$19</f>
        <v>180.0447097956372</v>
      </c>
      <c r="D228" s="177">
        <f>D171/RES_summary!D$19</f>
        <v>172.47525163107497</v>
      </c>
      <c r="E228" s="177">
        <f>E171/RES_summary!E$19</f>
        <v>171.17142324353432</v>
      </c>
      <c r="F228" s="177">
        <f>F171/RES_summary!F$19</f>
        <v>161.55703709224326</v>
      </c>
      <c r="G228" s="177">
        <f>G171/RES_summary!G$19</f>
        <v>169.1076454567</v>
      </c>
      <c r="H228" s="177">
        <f>H171/RES_summary!H$19</f>
        <v>162.69994180847374</v>
      </c>
      <c r="I228" s="177">
        <f>I171/RES_summary!I$19</f>
        <v>154.86531837518046</v>
      </c>
      <c r="J228" s="177">
        <f>J171/RES_summary!J$19</f>
        <v>154.55947274223405</v>
      </c>
      <c r="K228" s="177">
        <f>K171/RES_summary!K$19</f>
        <v>140.28661479198973</v>
      </c>
      <c r="L228" s="177">
        <f>L171/RES_summary!L$19</f>
        <v>191.3350406928314</v>
      </c>
      <c r="M228" s="177">
        <f>M171/RES_summary!M$19</f>
        <v>164.83504673759609</v>
      </c>
      <c r="N228" s="177">
        <f>N171/RES_summary!N$19</f>
        <v>167.49921219939273</v>
      </c>
      <c r="O228" s="177">
        <f>O171/RES_summary!O$19</f>
        <v>176.77940109814446</v>
      </c>
      <c r="P228" s="177">
        <f>P171/RES_summary!P$19</f>
        <v>149.99423016658324</v>
      </c>
      <c r="Q228" s="177">
        <f>Q171/RES_summary!Q$19</f>
        <v>155.34104951390313</v>
      </c>
    </row>
    <row r="229" spans="1:17" ht="12" customHeight="1" x14ac:dyDescent="0.25">
      <c r="A229" s="23" t="s">
        <v>60</v>
      </c>
      <c r="B229" s="177">
        <f>B172/RES_summary!B$19</f>
        <v>1.8275137168007407</v>
      </c>
      <c r="C229" s="177">
        <f>C172/RES_summary!C$19</f>
        <v>0.99898950443418266</v>
      </c>
      <c r="D229" s="177">
        <f>D172/RES_summary!D$19</f>
        <v>1.4415632811314589</v>
      </c>
      <c r="E229" s="177">
        <f>E172/RES_summary!E$19</f>
        <v>2.4139544315168258</v>
      </c>
      <c r="F229" s="177">
        <f>F172/RES_summary!F$19</f>
        <v>3.4091104017521943</v>
      </c>
      <c r="G229" s="177">
        <f>G172/RES_summary!G$19</f>
        <v>4.2289505245046106</v>
      </c>
      <c r="H229" s="177">
        <f>H172/RES_summary!H$19</f>
        <v>4.2920346106696901</v>
      </c>
      <c r="I229" s="177">
        <f>I172/RES_summary!I$19</f>
        <v>2.7057607907454777</v>
      </c>
      <c r="J229" s="177">
        <f>J172/RES_summary!J$19</f>
        <v>1.4380166834045292</v>
      </c>
      <c r="K229" s="177">
        <f>K172/RES_summary!K$19</f>
        <v>2.6975920248761351</v>
      </c>
      <c r="L229" s="177">
        <f>L172/RES_summary!L$19</f>
        <v>3.6555527068749543</v>
      </c>
      <c r="M229" s="177">
        <f>M172/RES_summary!M$19</f>
        <v>2.4311119127946119</v>
      </c>
      <c r="N229" s="177">
        <f>N172/RES_summary!N$19</f>
        <v>2.1448282412031552</v>
      </c>
      <c r="O229" s="177">
        <f>O172/RES_summary!O$19</f>
        <v>4.9116611414011535</v>
      </c>
      <c r="P229" s="177">
        <f>P172/RES_summary!P$19</f>
        <v>4.0836457143349127</v>
      </c>
      <c r="Q229" s="177">
        <f>Q172/RES_summary!Q$19</f>
        <v>5.9999021192095512</v>
      </c>
    </row>
    <row r="230" spans="1:17" ht="12" customHeight="1" x14ac:dyDescent="0.25">
      <c r="A230" s="158" t="s">
        <v>112</v>
      </c>
      <c r="B230" s="178">
        <f>B173/RES_summary!B$19</f>
        <v>9.3983319805257579E-2</v>
      </c>
      <c r="C230" s="178">
        <f>C173/RES_summary!C$19</f>
        <v>9.4968412933068971E-2</v>
      </c>
      <c r="D230" s="178">
        <f>D173/RES_summary!D$19</f>
        <v>9.3619912279276546E-2</v>
      </c>
      <c r="E230" s="178">
        <f>E173/RES_summary!E$19</f>
        <v>9.0296513625885144E-2</v>
      </c>
      <c r="F230" s="178">
        <f>F173/RES_summary!F$19</f>
        <v>8.896496572640604E-2</v>
      </c>
      <c r="G230" s="178">
        <f>G173/RES_summary!G$19</f>
        <v>9.7701372039059237E-2</v>
      </c>
      <c r="H230" s="178">
        <f>H173/RES_summary!H$19</f>
        <v>0.1079766932906028</v>
      </c>
      <c r="I230" s="178">
        <f>I173/RES_summary!I$19</f>
        <v>0.11968535836727802</v>
      </c>
      <c r="J230" s="178">
        <f>J173/RES_summary!J$19</f>
        <v>0.14800645119669031</v>
      </c>
      <c r="K230" s="178">
        <f>K173/RES_summary!K$19</f>
        <v>0.15253176348805619</v>
      </c>
      <c r="L230" s="178">
        <f>L173/RES_summary!L$19</f>
        <v>0.19337534716146149</v>
      </c>
      <c r="M230" s="178">
        <f>M173/RES_summary!M$19</f>
        <v>0.19135923924083209</v>
      </c>
      <c r="N230" s="178">
        <f>N173/RES_summary!N$19</f>
        <v>0.20444152875382876</v>
      </c>
      <c r="O230" s="178">
        <f>O173/RES_summary!O$19</f>
        <v>0.22911029798991053</v>
      </c>
      <c r="P230" s="178">
        <f>P173/RES_summary!P$19</f>
        <v>0.25600638425940198</v>
      </c>
      <c r="Q230" s="178">
        <f>Q173/RES_summary!Q$19</f>
        <v>0.2978824839310541</v>
      </c>
    </row>
    <row r="231" spans="1:17" ht="12" customHeight="1" x14ac:dyDescent="0.25">
      <c r="A231" s="23" t="s">
        <v>60</v>
      </c>
      <c r="B231" s="177">
        <f>B174/RES_summary!B$19</f>
        <v>9.3983319805257579E-2</v>
      </c>
      <c r="C231" s="177">
        <f>C174/RES_summary!C$19</f>
        <v>9.4968412933068971E-2</v>
      </c>
      <c r="D231" s="177">
        <f>D174/RES_summary!D$19</f>
        <v>9.3619912279276546E-2</v>
      </c>
      <c r="E231" s="177">
        <f>E174/RES_summary!E$19</f>
        <v>9.0296513625885144E-2</v>
      </c>
      <c r="F231" s="177">
        <f>F174/RES_summary!F$19</f>
        <v>8.896496572640604E-2</v>
      </c>
      <c r="G231" s="177">
        <f>G174/RES_summary!G$19</f>
        <v>9.7701372039059237E-2</v>
      </c>
      <c r="H231" s="177">
        <f>H174/RES_summary!H$19</f>
        <v>0.1079766932906028</v>
      </c>
      <c r="I231" s="177">
        <f>I174/RES_summary!I$19</f>
        <v>0.11968535836727802</v>
      </c>
      <c r="J231" s="177">
        <f>J174/RES_summary!J$19</f>
        <v>0.14800645119669031</v>
      </c>
      <c r="K231" s="177">
        <f>K174/RES_summary!K$19</f>
        <v>0.15253176348805619</v>
      </c>
      <c r="L231" s="177">
        <f>L174/RES_summary!L$19</f>
        <v>0.19337534716146149</v>
      </c>
      <c r="M231" s="177">
        <f>M174/RES_summary!M$19</f>
        <v>0.19135923924083209</v>
      </c>
      <c r="N231" s="177">
        <f>N174/RES_summary!N$19</f>
        <v>0.20444152875382876</v>
      </c>
      <c r="O231" s="177">
        <f>O174/RES_summary!O$19</f>
        <v>0.22911029798991053</v>
      </c>
      <c r="P231" s="177">
        <f>P174/RES_summary!P$19</f>
        <v>0.25600638425940198</v>
      </c>
      <c r="Q231" s="177">
        <f>Q174/RES_summary!Q$19</f>
        <v>0.2978824839310541</v>
      </c>
    </row>
    <row r="232" spans="1:17" ht="12" customHeight="1" x14ac:dyDescent="0.25">
      <c r="A232" s="158" t="s">
        <v>63</v>
      </c>
      <c r="B232" s="178">
        <f>B175/RES_summary!B$19</f>
        <v>33.684246840963517</v>
      </c>
      <c r="C232" s="178">
        <f>C175/RES_summary!C$19</f>
        <v>33.747897595888276</v>
      </c>
      <c r="D232" s="178">
        <f>D175/RES_summary!D$19</f>
        <v>33.669203610158824</v>
      </c>
      <c r="E232" s="178">
        <f>E175/RES_summary!E$19</f>
        <v>33.698940789662679</v>
      </c>
      <c r="F232" s="178">
        <f>F175/RES_summary!F$19</f>
        <v>33.929209660961817</v>
      </c>
      <c r="G232" s="178">
        <f>G175/RES_summary!G$19</f>
        <v>34.229408525576233</v>
      </c>
      <c r="H232" s="178">
        <f>H175/RES_summary!H$19</f>
        <v>34.645097219529688</v>
      </c>
      <c r="I232" s="178">
        <f>I175/RES_summary!I$19</f>
        <v>34.566232818528839</v>
      </c>
      <c r="J232" s="178">
        <f>J175/RES_summary!J$19</f>
        <v>34.247200882856482</v>
      </c>
      <c r="K232" s="178">
        <f>K175/RES_summary!K$19</f>
        <v>37.64752814803979</v>
      </c>
      <c r="L232" s="178">
        <f>L175/RES_summary!L$19</f>
        <v>33.65430983064843</v>
      </c>
      <c r="M232" s="178">
        <f>M175/RES_summary!M$19</f>
        <v>33.489392117399319</v>
      </c>
      <c r="N232" s="178">
        <f>N175/RES_summary!N$19</f>
        <v>33.387543077856847</v>
      </c>
      <c r="O232" s="178">
        <f>O175/RES_summary!O$19</f>
        <v>37.950772051763572</v>
      </c>
      <c r="P232" s="178">
        <f>P175/RES_summary!P$19</f>
        <v>32.609038852364755</v>
      </c>
      <c r="Q232" s="178">
        <f>Q175/RES_summary!Q$19</f>
        <v>32.272715938246115</v>
      </c>
    </row>
    <row r="233" spans="1:17" ht="12" customHeight="1" x14ac:dyDescent="0.25">
      <c r="A233" s="167" t="s">
        <v>165</v>
      </c>
      <c r="B233" s="183">
        <f>B176/RES_summary!B$19</f>
        <v>36.270071912839214</v>
      </c>
      <c r="C233" s="183">
        <f>C176/RES_summary!C$19</f>
        <v>36.274902449832616</v>
      </c>
      <c r="D233" s="183">
        <f>D176/RES_summary!D$19</f>
        <v>36.099739737901359</v>
      </c>
      <c r="E233" s="183">
        <f>E176/RES_summary!E$19</f>
        <v>35.840810997099581</v>
      </c>
      <c r="F233" s="183">
        <f>F176/RES_summary!F$19</f>
        <v>35.598983330974406</v>
      </c>
      <c r="G233" s="183">
        <f>G176/RES_summary!G$19</f>
        <v>35.432492332829241</v>
      </c>
      <c r="H233" s="183">
        <f>H176/RES_summary!H$19</f>
        <v>35.28331772481998</v>
      </c>
      <c r="I233" s="183">
        <f>I176/RES_summary!I$19</f>
        <v>35.083915188747113</v>
      </c>
      <c r="J233" s="183">
        <f>J176/RES_summary!J$19</f>
        <v>34.686108252842381</v>
      </c>
      <c r="K233" s="183">
        <f>K176/RES_summary!K$19</f>
        <v>39.549595679877598</v>
      </c>
      <c r="L233" s="183">
        <f>L176/RES_summary!L$19</f>
        <v>33.902482992335592</v>
      </c>
      <c r="M233" s="183">
        <f>M176/RES_summary!M$19</f>
        <v>33.747215699183819</v>
      </c>
      <c r="N233" s="183">
        <f>N176/RES_summary!N$19</f>
        <v>33.597035494609941</v>
      </c>
      <c r="O233" s="183">
        <f>O176/RES_summary!O$19</f>
        <v>38.40551838150347</v>
      </c>
      <c r="P233" s="183">
        <f>P176/RES_summary!P$19</f>
        <v>32.780344148146092</v>
      </c>
      <c r="Q233" s="183">
        <f>Q176/RES_summary!Q$19</f>
        <v>32.363165447779679</v>
      </c>
    </row>
    <row r="234" spans="1:17" ht="12" customHeight="1" x14ac:dyDescent="0.25">
      <c r="A234" s="167" t="s">
        <v>164</v>
      </c>
      <c r="B234" s="183">
        <f>B177/RES_summary!B$19</f>
        <v>32.533119881595042</v>
      </c>
      <c r="C234" s="183">
        <f>C177/RES_summary!C$19</f>
        <v>32.56304541067945</v>
      </c>
      <c r="D234" s="183">
        <f>D177/RES_summary!D$19</f>
        <v>32.431726706798109</v>
      </c>
      <c r="E234" s="183">
        <f>E177/RES_summary!E$19</f>
        <v>32.225380312119796</v>
      </c>
      <c r="F234" s="183">
        <f>F177/RES_summary!F$19</f>
        <v>32.034449296671866</v>
      </c>
      <c r="G234" s="183">
        <f>G177/RES_summary!G$19</f>
        <v>31.907136821007335</v>
      </c>
      <c r="H234" s="183">
        <f>H177/RES_summary!H$19</f>
        <v>31.795236359183107</v>
      </c>
      <c r="I234" s="183">
        <f>I177/RES_summary!I$19</f>
        <v>31.640892225816</v>
      </c>
      <c r="J234" s="183">
        <f>J177/RES_summary!J$19</f>
        <v>31.304449236542226</v>
      </c>
      <c r="K234" s="183">
        <f>K177/RES_summary!K$19</f>
        <v>35.306380095946899</v>
      </c>
      <c r="L234" s="183">
        <f>L177/RES_summary!L$19</f>
        <v>30.674677829591076</v>
      </c>
      <c r="M234" s="183">
        <f>M177/RES_summary!M$19</f>
        <v>30.543114471272535</v>
      </c>
      <c r="N234" s="183">
        <f>N177/RES_summary!N$19</f>
        <v>30.41942985525678</v>
      </c>
      <c r="O234" s="183">
        <f>O177/RES_summary!O$19</f>
        <v>34.254934882121852</v>
      </c>
      <c r="P234" s="183">
        <f>P177/RES_summary!P$19</f>
        <v>29.722882597855527</v>
      </c>
      <c r="Q234" s="183">
        <f>Q177/RES_summary!Q$19</f>
        <v>29.369382235082018</v>
      </c>
    </row>
    <row r="235" spans="1:17" ht="12" customHeight="1" x14ac:dyDescent="0.25">
      <c r="A235" s="166" t="s">
        <v>163</v>
      </c>
      <c r="B235" s="182">
        <f>B178/RES_summary!B$19</f>
        <v>29.016057530271169</v>
      </c>
      <c r="C235" s="182">
        <f>C178/RES_summary!C$19</f>
        <v>29.019921959865773</v>
      </c>
      <c r="D235" s="182">
        <f>D178/RES_summary!D$19</f>
        <v>28.87979179032089</v>
      </c>
      <c r="E235" s="182">
        <f>E178/RES_summary!E$19</f>
        <v>28.672648797679603</v>
      </c>
      <c r="F235" s="182">
        <f>F178/RES_summary!F$19</f>
        <v>28.479186664779188</v>
      </c>
      <c r="G235" s="182">
        <f>G178/RES_summary!G$19</f>
        <v>28.345993866263377</v>
      </c>
      <c r="H235" s="182">
        <f>H178/RES_summary!H$19</f>
        <v>28.226654179856055</v>
      </c>
      <c r="I235" s="182">
        <f>I178/RES_summary!I$19</f>
        <v>28.067132150997875</v>
      </c>
      <c r="J235" s="182">
        <f>J178/RES_summary!J$19</f>
        <v>27.748886602273799</v>
      </c>
      <c r="K235" s="182">
        <f>K178/RES_summary!K$19</f>
        <v>31.639676543902169</v>
      </c>
      <c r="L235" s="182">
        <f>L178/RES_summary!L$19</f>
        <v>27.121986393868429</v>
      </c>
      <c r="M235" s="182">
        <f>M178/RES_summary!M$19</f>
        <v>26.997772559347084</v>
      </c>
      <c r="N235" s="182">
        <f>N178/RES_summary!N$19</f>
        <v>26.877628395687928</v>
      </c>
      <c r="O235" s="182">
        <f>O178/RES_summary!O$19</f>
        <v>30.724414705202751</v>
      </c>
      <c r="P235" s="182">
        <f>P178/RES_summary!P$19</f>
        <v>26.224275318516817</v>
      </c>
      <c r="Q235" s="182">
        <f>Q178/RES_summary!Q$19</f>
        <v>25.890532358223691</v>
      </c>
    </row>
    <row r="236" spans="1:17" ht="12" customHeight="1" x14ac:dyDescent="0.25">
      <c r="A236" s="147" t="s">
        <v>59</v>
      </c>
      <c r="B236" s="181">
        <f>B179/RES_summary!B$19</f>
        <v>3.5170623513238759</v>
      </c>
      <c r="C236" s="181">
        <f>C179/RES_summary!C$19</f>
        <v>3.5431234508136846</v>
      </c>
      <c r="D236" s="181">
        <f>D179/RES_summary!D$19</f>
        <v>3.5519349164772192</v>
      </c>
      <c r="E236" s="181">
        <f>E179/RES_summary!E$19</f>
        <v>3.5527315144401941</v>
      </c>
      <c r="F236" s="181">
        <f>F179/RES_summary!F$19</f>
        <v>3.5552626318926763</v>
      </c>
      <c r="G236" s="181">
        <f>G179/RES_summary!G$19</f>
        <v>3.5611429547439659</v>
      </c>
      <c r="H236" s="181">
        <f>H179/RES_summary!H$19</f>
        <v>3.5685821793270507</v>
      </c>
      <c r="I236" s="181">
        <f>I179/RES_summary!I$19</f>
        <v>3.5737600748181246</v>
      </c>
      <c r="J236" s="181">
        <f>J179/RES_summary!J$19</f>
        <v>3.5555626342684254</v>
      </c>
      <c r="K236" s="181">
        <f>K179/RES_summary!K$19</f>
        <v>3.6667035520447269</v>
      </c>
      <c r="L236" s="181">
        <f>L179/RES_summary!L$19</f>
        <v>3.5526914357226502</v>
      </c>
      <c r="M236" s="181">
        <f>M179/RES_summary!M$19</f>
        <v>3.5453419119254455</v>
      </c>
      <c r="N236" s="181">
        <f>N179/RES_summary!N$19</f>
        <v>3.5418014595688567</v>
      </c>
      <c r="O236" s="181">
        <f>O179/RES_summary!O$19</f>
        <v>3.5305201769190999</v>
      </c>
      <c r="P236" s="181">
        <f>P179/RES_summary!P$19</f>
        <v>3.4986072793387111</v>
      </c>
      <c r="Q236" s="181">
        <f>Q179/RES_summary!Q$19</f>
        <v>3.478849876858332</v>
      </c>
    </row>
    <row r="237" spans="1:17" ht="12" customHeight="1" x14ac:dyDescent="0.25">
      <c r="A237" s="163" t="s">
        <v>142</v>
      </c>
      <c r="B237" s="180">
        <f>B180/RES_summary!B$19</f>
        <v>28.273005603771086</v>
      </c>
      <c r="C237" s="180">
        <f>C180/RES_summary!C$19</f>
        <v>27.955215158795419</v>
      </c>
      <c r="D237" s="180">
        <f>D180/RES_summary!D$19</f>
        <v>27.975982550065101</v>
      </c>
      <c r="E237" s="180">
        <f>E180/RES_summary!E$19</f>
        <v>28.723324744904676</v>
      </c>
      <c r="F237" s="180">
        <f>F180/RES_summary!F$19</f>
        <v>29.569612188403234</v>
      </c>
      <c r="G237" s="180">
        <f>G180/RES_summary!G$19</f>
        <v>30.72828617057996</v>
      </c>
      <c r="H237" s="180">
        <f>H180/RES_summary!H$19</f>
        <v>31.030699353589625</v>
      </c>
      <c r="I237" s="180">
        <f>I180/RES_summary!I$19</f>
        <v>30.318245286186336</v>
      </c>
      <c r="J237" s="180">
        <f>J180/RES_summary!J$19</f>
        <v>29.782193117045733</v>
      </c>
      <c r="K237" s="180">
        <f>K180/RES_summary!K$19</f>
        <v>31.768658294632498</v>
      </c>
      <c r="L237" s="180">
        <f>L180/RES_summary!L$19</f>
        <v>33.349990901759725</v>
      </c>
      <c r="M237" s="180">
        <f>M180/RES_summary!M$19</f>
        <v>33.07226489277987</v>
      </c>
      <c r="N237" s="180">
        <f>N180/RES_summary!N$19</f>
        <v>34.124140243862385</v>
      </c>
      <c r="O237" s="180">
        <f>O180/RES_summary!O$19</f>
        <v>36.828521379216973</v>
      </c>
      <c r="P237" s="180">
        <f>P180/RES_summary!P$19</f>
        <v>35.811337740180065</v>
      </c>
      <c r="Q237" s="180">
        <f>Q180/RES_summary!Q$19</f>
        <v>38.943167000450856</v>
      </c>
    </row>
    <row r="238" spans="1:17" ht="12" customHeight="1" x14ac:dyDescent="0.25">
      <c r="A238" s="161" t="s">
        <v>141</v>
      </c>
      <c r="B238" s="179">
        <f>B181/RES_summary!B$19</f>
        <v>26.135466834340708</v>
      </c>
      <c r="C238" s="179">
        <f>C181/RES_summary!C$19</f>
        <v>25.907295577849883</v>
      </c>
      <c r="D238" s="179">
        <f>D181/RES_summary!D$19</f>
        <v>25.932720956529266</v>
      </c>
      <c r="E238" s="179">
        <f>E181/RES_summary!E$19</f>
        <v>26.531391310364004</v>
      </c>
      <c r="F238" s="179">
        <f>F181/RES_summary!F$19</f>
        <v>27.210952382614963</v>
      </c>
      <c r="G238" s="179">
        <f>G181/RES_summary!G$19</f>
        <v>28.143771891207983</v>
      </c>
      <c r="H238" s="179">
        <f>H181/RES_summary!H$19</f>
        <v>28.393141662198747</v>
      </c>
      <c r="I238" s="179">
        <f>I181/RES_summary!I$19</f>
        <v>27.828356303767222</v>
      </c>
      <c r="J238" s="179">
        <f>J181/RES_summary!J$19</f>
        <v>27.381317127904968</v>
      </c>
      <c r="K238" s="179">
        <f>K181/RES_summary!K$19</f>
        <v>29.081630187750747</v>
      </c>
      <c r="L238" s="179">
        <f>L181/RES_summary!L$19</f>
        <v>30.232684157130436</v>
      </c>
      <c r="M238" s="179">
        <f>M181/RES_summary!M$19</f>
        <v>30.003153826149383</v>
      </c>
      <c r="N238" s="179">
        <f>N181/RES_summary!N$19</f>
        <v>30.841113654658752</v>
      </c>
      <c r="O238" s="179">
        <f>O181/RES_summary!O$19</f>
        <v>32.993337280292664</v>
      </c>
      <c r="P238" s="179">
        <f>P181/RES_summary!P$19</f>
        <v>32.147677471482723</v>
      </c>
      <c r="Q238" s="179">
        <f>Q181/RES_summary!Q$19</f>
        <v>34.633383477218985</v>
      </c>
    </row>
    <row r="239" spans="1:17" ht="12" customHeight="1" x14ac:dyDescent="0.25">
      <c r="A239" s="148" t="s">
        <v>60</v>
      </c>
      <c r="B239" s="177">
        <f>B182/RES_summary!B$19</f>
        <v>22.618404483016832</v>
      </c>
      <c r="C239" s="177">
        <f>C182/RES_summary!C$19</f>
        <v>22.364172127036202</v>
      </c>
      <c r="D239" s="177">
        <f>D182/RES_summary!D$19</f>
        <v>22.380786040052055</v>
      </c>
      <c r="E239" s="177">
        <f>E182/RES_summary!E$19</f>
        <v>22.978659795923807</v>
      </c>
      <c r="F239" s="177">
        <f>F182/RES_summary!F$19</f>
        <v>23.655689750722289</v>
      </c>
      <c r="G239" s="177">
        <f>G182/RES_summary!G$19</f>
        <v>24.582628936464022</v>
      </c>
      <c r="H239" s="177">
        <f>H182/RES_summary!H$19</f>
        <v>24.824559482871692</v>
      </c>
      <c r="I239" s="177">
        <f>I182/RES_summary!I$19</f>
        <v>24.254596228949094</v>
      </c>
      <c r="J239" s="177">
        <f>J182/RES_summary!J$19</f>
        <v>23.825754493636545</v>
      </c>
      <c r="K239" s="177">
        <f>K182/RES_summary!K$19</f>
        <v>25.414926635706014</v>
      </c>
      <c r="L239" s="177">
        <f>L182/RES_summary!L$19</f>
        <v>26.679992721407789</v>
      </c>
      <c r="M239" s="177">
        <f>M182/RES_summary!M$19</f>
        <v>26.457811914223939</v>
      </c>
      <c r="N239" s="177">
        <f>N182/RES_summary!N$19</f>
        <v>27.29931219508989</v>
      </c>
      <c r="O239" s="177">
        <f>O182/RES_summary!O$19</f>
        <v>29.462817103373567</v>
      </c>
      <c r="P239" s="177">
        <f>P182/RES_summary!P$19</f>
        <v>28.649070192144009</v>
      </c>
      <c r="Q239" s="177">
        <f>Q182/RES_summary!Q$19</f>
        <v>31.154533600360644</v>
      </c>
    </row>
    <row r="240" spans="1:17" ht="12" customHeight="1" x14ac:dyDescent="0.25">
      <c r="A240" s="148" t="s">
        <v>59</v>
      </c>
      <c r="B240" s="177">
        <f>B183/RES_summary!B$19</f>
        <v>3.5170623513238759</v>
      </c>
      <c r="C240" s="177">
        <f>C183/RES_summary!C$19</f>
        <v>3.5431234508136842</v>
      </c>
      <c r="D240" s="177">
        <f>D183/RES_summary!D$19</f>
        <v>3.5519349164772174</v>
      </c>
      <c r="E240" s="177">
        <f>E183/RES_summary!E$19</f>
        <v>3.5527315144401941</v>
      </c>
      <c r="F240" s="177">
        <f>F183/RES_summary!F$19</f>
        <v>3.555262631892675</v>
      </c>
      <c r="G240" s="177">
        <f>G183/RES_summary!G$19</f>
        <v>3.5611429547439633</v>
      </c>
      <c r="H240" s="177">
        <f>H183/RES_summary!H$19</f>
        <v>3.568582179327052</v>
      </c>
      <c r="I240" s="177">
        <f>I183/RES_summary!I$19</f>
        <v>3.5737600748181246</v>
      </c>
      <c r="J240" s="177">
        <f>J183/RES_summary!J$19</f>
        <v>3.5555626342684232</v>
      </c>
      <c r="K240" s="177">
        <f>K183/RES_summary!K$19</f>
        <v>3.6667035520447273</v>
      </c>
      <c r="L240" s="177">
        <f>L183/RES_summary!L$19</f>
        <v>3.5526914357226502</v>
      </c>
      <c r="M240" s="177">
        <f>M183/RES_summary!M$19</f>
        <v>3.5453419119254455</v>
      </c>
      <c r="N240" s="177">
        <f>N183/RES_summary!N$19</f>
        <v>3.5418014595688572</v>
      </c>
      <c r="O240" s="177">
        <f>O183/RES_summary!O$19</f>
        <v>3.5305201769191012</v>
      </c>
      <c r="P240" s="177">
        <f>P183/RES_summary!P$19</f>
        <v>3.4986072793387142</v>
      </c>
      <c r="Q240" s="177">
        <f>Q183/RES_summary!Q$19</f>
        <v>3.4788498768583378</v>
      </c>
    </row>
    <row r="241" spans="1:17" ht="12" customHeight="1" x14ac:dyDescent="0.25">
      <c r="A241" s="158" t="s">
        <v>62</v>
      </c>
      <c r="B241" s="178">
        <f>B184/RES_summary!B$19</f>
        <v>8.8822758913534479</v>
      </c>
      <c r="C241" s="178">
        <f>C184/RES_summary!C$19</f>
        <v>8.7968173042628148</v>
      </c>
      <c r="D241" s="178">
        <f>D184/RES_summary!D$19</f>
        <v>8.9010733386445953</v>
      </c>
      <c r="E241" s="178">
        <f>E184/RES_summary!E$19</f>
        <v>9.2074415499754405</v>
      </c>
      <c r="F241" s="178">
        <f>F184/RES_summary!F$19</f>
        <v>9.5804445805603766</v>
      </c>
      <c r="G241" s="178">
        <f>G184/RES_summary!G$19</f>
        <v>9.9381287639373443</v>
      </c>
      <c r="H241" s="178">
        <f>H184/RES_summary!H$19</f>
        <v>10.047100284456102</v>
      </c>
      <c r="I241" s="178">
        <f>I184/RES_summary!I$19</f>
        <v>9.803228528130548</v>
      </c>
      <c r="J241" s="178">
        <f>J184/RES_summary!J$19</f>
        <v>9.712165139668933</v>
      </c>
      <c r="K241" s="178">
        <f>K184/RES_summary!K$19</f>
        <v>10.670850658331259</v>
      </c>
      <c r="L241" s="178">
        <f>L184/RES_summary!L$19</f>
        <v>11.043275195900797</v>
      </c>
      <c r="M241" s="178">
        <f>M184/RES_summary!M$19</f>
        <v>10.876486586091309</v>
      </c>
      <c r="N241" s="178">
        <f>N184/RES_summary!N$19</f>
        <v>11.293863988707493</v>
      </c>
      <c r="O241" s="178">
        <f>O184/RES_summary!O$19</f>
        <v>12.288225486837883</v>
      </c>
      <c r="P241" s="178">
        <f>P184/RES_summary!P$19</f>
        <v>12.155404875189808</v>
      </c>
      <c r="Q241" s="178">
        <f>Q184/RES_summary!Q$19</f>
        <v>13.174924937566356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9.9780154801782182</v>
      </c>
      <c r="E242" s="177">
        <f>E185/RES_summary!E$19</f>
        <v>20.695486039633792</v>
      </c>
      <c r="F242" s="177">
        <f>F185/RES_summary!F$19</f>
        <v>21.476999910960476</v>
      </c>
      <c r="G242" s="177">
        <f>G185/RES_summary!G$19</f>
        <v>16.01373448003373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8.8822758913534479</v>
      </c>
      <c r="C243" s="176">
        <f>C186/RES_summary!C$19</f>
        <v>8.7968173042628148</v>
      </c>
      <c r="D243" s="176">
        <f>D186/RES_summary!D$19</f>
        <v>8.8977946649884192</v>
      </c>
      <c r="E243" s="176">
        <f>E186/RES_summary!E$19</f>
        <v>9.1740572421623643</v>
      </c>
      <c r="F243" s="176">
        <f>F186/RES_summary!F$19</f>
        <v>9.5474727970052804</v>
      </c>
      <c r="G243" s="176">
        <f>G186/RES_summary!G$19</f>
        <v>9.9267787689947884</v>
      </c>
      <c r="H243" s="176">
        <f>H186/RES_summary!H$19</f>
        <v>10.047100284456102</v>
      </c>
      <c r="I243" s="176">
        <f>I186/RES_summary!I$19</f>
        <v>9.803228528130548</v>
      </c>
      <c r="J243" s="176">
        <f>J186/RES_summary!J$19</f>
        <v>9.712165139668933</v>
      </c>
      <c r="K243" s="176">
        <f>K186/RES_summary!K$19</f>
        <v>10.670850658331259</v>
      </c>
      <c r="L243" s="176">
        <f>L186/RES_summary!L$19</f>
        <v>11.043275195900796</v>
      </c>
      <c r="M243" s="176">
        <f>M186/RES_summary!M$19</f>
        <v>10.876486586091309</v>
      </c>
      <c r="N243" s="176">
        <f>N186/RES_summary!N$19</f>
        <v>11.293863988707493</v>
      </c>
      <c r="O243" s="176">
        <f>O186/RES_summary!O$19</f>
        <v>12.288225486837883</v>
      </c>
      <c r="P243" s="176">
        <f>P186/RES_summary!P$19</f>
        <v>12.155404875189808</v>
      </c>
      <c r="Q243" s="176">
        <f>Q186/RES_summary!Q$19</f>
        <v>13.174924937566356</v>
      </c>
    </row>
    <row r="245" spans="1:17" ht="12" customHeight="1" x14ac:dyDescent="0.25">
      <c r="A245" s="152" t="s">
        <v>71</v>
      </c>
      <c r="B245" s="184">
        <f>B188/RES_summary!B$19</f>
        <v>120.82620915849682</v>
      </c>
      <c r="C245" s="184">
        <f>C188/RES_summary!C$19</f>
        <v>125.06075375122047</v>
      </c>
      <c r="D245" s="184">
        <f>D188/RES_summary!D$19</f>
        <v>121.41065366239455</v>
      </c>
      <c r="E245" s="184">
        <f>E188/RES_summary!E$19</f>
        <v>122.44630305657338</v>
      </c>
      <c r="F245" s="184">
        <f>F188/RES_summary!F$19</f>
        <v>118.66414141781766</v>
      </c>
      <c r="G245" s="184">
        <f>G188/RES_summary!G$19</f>
        <v>124.24233194385954</v>
      </c>
      <c r="H245" s="184">
        <f>H188/RES_summary!H$19</f>
        <v>121.16796752081616</v>
      </c>
      <c r="I245" s="184">
        <f>I188/RES_summary!I$19</f>
        <v>115.38002626998626</v>
      </c>
      <c r="J245" s="184">
        <f>J188/RES_summary!J$19</f>
        <v>114.77430633763981</v>
      </c>
      <c r="K245" s="184">
        <f>K188/RES_summary!K$19</f>
        <v>118.75071337048198</v>
      </c>
      <c r="L245" s="184">
        <f>L188/RES_summary!L$19</f>
        <v>154.15540920766114</v>
      </c>
      <c r="M245" s="184">
        <f>M188/RES_summary!M$19</f>
        <v>136.05818895160775</v>
      </c>
      <c r="N245" s="184">
        <f>N188/RES_summary!N$19</f>
        <v>139.07390347974672</v>
      </c>
      <c r="O245" s="184">
        <f>O188/RES_summary!O$19</f>
        <v>151.573266850989</v>
      </c>
      <c r="P245" s="184">
        <f>P188/RES_summary!P$19</f>
        <v>130.52955802920678</v>
      </c>
      <c r="Q245" s="184">
        <f>Q188/RES_summary!Q$19</f>
        <v>136.86922696578225</v>
      </c>
    </row>
    <row r="246" spans="1:17" ht="12" customHeight="1" x14ac:dyDescent="0.25">
      <c r="A246" s="158" t="s">
        <v>65</v>
      </c>
      <c r="B246" s="178">
        <f>B189/RES_summary!B$19</f>
        <v>95.713804252505042</v>
      </c>
      <c r="C246" s="178">
        <f>C189/RES_summary!C$19</f>
        <v>100.06988728886326</v>
      </c>
      <c r="D246" s="178">
        <f>D189/RES_summary!D$19</f>
        <v>96.347312214721924</v>
      </c>
      <c r="E246" s="178">
        <f>E189/RES_summary!E$19</f>
        <v>96.930737710828737</v>
      </c>
      <c r="F246" s="178">
        <f>F189/RES_summary!F$19</f>
        <v>92.72631193986166</v>
      </c>
      <c r="G246" s="178">
        <f>G189/RES_summary!G$19</f>
        <v>97.834171553907339</v>
      </c>
      <c r="H246" s="178">
        <f>H189/RES_summary!H$19</f>
        <v>94.698161948262552</v>
      </c>
      <c r="I246" s="178">
        <f>I189/RES_summary!I$19</f>
        <v>89.289332946714708</v>
      </c>
      <c r="J246" s="178">
        <f>J189/RES_summary!J$19</f>
        <v>88.860230908796069</v>
      </c>
      <c r="K246" s="178">
        <f>K189/RES_summary!K$19</f>
        <v>88.468316217683977</v>
      </c>
      <c r="L246" s="178">
        <f>L189/RES_summary!L$19</f>
        <v>126.32989301718567</v>
      </c>
      <c r="M246" s="178">
        <f>M189/RES_summary!M$19</f>
        <v>108.15040159282849</v>
      </c>
      <c r="N246" s="178">
        <f>N189/RES_summary!N$19</f>
        <v>109.64113536843587</v>
      </c>
      <c r="O246" s="178">
        <f>O189/RES_summary!O$19</f>
        <v>118.36413180524937</v>
      </c>
      <c r="P246" s="178">
        <f>P189/RES_summary!P$19</f>
        <v>100.4106813994012</v>
      </c>
      <c r="Q246" s="178">
        <f>Q189/RES_summary!Q$19</f>
        <v>105.77199553082541</v>
      </c>
    </row>
    <row r="247" spans="1:17" ht="12" customHeight="1" x14ac:dyDescent="0.25">
      <c r="A247" s="23" t="s">
        <v>166</v>
      </c>
      <c r="B247" s="177">
        <f>B190/RES_summary!B$19</f>
        <v>93.886290535704291</v>
      </c>
      <c r="C247" s="177">
        <f>C190/RES_summary!C$19</f>
        <v>99.070897784429064</v>
      </c>
      <c r="D247" s="177">
        <f>D190/RES_summary!D$19</f>
        <v>94.905748933590473</v>
      </c>
      <c r="E247" s="177">
        <f>E190/RES_summary!E$19</f>
        <v>94.516783279311909</v>
      </c>
      <c r="F247" s="177">
        <f>F190/RES_summary!F$19</f>
        <v>89.317201538109458</v>
      </c>
      <c r="G247" s="177">
        <f>G190/RES_summary!G$19</f>
        <v>93.605221029402742</v>
      </c>
      <c r="H247" s="177">
        <f>H190/RES_summary!H$19</f>
        <v>90.406127337592878</v>
      </c>
      <c r="I247" s="177">
        <f>I190/RES_summary!I$19</f>
        <v>86.583572155969236</v>
      </c>
      <c r="J247" s="177">
        <f>J190/RES_summary!J$19</f>
        <v>87.422214225391542</v>
      </c>
      <c r="K247" s="177">
        <f>K190/RES_summary!K$19</f>
        <v>85.770724192807833</v>
      </c>
      <c r="L247" s="177">
        <f>L190/RES_summary!L$19</f>
        <v>122.67434031031073</v>
      </c>
      <c r="M247" s="177">
        <f>M190/RES_summary!M$19</f>
        <v>105.71928968003387</v>
      </c>
      <c r="N247" s="177">
        <f>N190/RES_summary!N$19</f>
        <v>107.49630712723271</v>
      </c>
      <c r="O247" s="177">
        <f>O190/RES_summary!O$19</f>
        <v>113.45247066384822</v>
      </c>
      <c r="P247" s="177">
        <f>P190/RES_summary!P$19</f>
        <v>96.327035685066292</v>
      </c>
      <c r="Q247" s="177">
        <f>Q190/RES_summary!Q$19</f>
        <v>99.772093411615842</v>
      </c>
    </row>
    <row r="248" spans="1:17" ht="12" customHeight="1" x14ac:dyDescent="0.25">
      <c r="A248" s="23" t="s">
        <v>60</v>
      </c>
      <c r="B248" s="177">
        <f>B191/RES_summary!B$19</f>
        <v>1.8275137168007394</v>
      </c>
      <c r="C248" s="177">
        <f>C191/RES_summary!C$19</f>
        <v>0.99898950443418277</v>
      </c>
      <c r="D248" s="177">
        <f>D191/RES_summary!D$19</f>
        <v>1.4415632811314583</v>
      </c>
      <c r="E248" s="177">
        <f>E191/RES_summary!E$19</f>
        <v>2.4139544315168258</v>
      </c>
      <c r="F248" s="177">
        <f>F191/RES_summary!F$19</f>
        <v>3.409110401752196</v>
      </c>
      <c r="G248" s="177">
        <f>G191/RES_summary!G$19</f>
        <v>4.2289505245046124</v>
      </c>
      <c r="H248" s="177">
        <f>H191/RES_summary!H$19</f>
        <v>4.2920346106696892</v>
      </c>
      <c r="I248" s="177">
        <f>I191/RES_summary!I$19</f>
        <v>2.7057607907454764</v>
      </c>
      <c r="J248" s="177">
        <f>J191/RES_summary!J$19</f>
        <v>1.4380166834045294</v>
      </c>
      <c r="K248" s="177">
        <f>K191/RES_summary!K$19</f>
        <v>2.697592024876136</v>
      </c>
      <c r="L248" s="177">
        <f>L191/RES_summary!L$19</f>
        <v>3.6555527068749547</v>
      </c>
      <c r="M248" s="177">
        <f>M191/RES_summary!M$19</f>
        <v>2.4311119127946128</v>
      </c>
      <c r="N248" s="177">
        <f>N191/RES_summary!N$19</f>
        <v>2.1448282412031552</v>
      </c>
      <c r="O248" s="177">
        <f>O191/RES_summary!O$19</f>
        <v>4.9116611414011535</v>
      </c>
      <c r="P248" s="177">
        <f>P191/RES_summary!P$19</f>
        <v>4.0836457143349127</v>
      </c>
      <c r="Q248" s="177">
        <f>Q191/RES_summary!Q$19</f>
        <v>5.9999021192095494</v>
      </c>
    </row>
    <row r="249" spans="1:17" ht="12" customHeight="1" x14ac:dyDescent="0.25">
      <c r="A249" s="158" t="s">
        <v>112</v>
      </c>
      <c r="B249" s="178">
        <f>B192/RES_summary!B$19</f>
        <v>0.14617628770613142</v>
      </c>
      <c r="C249" s="178">
        <f>C192/RES_summary!C$19</f>
        <v>0.149396113379962</v>
      </c>
      <c r="D249" s="178">
        <f>D192/RES_summary!D$19</f>
        <v>0.14879888971747149</v>
      </c>
      <c r="E249" s="178">
        <f>E192/RES_summary!E$19</f>
        <v>0.14472695329760432</v>
      </c>
      <c r="F249" s="178">
        <f>F192/RES_summary!F$19</f>
        <v>0.1453050909552806</v>
      </c>
      <c r="G249" s="178">
        <f>G192/RES_summary!G$19</f>
        <v>0.16443684937480887</v>
      </c>
      <c r="H249" s="178">
        <f>H192/RES_summary!H$19</f>
        <v>0.19386482437548827</v>
      </c>
      <c r="I249" s="178">
        <f>I192/RES_summary!I$19</f>
        <v>0.23561319893316365</v>
      </c>
      <c r="J249" s="178">
        <f>J192/RES_summary!J$19</f>
        <v>0.30351538491983759</v>
      </c>
      <c r="K249" s="178">
        <f>K192/RES_summary!K$19</f>
        <v>0.3558147288887471</v>
      </c>
      <c r="L249" s="178">
        <f>L192/RES_summary!L$19</f>
        <v>0.4967374357025468</v>
      </c>
      <c r="M249" s="178">
        <f>M192/RES_summary!M$19</f>
        <v>0.50343240546292423</v>
      </c>
      <c r="N249" s="178">
        <f>N192/RES_summary!N$19</f>
        <v>0.56746743579434322</v>
      </c>
      <c r="O249" s="178">
        <f>O192/RES_summary!O$19</f>
        <v>0.71293631903033872</v>
      </c>
      <c r="P249" s="178">
        <f>P192/RES_summary!P$19</f>
        <v>0.83419747042806691</v>
      </c>
      <c r="Q249" s="178">
        <f>Q192/RES_summary!Q$19</f>
        <v>1.0267554498450109</v>
      </c>
    </row>
    <row r="250" spans="1:17" ht="12" customHeight="1" x14ac:dyDescent="0.25">
      <c r="A250" s="23" t="s">
        <v>60</v>
      </c>
      <c r="B250" s="177">
        <f>B193/RES_summary!B$19</f>
        <v>0.14617628770613142</v>
      </c>
      <c r="C250" s="177">
        <f>C193/RES_summary!C$19</f>
        <v>0.149396113379962</v>
      </c>
      <c r="D250" s="177">
        <f>D193/RES_summary!D$19</f>
        <v>0.14879888971747149</v>
      </c>
      <c r="E250" s="177">
        <f>E193/RES_summary!E$19</f>
        <v>0.14472695329760432</v>
      </c>
      <c r="F250" s="177">
        <f>F193/RES_summary!F$19</f>
        <v>0.1453050909552806</v>
      </c>
      <c r="G250" s="177">
        <f>G193/RES_summary!G$19</f>
        <v>0.16443684937480887</v>
      </c>
      <c r="H250" s="177">
        <f>H193/RES_summary!H$19</f>
        <v>0.19386482437548827</v>
      </c>
      <c r="I250" s="177">
        <f>I193/RES_summary!I$19</f>
        <v>0.23561319893316365</v>
      </c>
      <c r="J250" s="177">
        <f>J193/RES_summary!J$19</f>
        <v>0.30351538491983759</v>
      </c>
      <c r="K250" s="177">
        <f>K193/RES_summary!K$19</f>
        <v>0.3558147288887471</v>
      </c>
      <c r="L250" s="177">
        <f>L193/RES_summary!L$19</f>
        <v>0.4967374357025468</v>
      </c>
      <c r="M250" s="177">
        <f>M193/RES_summary!M$19</f>
        <v>0.50343240546292423</v>
      </c>
      <c r="N250" s="177">
        <f>N193/RES_summary!N$19</f>
        <v>0.56746743579434322</v>
      </c>
      <c r="O250" s="177">
        <f>O193/RES_summary!O$19</f>
        <v>0.71293631903033872</v>
      </c>
      <c r="P250" s="177">
        <f>P193/RES_summary!P$19</f>
        <v>0.83419747042806691</v>
      </c>
      <c r="Q250" s="177">
        <f>Q193/RES_summary!Q$19</f>
        <v>1.0267554498450109</v>
      </c>
    </row>
    <row r="251" spans="1:17" ht="12" customHeight="1" x14ac:dyDescent="0.25">
      <c r="A251" s="158" t="s">
        <v>63</v>
      </c>
      <c r="B251" s="178">
        <f>B194/RES_summary!B$19</f>
        <v>17.716107358178771</v>
      </c>
      <c r="C251" s="178">
        <f>C194/RES_summary!C$19</f>
        <v>17.654003989010228</v>
      </c>
      <c r="D251" s="178">
        <f>D194/RES_summary!D$19</f>
        <v>17.636798162669699</v>
      </c>
      <c r="E251" s="178">
        <f>E194/RES_summary!E$19</f>
        <v>17.822887157163816</v>
      </c>
      <c r="F251" s="178">
        <f>F194/RES_summary!F$19</f>
        <v>17.91817095193203</v>
      </c>
      <c r="G251" s="178">
        <f>G194/RES_summary!G$19</f>
        <v>18.043934125729972</v>
      </c>
      <c r="H251" s="178">
        <f>H194/RES_summary!H$19</f>
        <v>17.91055487282501</v>
      </c>
      <c r="I251" s="178">
        <f>I194/RES_summary!I$19</f>
        <v>17.590956523145369</v>
      </c>
      <c r="J251" s="178">
        <f>J194/RES_summary!J$19</f>
        <v>17.404761960856888</v>
      </c>
      <c r="K251" s="178">
        <f>K194/RES_summary!K$19</f>
        <v>20.866628449201315</v>
      </c>
      <c r="L251" s="178">
        <f>L194/RES_summary!L$19</f>
        <v>17.907833254484597</v>
      </c>
      <c r="M251" s="178">
        <f>M194/RES_summary!M$19</f>
        <v>18.032229721781469</v>
      </c>
      <c r="N251" s="178">
        <f>N194/RES_summary!N$19</f>
        <v>19.126427143235436</v>
      </c>
      <c r="O251" s="178">
        <f>O194/RES_summary!O$19</f>
        <v>21.899834400906709</v>
      </c>
      <c r="P251" s="178">
        <f>P194/RES_summary!P$19</f>
        <v>18.79575256565861</v>
      </c>
      <c r="Q251" s="178">
        <f>Q194/RES_summary!Q$19</f>
        <v>18.700503681031815</v>
      </c>
    </row>
    <row r="252" spans="1:17" ht="12" customHeight="1" x14ac:dyDescent="0.25">
      <c r="A252" s="167" t="s">
        <v>165</v>
      </c>
      <c r="B252" s="183">
        <f>B195/RES_summary!B$19</f>
        <v>17.58521928681493</v>
      </c>
      <c r="C252" s="183">
        <f>C195/RES_summary!C$19</f>
        <v>17.587561329381206</v>
      </c>
      <c r="D252" s="183">
        <f>D195/RES_summary!D$19</f>
        <v>17.502635258443537</v>
      </c>
      <c r="E252" s="183">
        <f>E195/RES_summary!E$19</f>
        <v>17.443930640028199</v>
      </c>
      <c r="F252" s="183">
        <f>F195/RES_summary!F$19</f>
        <v>17.34632409918758</v>
      </c>
      <c r="G252" s="183">
        <f>G195/RES_summary!G$19</f>
        <v>17.283781979113957</v>
      </c>
      <c r="H252" s="183">
        <f>H195/RES_summary!H$19</f>
        <v>17.257794615795834</v>
      </c>
      <c r="I252" s="183">
        <f>I195/RES_summary!I$19</f>
        <v>17.246908245065246</v>
      </c>
      <c r="J252" s="183">
        <f>J195/RES_summary!J$19</f>
        <v>17.170588269657813</v>
      </c>
      <c r="K252" s="183">
        <f>K195/RES_summary!K$19</f>
        <v>19.989929832814259</v>
      </c>
      <c r="L252" s="183">
        <f>L195/RES_summary!L$19</f>
        <v>17.738231980071877</v>
      </c>
      <c r="M252" s="183">
        <f>M195/RES_summary!M$19</f>
        <v>17.911750986118459</v>
      </c>
      <c r="N252" s="183">
        <f>N195/RES_summary!N$19</f>
        <v>18.478822629783416</v>
      </c>
      <c r="O252" s="183">
        <f>O195/RES_summary!O$19</f>
        <v>21.341361509634901</v>
      </c>
      <c r="P252" s="183">
        <f>P195/RES_summary!P$19</f>
        <v>18.612592850059354</v>
      </c>
      <c r="Q252" s="183">
        <f>Q195/RES_summary!Q$19</f>
        <v>18.467015271423524</v>
      </c>
    </row>
    <row r="253" spans="1:17" ht="12" customHeight="1" x14ac:dyDescent="0.25">
      <c r="A253" s="167" t="s">
        <v>164</v>
      </c>
      <c r="B253" s="183">
        <f>B196/RES_summary!B$19</f>
        <v>17.585237780775721</v>
      </c>
      <c r="C253" s="183">
        <f>C196/RES_summary!C$19</f>
        <v>17.613172514318489</v>
      </c>
      <c r="D253" s="183">
        <f>D196/RES_summary!D$19</f>
        <v>17.636808408349356</v>
      </c>
      <c r="E253" s="183">
        <f>E196/RES_summary!E$19</f>
        <v>17.697146813222826</v>
      </c>
      <c r="F253" s="183">
        <f>F196/RES_summary!F$19</f>
        <v>17.68082597522044</v>
      </c>
      <c r="G253" s="183">
        <f>G196/RES_summary!G$19</f>
        <v>17.670545324900566</v>
      </c>
      <c r="H253" s="183">
        <f>H196/RES_summary!H$19</f>
        <v>17.790525844520431</v>
      </c>
      <c r="I253" s="183">
        <f>I196/RES_summary!I$19</f>
        <v>17.743219037461142</v>
      </c>
      <c r="J253" s="183">
        <f>J196/RES_summary!J$19</f>
        <v>17.755680356436113</v>
      </c>
      <c r="K253" s="183">
        <f>K196/RES_summary!K$19</f>
        <v>20.433843088001961</v>
      </c>
      <c r="L253" s="183">
        <f>L196/RES_summary!L$19</f>
        <v>18.430137189043624</v>
      </c>
      <c r="M253" s="183">
        <f>M196/RES_summary!M$19</f>
        <v>18.573129707236703</v>
      </c>
      <c r="N253" s="183">
        <f>N196/RES_summary!N$19</f>
        <v>18.802883881608153</v>
      </c>
      <c r="O253" s="183">
        <f>O196/RES_summary!O$19</f>
        <v>21.02887704881811</v>
      </c>
      <c r="P253" s="183">
        <f>P196/RES_summary!P$19</f>
        <v>18.480304323831952</v>
      </c>
      <c r="Q253" s="183">
        <f>Q196/RES_summary!Q$19</f>
        <v>18.28014728685045</v>
      </c>
    </row>
    <row r="254" spans="1:17" ht="12" customHeight="1" x14ac:dyDescent="0.25">
      <c r="A254" s="166" t="s">
        <v>163</v>
      </c>
      <c r="B254" s="182">
        <f>B197/RES_summary!B$19</f>
        <v>14.068175429451843</v>
      </c>
      <c r="C254" s="182">
        <f>C197/RES_summary!C$19</f>
        <v>14.070049063504808</v>
      </c>
      <c r="D254" s="182">
        <f>D197/RES_summary!D$19</f>
        <v>14.084873491872143</v>
      </c>
      <c r="E254" s="182">
        <f>E197/RES_summary!E$19</f>
        <v>14.144415298782627</v>
      </c>
      <c r="F254" s="182">
        <f>F197/RES_summary!F$19</f>
        <v>14.125563343327761</v>
      </c>
      <c r="G254" s="182">
        <f>G197/RES_summary!G$19</f>
        <v>14.1094023701566</v>
      </c>
      <c r="H254" s="182">
        <f>H197/RES_summary!H$19</f>
        <v>14.221943665193384</v>
      </c>
      <c r="I254" s="182">
        <f>I197/RES_summary!I$19</f>
        <v>14.169458962643018</v>
      </c>
      <c r="J254" s="182">
        <f>J197/RES_summary!J$19</f>
        <v>14.200117722167686</v>
      </c>
      <c r="K254" s="182">
        <f>K197/RES_summary!K$19</f>
        <v>16.767139535957234</v>
      </c>
      <c r="L254" s="182">
        <f>L197/RES_summary!L$19</f>
        <v>14.877445753320975</v>
      </c>
      <c r="M254" s="182">
        <f>M197/RES_summary!M$19</f>
        <v>15.027787795311264</v>
      </c>
      <c r="N254" s="182">
        <f>N197/RES_summary!N$19</f>
        <v>15.261082422039292</v>
      </c>
      <c r="O254" s="182">
        <f>O197/RES_summary!O$19</f>
        <v>17.498356871899009</v>
      </c>
      <c r="P254" s="182">
        <f>P197/RES_summary!P$19</f>
        <v>14.981697044493242</v>
      </c>
      <c r="Q254" s="182">
        <f>Q197/RES_summary!Q$19</f>
        <v>14.801297409992118</v>
      </c>
    </row>
    <row r="255" spans="1:17" ht="12" customHeight="1" x14ac:dyDescent="0.25">
      <c r="A255" s="147" t="s">
        <v>59</v>
      </c>
      <c r="B255" s="181">
        <f>B198/RES_summary!B$19</f>
        <v>3.5170623513238759</v>
      </c>
      <c r="C255" s="181">
        <f>C198/RES_summary!C$19</f>
        <v>3.5431234508136846</v>
      </c>
      <c r="D255" s="181">
        <f>D198/RES_summary!D$19</f>
        <v>3.5519349164772183</v>
      </c>
      <c r="E255" s="181">
        <f>E198/RES_summary!E$19</f>
        <v>3.552731514440195</v>
      </c>
      <c r="F255" s="181">
        <f>F198/RES_summary!F$19</f>
        <v>3.5552626318926759</v>
      </c>
      <c r="G255" s="181">
        <f>G198/RES_summary!G$19</f>
        <v>3.5611429547439668</v>
      </c>
      <c r="H255" s="181">
        <f>H198/RES_summary!H$19</f>
        <v>3.5685821793270507</v>
      </c>
      <c r="I255" s="181">
        <f>I198/RES_summary!I$19</f>
        <v>3.5737600748181242</v>
      </c>
      <c r="J255" s="181">
        <f>J198/RES_summary!J$19</f>
        <v>3.555562634268425</v>
      </c>
      <c r="K255" s="181">
        <f>K198/RES_summary!K$19</f>
        <v>3.6667035520447269</v>
      </c>
      <c r="L255" s="181">
        <f>L198/RES_summary!L$19</f>
        <v>3.5526914357226502</v>
      </c>
      <c r="M255" s="181">
        <f>M198/RES_summary!M$19</f>
        <v>3.5453419119254446</v>
      </c>
      <c r="N255" s="181">
        <f>N198/RES_summary!N$19</f>
        <v>3.5418014595688567</v>
      </c>
      <c r="O255" s="181">
        <f>O198/RES_summary!O$19</f>
        <v>3.5305201769191017</v>
      </c>
      <c r="P255" s="181">
        <f>P198/RES_summary!P$19</f>
        <v>3.4986072793387097</v>
      </c>
      <c r="Q255" s="181">
        <f>Q198/RES_summary!Q$19</f>
        <v>3.478849876858332</v>
      </c>
    </row>
    <row r="256" spans="1:17" ht="12" customHeight="1" x14ac:dyDescent="0.25">
      <c r="A256" s="163" t="s">
        <v>142</v>
      </c>
      <c r="B256" s="180">
        <f>B199/RES_summary!B$19</f>
        <v>18.016114705247034</v>
      </c>
      <c r="C256" s="180">
        <f>C199/RES_summary!C$19</f>
        <v>17.813612389463898</v>
      </c>
      <c r="D256" s="180">
        <f>D199/RES_summary!D$19</f>
        <v>17.960975958600493</v>
      </c>
      <c r="E256" s="180">
        <f>E199/RES_summary!E$19</f>
        <v>18.756014554280856</v>
      </c>
      <c r="F256" s="180">
        <f>F199/RES_summary!F$19</f>
        <v>19.538817474838712</v>
      </c>
      <c r="G256" s="180">
        <f>G199/RES_summary!G$19</f>
        <v>20.635852393695423</v>
      </c>
      <c r="H256" s="180">
        <f>H199/RES_summary!H$19</f>
        <v>22.794603541648339</v>
      </c>
      <c r="I256" s="180">
        <f>I199/RES_summary!I$19</f>
        <v>22.298631584996485</v>
      </c>
      <c r="J256" s="180">
        <f>J199/RES_summary!J$19</f>
        <v>22.007908443875518</v>
      </c>
      <c r="K256" s="180">
        <f>K199/RES_summary!K$19</f>
        <v>24.144094761518616</v>
      </c>
      <c r="L256" s="180">
        <f>L199/RES_summary!L$19</f>
        <v>25.387152052326169</v>
      </c>
      <c r="M256" s="180">
        <f>M199/RES_summary!M$19</f>
        <v>25.175737529317182</v>
      </c>
      <c r="N256" s="180">
        <f>N199/RES_summary!N$19</f>
        <v>26.245330594620288</v>
      </c>
      <c r="O256" s="180">
        <f>O199/RES_summary!O$19</f>
        <v>28.331066558192433</v>
      </c>
      <c r="P256" s="180">
        <f>P199/RES_summary!P$19</f>
        <v>27.612288158414906</v>
      </c>
      <c r="Q256" s="180">
        <f>Q199/RES_summary!Q$19</f>
        <v>30.02777888705025</v>
      </c>
    </row>
    <row r="257" spans="1:17" ht="12" customHeight="1" x14ac:dyDescent="0.25">
      <c r="A257" s="161" t="s">
        <v>141</v>
      </c>
      <c r="B257" s="179">
        <f>B200/RES_summary!B$19</f>
        <v>17.929954115521486</v>
      </c>
      <c r="C257" s="179">
        <f>C200/RES_summary!C$19</f>
        <v>17.794013362384714</v>
      </c>
      <c r="D257" s="179">
        <f>D200/RES_summary!D$19</f>
        <v>17.943408143077018</v>
      </c>
      <c r="E257" s="179">
        <f>E200/RES_summary!E$19</f>
        <v>18.667673429047554</v>
      </c>
      <c r="F257" s="179">
        <f>F200/RES_summary!F$19</f>
        <v>19.363857616638956</v>
      </c>
      <c r="G257" s="179">
        <f>G200/RES_summary!G$19</f>
        <v>20.117981001819221</v>
      </c>
      <c r="H257" s="179">
        <f>H200/RES_summary!H$19</f>
        <v>21.815559235489914</v>
      </c>
      <c r="I257" s="179">
        <f>I200/RES_summary!I$19</f>
        <v>21.412665342815334</v>
      </c>
      <c r="J257" s="179">
        <f>J200/RES_summary!J$19</f>
        <v>21.161889389368955</v>
      </c>
      <c r="K257" s="179">
        <f>K200/RES_summary!K$19</f>
        <v>23.013413684590361</v>
      </c>
      <c r="L257" s="179">
        <f>L200/RES_summary!L$19</f>
        <v>23.862413077583675</v>
      </c>
      <c r="M257" s="179">
        <f>M200/RES_summary!M$19</f>
        <v>23.685931935378601</v>
      </c>
      <c r="N257" s="179">
        <f>N200/RES_summary!N$19</f>
        <v>24.577661406555443</v>
      </c>
      <c r="O257" s="179">
        <f>O200/RES_summary!O$19</f>
        <v>26.237690112240973</v>
      </c>
      <c r="P257" s="179">
        <f>P200/RES_summary!P$19</f>
        <v>25.594263393935488</v>
      </c>
      <c r="Q257" s="179">
        <f>Q200/RES_summary!Q$19</f>
        <v>27.507564833661981</v>
      </c>
    </row>
    <row r="258" spans="1:17" ht="12" customHeight="1" x14ac:dyDescent="0.25">
      <c r="A258" s="148" t="s">
        <v>60</v>
      </c>
      <c r="B258" s="177">
        <f>B201/RES_summary!B$19</f>
        <v>14.412891764197608</v>
      </c>
      <c r="C258" s="177">
        <f>C201/RES_summary!C$19</f>
        <v>14.250889911571031</v>
      </c>
      <c r="D258" s="177">
        <f>D201/RES_summary!D$19</f>
        <v>14.391473226599802</v>
      </c>
      <c r="E258" s="177">
        <f>E201/RES_summary!E$19</f>
        <v>15.114941914607357</v>
      </c>
      <c r="F258" s="177">
        <f>F201/RES_summary!F$19</f>
        <v>15.80859498474628</v>
      </c>
      <c r="G258" s="177">
        <f>G201/RES_summary!G$19</f>
        <v>16.55683804707526</v>
      </c>
      <c r="H258" s="177">
        <f>H201/RES_summary!H$19</f>
        <v>18.246977056162866</v>
      </c>
      <c r="I258" s="177">
        <f>I201/RES_summary!I$19</f>
        <v>17.838905267997209</v>
      </c>
      <c r="J258" s="177">
        <f>J201/RES_summary!J$19</f>
        <v>17.60632675510054</v>
      </c>
      <c r="K258" s="177">
        <f>K201/RES_summary!K$19</f>
        <v>19.346710132545635</v>
      </c>
      <c r="L258" s="177">
        <f>L201/RES_summary!L$19</f>
        <v>20.309721641861028</v>
      </c>
      <c r="M258" s="177">
        <f>M201/RES_summary!M$19</f>
        <v>20.140590023453157</v>
      </c>
      <c r="N258" s="177">
        <f>N201/RES_summary!N$19</f>
        <v>21.035859946986587</v>
      </c>
      <c r="O258" s="177">
        <f>O201/RES_summary!O$19</f>
        <v>22.707169935321865</v>
      </c>
      <c r="P258" s="177">
        <f>P201/RES_summary!P$19</f>
        <v>22.095656114596775</v>
      </c>
      <c r="Q258" s="177">
        <f>Q201/RES_summary!Q$19</f>
        <v>24.028714956803647</v>
      </c>
    </row>
    <row r="259" spans="1:17" ht="12" customHeight="1" x14ac:dyDescent="0.25">
      <c r="A259" s="148" t="s">
        <v>59</v>
      </c>
      <c r="B259" s="177">
        <f>B202/RES_summary!B$19</f>
        <v>3.5170623513238759</v>
      </c>
      <c r="C259" s="177">
        <f>C202/RES_summary!C$19</f>
        <v>3.5431234508136842</v>
      </c>
      <c r="D259" s="177">
        <f>D202/RES_summary!D$19</f>
        <v>3.5519349164772174</v>
      </c>
      <c r="E259" s="177">
        <f>E202/RES_summary!E$19</f>
        <v>3.5527315144401941</v>
      </c>
      <c r="F259" s="177">
        <f>F202/RES_summary!F$19</f>
        <v>3.5552626318926759</v>
      </c>
      <c r="G259" s="177">
        <f>G202/RES_summary!G$19</f>
        <v>3.5611429547439633</v>
      </c>
      <c r="H259" s="177">
        <f>H202/RES_summary!H$19</f>
        <v>3.568582179327052</v>
      </c>
      <c r="I259" s="177">
        <f>I202/RES_summary!I$19</f>
        <v>3.5737600748181246</v>
      </c>
      <c r="J259" s="177">
        <f>J202/RES_summary!J$19</f>
        <v>3.5555626342684232</v>
      </c>
      <c r="K259" s="177">
        <f>K202/RES_summary!K$19</f>
        <v>3.6667035520447264</v>
      </c>
      <c r="L259" s="177">
        <f>L202/RES_summary!L$19</f>
        <v>3.5526914357226502</v>
      </c>
      <c r="M259" s="177">
        <f>M202/RES_summary!M$19</f>
        <v>3.545341911925445</v>
      </c>
      <c r="N259" s="177">
        <f>N202/RES_summary!N$19</f>
        <v>3.5418014595688572</v>
      </c>
      <c r="O259" s="177">
        <f>O202/RES_summary!O$19</f>
        <v>3.5305201769191008</v>
      </c>
      <c r="P259" s="177">
        <f>P202/RES_summary!P$19</f>
        <v>3.4986072793387142</v>
      </c>
      <c r="Q259" s="177">
        <f>Q202/RES_summary!Q$19</f>
        <v>3.478849876858336</v>
      </c>
    </row>
    <row r="260" spans="1:17" ht="12" customHeight="1" x14ac:dyDescent="0.25">
      <c r="A260" s="158" t="s">
        <v>62</v>
      </c>
      <c r="B260" s="178">
        <f>B203/RES_summary!B$19</f>
        <v>7.2501212601068801</v>
      </c>
      <c r="C260" s="178">
        <f>C203/RES_summary!C$19</f>
        <v>7.1874663599670381</v>
      </c>
      <c r="D260" s="178">
        <f>D203/RES_summary!D$19</f>
        <v>7.2777443952854419</v>
      </c>
      <c r="E260" s="178">
        <f>E203/RES_summary!E$19</f>
        <v>7.5479512352832359</v>
      </c>
      <c r="F260" s="178">
        <f>F203/RES_summary!F$19</f>
        <v>7.8743534350686817</v>
      </c>
      <c r="G260" s="178">
        <f>G203/RES_summary!G$19</f>
        <v>8.1997894148474195</v>
      </c>
      <c r="H260" s="178">
        <f>H203/RES_summary!H$19</f>
        <v>8.3653858753530983</v>
      </c>
      <c r="I260" s="178">
        <f>I203/RES_summary!I$19</f>
        <v>8.2641236011930328</v>
      </c>
      <c r="J260" s="178">
        <f>J203/RES_summary!J$19</f>
        <v>8.2057980830670125</v>
      </c>
      <c r="K260" s="178">
        <f>K203/RES_summary!K$19</f>
        <v>9.0599539747079358</v>
      </c>
      <c r="L260" s="178">
        <f>L203/RES_summary!L$19</f>
        <v>9.4209455002883118</v>
      </c>
      <c r="M260" s="178">
        <f>M203/RES_summary!M$19</f>
        <v>9.3721252315348718</v>
      </c>
      <c r="N260" s="178">
        <f>N203/RES_summary!N$19</f>
        <v>9.7388735322810529</v>
      </c>
      <c r="O260" s="178">
        <f>O203/RES_summary!O$19</f>
        <v>10.59636432580257</v>
      </c>
      <c r="P260" s="178">
        <f>P203/RES_summary!P$19</f>
        <v>10.488926593718928</v>
      </c>
      <c r="Q260" s="178">
        <f>Q203/RES_summary!Q$19</f>
        <v>11.369972304079997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4.664776501341545</v>
      </c>
      <c r="E261" s="177">
        <f>E204/RES_summary!E$19</f>
        <v>9.6752522736917346</v>
      </c>
      <c r="F261" s="177">
        <f>F204/RES_summary!F$19</f>
        <v>10.040614258715651</v>
      </c>
      <c r="G261" s="177">
        <f>G204/RES_summary!G$19</f>
        <v>7.4865079583791134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7.2501212601068801</v>
      </c>
      <c r="C262" s="176">
        <f>C205/RES_summary!C$19</f>
        <v>7.1874663599670381</v>
      </c>
      <c r="D262" s="176">
        <f>D205/RES_summary!D$19</f>
        <v>7.2856993899577711</v>
      </c>
      <c r="E262" s="176">
        <f>E205/RES_summary!E$19</f>
        <v>7.5417692891094337</v>
      </c>
      <c r="F262" s="176">
        <f>F205/RES_summary!F$19</f>
        <v>7.8683495557088587</v>
      </c>
      <c r="G262" s="176">
        <f>G205/RES_summary!G$19</f>
        <v>8.2011219142395504</v>
      </c>
      <c r="H262" s="176">
        <f>H205/RES_summary!H$19</f>
        <v>8.3653858753530983</v>
      </c>
      <c r="I262" s="176">
        <f>I205/RES_summary!I$19</f>
        <v>8.2641236011930328</v>
      </c>
      <c r="J262" s="176">
        <f>J205/RES_summary!J$19</f>
        <v>8.2057980830670125</v>
      </c>
      <c r="K262" s="176">
        <f>K205/RES_summary!K$19</f>
        <v>9.0599539747079358</v>
      </c>
      <c r="L262" s="176">
        <f>L205/RES_summary!L$19</f>
        <v>9.42094550028831</v>
      </c>
      <c r="M262" s="176">
        <f>M205/RES_summary!M$19</f>
        <v>9.3721252315348718</v>
      </c>
      <c r="N262" s="176">
        <f>N205/RES_summary!N$19</f>
        <v>9.7388735322810529</v>
      </c>
      <c r="O262" s="176">
        <f>O205/RES_summary!O$19</f>
        <v>10.59636432580257</v>
      </c>
      <c r="P262" s="176">
        <f>P205/RES_summary!P$19</f>
        <v>10.488926593718928</v>
      </c>
      <c r="Q262" s="176">
        <f>Q205/RES_summary!Q$19</f>
        <v>11.369972304079997</v>
      </c>
    </row>
    <row r="264" spans="1:17" ht="12" customHeight="1" x14ac:dyDescent="0.25">
      <c r="A264" s="152" t="s">
        <v>195</v>
      </c>
      <c r="B264" s="184">
        <f>B207/RES_summary!B$19</f>
        <v>52.204044222347171</v>
      </c>
      <c r="C264" s="184">
        <f>C207/RES_summary!C$19</f>
        <v>54.886863163018148</v>
      </c>
      <c r="D264" s="184">
        <f>D207/RES_summary!D$19</f>
        <v>52.886338911762557</v>
      </c>
      <c r="E264" s="184">
        <f>E207/RES_summary!E$19</f>
        <v>52.491118880953174</v>
      </c>
      <c r="F264" s="184">
        <f>F207/RES_summary!F$19</f>
        <v>50.129082809152571</v>
      </c>
      <c r="G264" s="184">
        <f>G207/RES_summary!G$19</f>
        <v>52.419517389446092</v>
      </c>
      <c r="H264" s="184">
        <f>H207/RES_summary!H$19</f>
        <v>51.711504847683997</v>
      </c>
      <c r="I264" s="184">
        <f>I207/RES_summary!I$19</f>
        <v>50.006905741414506</v>
      </c>
      <c r="J264" s="184">
        <f>J207/RES_summary!J$19</f>
        <v>50.032652809269301</v>
      </c>
      <c r="K264" s="184">
        <f>K207/RES_summary!K$19</f>
        <v>45.658080421798658</v>
      </c>
      <c r="L264" s="184">
        <f>L207/RES_summary!L$19</f>
        <v>59.856150790692901</v>
      </c>
      <c r="M264" s="184">
        <f>M207/RES_summary!M$19</f>
        <v>52.756363520331774</v>
      </c>
      <c r="N264" s="184">
        <f>N207/RES_summary!N$19</f>
        <v>52.790897959035178</v>
      </c>
      <c r="O264" s="184">
        <f>O207/RES_summary!O$19</f>
        <v>56.39568371381516</v>
      </c>
      <c r="P264" s="184">
        <f>P207/RES_summary!P$19</f>
        <v>48.442340447445183</v>
      </c>
      <c r="Q264" s="184">
        <f>Q207/RES_summary!Q$19</f>
        <v>49.762179852462374</v>
      </c>
    </row>
    <row r="265" spans="1:17" ht="12" customHeight="1" x14ac:dyDescent="0.25">
      <c r="A265" s="158" t="s">
        <v>65</v>
      </c>
      <c r="B265" s="178">
        <f>B208/RES_summary!B$19</f>
        <v>45.544463163382318</v>
      </c>
      <c r="C265" s="178">
        <f>C208/RES_summary!C$19</f>
        <v>48.072886244009858</v>
      </c>
      <c r="D265" s="178">
        <f>D208/RES_summary!D$19</f>
        <v>46.045442967571262</v>
      </c>
      <c r="E265" s="178">
        <f>E208/RES_summary!E$19</f>
        <v>45.683206217383301</v>
      </c>
      <c r="F265" s="178">
        <f>F208/RES_summary!F$19</f>
        <v>43.112617094749041</v>
      </c>
      <c r="G265" s="178">
        <f>G208/RES_summary!G$19</f>
        <v>45.141572321517934</v>
      </c>
      <c r="H265" s="178">
        <f>H208/RES_summary!H$19</f>
        <v>43.446815019377944</v>
      </c>
      <c r="I265" s="178">
        <f>I208/RES_summary!I$19</f>
        <v>41.342958097397208</v>
      </c>
      <c r="J265" s="178">
        <f>J208/RES_summary!J$19</f>
        <v>41.273606986300969</v>
      </c>
      <c r="K265" s="178">
        <f>K208/RES_summary!K$19</f>
        <v>37.429593476236327</v>
      </c>
      <c r="L265" s="178">
        <f>L208/RES_summary!L$19</f>
        <v>51.080475750133417</v>
      </c>
      <c r="M265" s="178">
        <f>M208/RES_summary!M$19</f>
        <v>43.979311919193322</v>
      </c>
      <c r="N265" s="178">
        <f>N208/RES_summary!N$19</f>
        <v>44.690132622482352</v>
      </c>
      <c r="O265" s="178">
        <f>O208/RES_summary!O$19</f>
        <v>47.166161418087654</v>
      </c>
      <c r="P265" s="178">
        <f>P208/RES_summary!P$19</f>
        <v>40.019663082188792</v>
      </c>
      <c r="Q265" s="178">
        <f>Q208/RES_summary!Q$19</f>
        <v>41.446237348435098</v>
      </c>
    </row>
    <row r="266" spans="1:17" ht="12" customHeight="1" x14ac:dyDescent="0.25">
      <c r="A266" s="23" t="s">
        <v>166</v>
      </c>
      <c r="B266" s="177">
        <f>B209/RES_summary!B$19</f>
        <v>45.544463163382318</v>
      </c>
      <c r="C266" s="177">
        <f>C209/RES_summary!C$19</f>
        <v>48.072886244009858</v>
      </c>
      <c r="D266" s="177">
        <f>D209/RES_summary!D$19</f>
        <v>46.045442967571262</v>
      </c>
      <c r="E266" s="177">
        <f>E209/RES_summary!E$19</f>
        <v>45.683206217383301</v>
      </c>
      <c r="F266" s="177">
        <f>F209/RES_summary!F$19</f>
        <v>43.112617094749041</v>
      </c>
      <c r="G266" s="177">
        <f>G209/RES_summary!G$19</f>
        <v>45.141572321517934</v>
      </c>
      <c r="H266" s="177">
        <f>H209/RES_summary!H$19</f>
        <v>43.446815019377944</v>
      </c>
      <c r="I266" s="177">
        <f>I209/RES_summary!I$19</f>
        <v>41.342958097397208</v>
      </c>
      <c r="J266" s="177">
        <f>J209/RES_summary!J$19</f>
        <v>41.273606986300969</v>
      </c>
      <c r="K266" s="177">
        <f>K209/RES_summary!K$19</f>
        <v>37.429593476236327</v>
      </c>
      <c r="L266" s="177">
        <f>L209/RES_summary!L$19</f>
        <v>51.080475750133417</v>
      </c>
      <c r="M266" s="177">
        <f>M209/RES_summary!M$19</f>
        <v>43.979311919193322</v>
      </c>
      <c r="N266" s="177">
        <f>N209/RES_summary!N$19</f>
        <v>44.690132622482352</v>
      </c>
      <c r="O266" s="177">
        <f>O209/RES_summary!O$19</f>
        <v>47.166161418087654</v>
      </c>
      <c r="P266" s="177">
        <f>P209/RES_summary!P$19</f>
        <v>40.019663082188792</v>
      </c>
      <c r="Q266" s="177">
        <f>Q209/RES_summary!Q$19</f>
        <v>41.446237348435098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6.6595810589648554</v>
      </c>
      <c r="C270" s="178">
        <f>C213/RES_summary!C$19</f>
        <v>6.8139769190082875</v>
      </c>
      <c r="D270" s="178">
        <f>D213/RES_summary!D$19</f>
        <v>6.8340151297058602</v>
      </c>
      <c r="E270" s="178">
        <f>E213/RES_summary!E$19</f>
        <v>6.7942881284668157</v>
      </c>
      <c r="F270" s="178">
        <f>F213/RES_summary!F$19</f>
        <v>7.0029791027261155</v>
      </c>
      <c r="G270" s="178">
        <f>G213/RES_summary!G$19</f>
        <v>7.2711608752245089</v>
      </c>
      <c r="H270" s="178">
        <f>H213/RES_summary!H$19</f>
        <v>8.2646898283060484</v>
      </c>
      <c r="I270" s="178">
        <f>I213/RES_summary!I$19</f>
        <v>8.6639476440172984</v>
      </c>
      <c r="J270" s="178">
        <f>J213/RES_summary!J$19</f>
        <v>8.7590458229683392</v>
      </c>
      <c r="K270" s="178">
        <f>K213/RES_summary!K$19</f>
        <v>8.228486945562338</v>
      </c>
      <c r="L270" s="178">
        <f>L213/RES_summary!L$19</f>
        <v>8.7756750405594843</v>
      </c>
      <c r="M270" s="178">
        <f>M213/RES_summary!M$19</f>
        <v>8.7770516011384565</v>
      </c>
      <c r="N270" s="178">
        <f>N213/RES_summary!N$19</f>
        <v>8.1007653365528238</v>
      </c>
      <c r="O270" s="178">
        <f>O213/RES_summary!O$19</f>
        <v>9.2295222957275058</v>
      </c>
      <c r="P270" s="178">
        <f>P213/RES_summary!P$19</f>
        <v>8.4226773652563871</v>
      </c>
      <c r="Q270" s="178">
        <f>Q213/RES_summary!Q$19</f>
        <v>8.3159425040272819</v>
      </c>
    </row>
    <row r="271" spans="1:17" ht="12" customHeight="1" x14ac:dyDescent="0.25">
      <c r="A271" s="167" t="s">
        <v>165</v>
      </c>
      <c r="B271" s="183">
        <f>B214/RES_summary!B$19</f>
        <v>9.6816093978189972</v>
      </c>
      <c r="C271" s="183">
        <f>C214/RES_summary!C$19</f>
        <v>9.6855901012739096</v>
      </c>
      <c r="D271" s="183">
        <f>D214/RES_summary!D$19</f>
        <v>9.6374899675532273</v>
      </c>
      <c r="E271" s="183">
        <f>E214/RES_summary!E$19</f>
        <v>9.5654001629071939</v>
      </c>
      <c r="F271" s="183">
        <f>F214/RES_summary!F$19</f>
        <v>9.4998358779899981</v>
      </c>
      <c r="G271" s="183">
        <f>G214/RES_summary!G$19</f>
        <v>9.45834477710582</v>
      </c>
      <c r="H271" s="183">
        <f>H214/RES_summary!H$19</f>
        <v>9.4219319406072053</v>
      </c>
      <c r="I271" s="183">
        <f>I214/RES_summary!I$19</f>
        <v>9.3660275312711345</v>
      </c>
      <c r="J271" s="183">
        <f>J214/RES_summary!J$19</f>
        <v>9.262588533151165</v>
      </c>
      <c r="K271" s="183">
        <f>K214/RES_summary!K$19</f>
        <v>10.552149188589988</v>
      </c>
      <c r="L271" s="183">
        <f>L214/RES_summary!L$19</f>
        <v>9.0509033478058107</v>
      </c>
      <c r="M271" s="183">
        <f>M214/RES_summary!M$19</f>
        <v>9.0040276932210581</v>
      </c>
      <c r="N271" s="183">
        <f>N214/RES_summary!N$19</f>
        <v>8.963958410676085</v>
      </c>
      <c r="O271" s="183">
        <f>O214/RES_summary!O$19</f>
        <v>10.246900193544885</v>
      </c>
      <c r="P271" s="183">
        <f>P214/RES_summary!P$19</f>
        <v>8.7460586121883459</v>
      </c>
      <c r="Q271" s="183">
        <f>Q214/RES_summary!Q$19</f>
        <v>8.6347519904923793</v>
      </c>
    </row>
    <row r="272" spans="1:17" ht="12" customHeight="1" x14ac:dyDescent="0.25">
      <c r="A272" s="167" t="s">
        <v>164</v>
      </c>
      <c r="B272" s="183">
        <f>B215/RES_summary!B$19</f>
        <v>7.7452875182551431</v>
      </c>
      <c r="C272" s="183">
        <f>C215/RES_summary!C$19</f>
        <v>7.7484720810190417</v>
      </c>
      <c r="D272" s="183">
        <f>D215/RES_summary!D$19</f>
        <v>7.7099919740425298</v>
      </c>
      <c r="E272" s="183">
        <f>E215/RES_summary!E$19</f>
        <v>7.6523201303257382</v>
      </c>
      <c r="F272" s="183">
        <f>F215/RES_summary!F$19</f>
        <v>7.5998687023919063</v>
      </c>
      <c r="G272" s="183">
        <f>G215/RES_summary!G$19</f>
        <v>7.566675821684651</v>
      </c>
      <c r="H272" s="183">
        <f>H215/RES_summary!H$19</f>
        <v>7.5375455524857822</v>
      </c>
      <c r="I272" s="183">
        <f>I215/RES_summary!I$19</f>
        <v>7.4928220250169559</v>
      </c>
      <c r="J272" s="183">
        <f>J215/RES_summary!J$19</f>
        <v>7.4100708265209017</v>
      </c>
      <c r="K272" s="183">
        <f>K215/RES_summary!K$19</f>
        <v>8.4417193508720167</v>
      </c>
      <c r="L272" s="183">
        <f>L215/RES_summary!L$19</f>
        <v>7.2407226782446337</v>
      </c>
      <c r="M272" s="183">
        <f>M215/RES_summary!M$19</f>
        <v>7.2032221545768564</v>
      </c>
      <c r="N272" s="183">
        <f>N215/RES_summary!N$19</f>
        <v>7.1711667285408618</v>
      </c>
      <c r="O272" s="183">
        <f>O215/RES_summary!O$19</f>
        <v>8.1975201548359031</v>
      </c>
      <c r="P272" s="183">
        <f>P215/RES_summary!P$19</f>
        <v>6.9968468897506586</v>
      </c>
      <c r="Q272" s="183">
        <f>Q215/RES_summary!Q$19</f>
        <v>6.9078015923938896</v>
      </c>
    </row>
    <row r="273" spans="1:17" ht="12" customHeight="1" x14ac:dyDescent="0.25">
      <c r="A273" s="166" t="s">
        <v>163</v>
      </c>
      <c r="B273" s="182">
        <f>B216/RES_summary!B$19</f>
        <v>7.7452875182551431</v>
      </c>
      <c r="C273" s="182">
        <f>C216/RES_summary!C$19</f>
        <v>7.7484720810190417</v>
      </c>
      <c r="D273" s="182">
        <f>D216/RES_summary!D$19</f>
        <v>7.7099919740425298</v>
      </c>
      <c r="E273" s="182">
        <f>E216/RES_summary!E$19</f>
        <v>7.6523201303257382</v>
      </c>
      <c r="F273" s="182">
        <f>F216/RES_summary!F$19</f>
        <v>7.5998687023919063</v>
      </c>
      <c r="G273" s="182">
        <f>G216/RES_summary!G$19</f>
        <v>7.566675821684651</v>
      </c>
      <c r="H273" s="182">
        <f>H216/RES_summary!H$19</f>
        <v>7.5375455524857822</v>
      </c>
      <c r="I273" s="182">
        <f>I216/RES_summary!I$19</f>
        <v>7.4928220250169559</v>
      </c>
      <c r="J273" s="182">
        <f>J216/RES_summary!J$19</f>
        <v>7.4100708265209017</v>
      </c>
      <c r="K273" s="182">
        <f>K216/RES_summary!K$19</f>
        <v>8.4417193508720167</v>
      </c>
      <c r="L273" s="182">
        <f>L216/RES_summary!L$19</f>
        <v>7.2407226782446337</v>
      </c>
      <c r="M273" s="182">
        <f>M216/RES_summary!M$19</f>
        <v>7.2032221545768564</v>
      </c>
      <c r="N273" s="182">
        <f>N216/RES_summary!N$19</f>
        <v>7.1711667285408618</v>
      </c>
      <c r="O273" s="182">
        <f>O216/RES_summary!O$19</f>
        <v>8.1975201548359031</v>
      </c>
      <c r="P273" s="182">
        <f>P216/RES_summary!P$19</f>
        <v>6.9968468897506586</v>
      </c>
      <c r="Q273" s="182">
        <f>Q216/RES_summary!Q$19</f>
        <v>6.9078015923938896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6.8808144854373213E-3</v>
      </c>
      <c r="E279" s="178">
        <f>E222/RES_summary!E$19</f>
        <v>1.3624535103064507E-2</v>
      </c>
      <c r="F279" s="178">
        <f>F222/RES_summary!F$19</f>
        <v>1.3486611677419253E-2</v>
      </c>
      <c r="G279" s="178">
        <f>G222/RES_summary!G$19</f>
        <v>6.7841927036556378E-3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2.2670139855566505</v>
      </c>
      <c r="E280" s="177">
        <f>E223/RES_summary!E$19</f>
        <v>4.7020328223527912</v>
      </c>
      <c r="F280" s="177">
        <f>F223/RES_summary!F$19</f>
        <v>4.8795934685277418</v>
      </c>
      <c r="G280" s="177">
        <f>G223/RES_summary!G$19</f>
        <v>3.6383347068708702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8.2993873396334141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0.86453420873405484</v>
      </c>
      <c r="K285" s="168">
        <f t="shared" si="71"/>
        <v>21.075075449141831</v>
      </c>
      <c r="L285" s="168">
        <f t="shared" si="71"/>
        <v>12.167075701330191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6.8175455629132529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0.70296629125693899</v>
      </c>
      <c r="K286" s="157">
        <f t="shared" si="72"/>
        <v>16.289593357623716</v>
      </c>
      <c r="L286" s="157">
        <f t="shared" si="72"/>
        <v>10.082258340221028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6.7227377827644546</v>
      </c>
      <c r="F287" s="156">
        <f>RES_hhdet_in_fec!F$45</f>
        <v>0</v>
      </c>
      <c r="G287" s="156">
        <f>RES_hhdet_in_fec!G$45</f>
        <v>0</v>
      </c>
      <c r="H287" s="156">
        <f>RES_hhdet_in_fec!H$45</f>
        <v>0</v>
      </c>
      <c r="I287" s="156">
        <f>RES_hhdet_in_fec!I$45</f>
        <v>0</v>
      </c>
      <c r="J287" s="156">
        <f>RES_hhdet_in_fec!J$45</f>
        <v>0.69648620456823396</v>
      </c>
      <c r="K287" s="156">
        <f>RES_hhdet_in_fec!K$45</f>
        <v>15.982267967580585</v>
      </c>
      <c r="L287" s="156">
        <f>RES_hhdet_in_fec!L$45</f>
        <v>9.8932429311984151</v>
      </c>
      <c r="M287" s="156">
        <f>RES_hhdet_in_fec!M$45</f>
        <v>0</v>
      </c>
      <c r="N287" s="156">
        <f>RES_hhdet_in_fec!N$45</f>
        <v>0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9.4807780148798051E-2</v>
      </c>
      <c r="F288" s="156">
        <f>RES_hhdet_in_fec!F$46</f>
        <v>0</v>
      </c>
      <c r="G288" s="156">
        <f>RES_hhdet_in_fec!G$46</f>
        <v>0</v>
      </c>
      <c r="H288" s="156">
        <f>RES_hhdet_in_fec!H$46</f>
        <v>0</v>
      </c>
      <c r="I288" s="156">
        <f>RES_hhdet_in_fec!I$46</f>
        <v>0</v>
      </c>
      <c r="J288" s="156">
        <f>RES_hhdet_in_fec!J$46</f>
        <v>6.4800866887050378E-3</v>
      </c>
      <c r="K288" s="156">
        <f>RES_hhdet_in_fec!K$46</f>
        <v>0.30732539004313092</v>
      </c>
      <c r="L288" s="156">
        <f>RES_hhdet_in_fec!L$46</f>
        <v>0.18901540902261321</v>
      </c>
      <c r="M288" s="156">
        <f>RES_hhdet_in_fec!M$46</f>
        <v>0</v>
      </c>
      <c r="N288" s="156">
        <f>RES_hhdet_in_fec!N$46</f>
        <v>0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3.075884488863524E-3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2.2193640795112737E-2</v>
      </c>
      <c r="L289" s="157">
        <f t="shared" si="73"/>
        <v>1.1211827020285168E-2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3.075884488863524E-3</v>
      </c>
      <c r="F290" s="156">
        <f>RES_hhdet_in_fec!F$48</f>
        <v>0</v>
      </c>
      <c r="G290" s="156">
        <f>RES_hhdet_in_fec!G$48</f>
        <v>0</v>
      </c>
      <c r="H290" s="156">
        <f>RES_hhdet_in_fec!H$48</f>
        <v>0</v>
      </c>
      <c r="I290" s="156">
        <f>RES_hhdet_in_fec!I$48</f>
        <v>0</v>
      </c>
      <c r="J290" s="156">
        <f>RES_hhdet_in_fec!J$48</f>
        <v>0</v>
      </c>
      <c r="K290" s="156">
        <f>RES_hhdet_in_fec!K$48</f>
        <v>2.2193640795112737E-2</v>
      </c>
      <c r="L290" s="156">
        <f>RES_hhdet_in_fec!L$48</f>
        <v>1.1211827020285168E-2</v>
      </c>
      <c r="M290" s="156">
        <f>RES_hhdet_in_fec!M$48</f>
        <v>0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1.1209045477671218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0.12183846410654123</v>
      </c>
      <c r="K291" s="157">
        <f t="shared" si="74"/>
        <v>3.5903202145526367</v>
      </c>
      <c r="L291" s="157">
        <f t="shared" si="74"/>
        <v>1.5612629602398336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0.45887521023626476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0.79295690043082045</v>
      </c>
      <c r="L292" s="132">
        <f>RES_hhdet_in_fec!L$50</f>
        <v>1.4557867149282195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0.15836162652947094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5.5341650385455091E-2</v>
      </c>
      <c r="L293" s="132">
        <f t="shared" si="75"/>
        <v>0.10547624531161404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0.14090283051837585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4.9594206849954817E-2</v>
      </c>
      <c r="L294" s="165">
        <f>RES_hhdet_in_fec!L$52</f>
        <v>9.3260157648934E-2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1.7458796011095099E-2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5.7474435355002775E-3</v>
      </c>
      <c r="L295" s="164">
        <f>RES_hhdet_in_fec!L$53</f>
        <v>1.221608766268004E-2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0.44722513446682005</v>
      </c>
      <c r="F296" s="162">
        <f>RES_hhdet_in_fec!F$54</f>
        <v>0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0.11367450829267131</v>
      </c>
      <c r="K296" s="162">
        <f>RES_hhdet_in_fec!K$54</f>
        <v>2.550445966513609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5.6442576534565983E-2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8.163955813869913E-3</v>
      </c>
      <c r="K297" s="160">
        <f t="shared" si="76"/>
        <v>0.19157569722275244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4.8884536397702766E-2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7.1038367515172942E-3</v>
      </c>
      <c r="K298" s="156">
        <f>RES_hhdet_in_fec!K$56</f>
        <v>0.16742122978206592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7.5580401368632198E-3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1.0601190623526185E-3</v>
      </c>
      <c r="K299" s="156">
        <f>RES_hhdet_in_fec!K$57</f>
        <v>2.4154467440686517E-2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0.35786134446417656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3.9729453370574624E-2</v>
      </c>
      <c r="K300" s="157">
        <f t="shared" si="77"/>
        <v>1.1729682361703675</v>
      </c>
      <c r="L300" s="157">
        <f t="shared" si="77"/>
        <v>0.51234257384904458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0.35786134446417656</v>
      </c>
      <c r="F302" s="57">
        <f>RES_hhdet_in_fec!F$60</f>
        <v>0</v>
      </c>
      <c r="G302" s="57">
        <f>RES_hhdet_in_fec!G$60</f>
        <v>0</v>
      </c>
      <c r="H302" s="57">
        <f>RES_hhdet_in_fec!H$60</f>
        <v>0</v>
      </c>
      <c r="I302" s="57">
        <f>RES_hhdet_in_fec!I$60</f>
        <v>0</v>
      </c>
      <c r="J302" s="57">
        <f>RES_hhdet_in_fec!J$60</f>
        <v>3.9729453370574624E-2</v>
      </c>
      <c r="K302" s="57">
        <f>RES_hhdet_in_fec!K$60</f>
        <v>1.1729682361703675</v>
      </c>
      <c r="L302" s="57">
        <f>RES_hhdet_in_fec!L$60</f>
        <v>0.51234257384904458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5.261508326207248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0.53422532371908649</v>
      </c>
      <c r="K304" s="168">
        <f t="shared" si="78"/>
        <v>13.848786633485375</v>
      </c>
      <c r="L304" s="168">
        <f t="shared" si="78"/>
        <v>7.8444447199311984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4.2243461182165571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0.4078710077114861</v>
      </c>
      <c r="K305" s="157">
        <f t="shared" si="79"/>
        <v>10.230097450074911</v>
      </c>
      <c r="L305" s="157">
        <f t="shared" si="79"/>
        <v>6.5504635572949752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4.1191433799195334</v>
      </c>
      <c r="F306" s="156">
        <f>RES_hhdet_in_tes!F$45</f>
        <v>0</v>
      </c>
      <c r="G306" s="156">
        <f>RES_hhdet_in_tes!G$45</f>
        <v>0</v>
      </c>
      <c r="H306" s="156">
        <f>RES_hhdet_in_tes!H$45</f>
        <v>0</v>
      </c>
      <c r="I306" s="156">
        <f>RES_hhdet_in_tes!I$45</f>
        <v>0</v>
      </c>
      <c r="J306" s="156">
        <f>RES_hhdet_in_tes!J$45</f>
        <v>0.40127046990320459</v>
      </c>
      <c r="K306" s="156">
        <f>RES_hhdet_in_tes!K$45</f>
        <v>9.9181594537969691</v>
      </c>
      <c r="L306" s="156">
        <f>RES_hhdet_in_tes!L$45</f>
        <v>6.3609156663227422</v>
      </c>
      <c r="M306" s="156">
        <f>RES_hhdet_in_tes!M$45</f>
        <v>0</v>
      </c>
      <c r="N306" s="156">
        <f>RES_hhdet_in_tes!N$45</f>
        <v>0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0.10520273829702367</v>
      </c>
      <c r="F307" s="156">
        <f>RES_hhdet_in_tes!F$46</f>
        <v>0</v>
      </c>
      <c r="G307" s="156">
        <f>RES_hhdet_in_tes!G$46</f>
        <v>0</v>
      </c>
      <c r="H307" s="156">
        <f>RES_hhdet_in_tes!H$46</f>
        <v>0</v>
      </c>
      <c r="I307" s="156">
        <f>RES_hhdet_in_tes!I$46</f>
        <v>0</v>
      </c>
      <c r="J307" s="156">
        <f>RES_hhdet_in_tes!J$46</f>
        <v>6.6005378082815173E-3</v>
      </c>
      <c r="K307" s="156">
        <f>RES_hhdet_in_tes!K$46</f>
        <v>0.31193799627794289</v>
      </c>
      <c r="L307" s="156">
        <f>RES_hhdet_in_tes!L$46</f>
        <v>0.18954789097223321</v>
      </c>
      <c r="M307" s="156">
        <f>RES_hhdet_in_tes!M$46</f>
        <v>0</v>
      </c>
      <c r="N307" s="156">
        <f>RES_hhdet_in_tes!N$46</f>
        <v>0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5.9864097109932155E-3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5.7467176556507765E-2</v>
      </c>
      <c r="L308" s="157">
        <f t="shared" si="80"/>
        <v>2.9821707683306636E-2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5.9864097109932155E-3</v>
      </c>
      <c r="F309" s="156">
        <f>RES_hhdet_in_tes!F$48</f>
        <v>0</v>
      </c>
      <c r="G309" s="156">
        <f>RES_hhdet_in_tes!G$48</f>
        <v>0</v>
      </c>
      <c r="H309" s="156">
        <f>RES_hhdet_in_tes!H$48</f>
        <v>0</v>
      </c>
      <c r="I309" s="156">
        <f>RES_hhdet_in_tes!I$48</f>
        <v>0</v>
      </c>
      <c r="J309" s="156">
        <f>RES_hhdet_in_tes!J$48</f>
        <v>0</v>
      </c>
      <c r="K309" s="156">
        <f>RES_hhdet_in_tes!K$48</f>
        <v>5.7467176556507765E-2</v>
      </c>
      <c r="L309" s="156">
        <f>RES_hhdet_in_tes!L$48</f>
        <v>2.9821707683306636E-2</v>
      </c>
      <c r="M309" s="156">
        <f>RES_hhdet_in_tes!M$48</f>
        <v>0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0.72814987244480445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9.1982377446940933E-2</v>
      </c>
      <c r="K310" s="157">
        <f t="shared" si="81"/>
        <v>2.5611821574861517</v>
      </c>
      <c r="L310" s="157">
        <f t="shared" si="81"/>
        <v>0.82646862556843992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0.25698541329888797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0.43447364909481556</v>
      </c>
      <c r="L311" s="132">
        <f>RES_hhdet_in_tes!L$50</f>
        <v>0.76291771946425568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9.6277726760615551E-2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3.3538579337797532E-2</v>
      </c>
      <c r="L312" s="132">
        <f t="shared" si="82"/>
        <v>6.3550906104184235E-2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7.6949813757965238E-2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2.7520326801609499E-2</v>
      </c>
      <c r="L313" s="165">
        <f>RES_hhdet_in_tes!L$52</f>
        <v>5.1300494860204472E-2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1.9327913002650313E-2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6.0182525361880332E-3</v>
      </c>
      <c r="L314" s="164">
        <f>RES_hhdet_in_tes!L$53</f>
        <v>1.2250411243979764E-2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0.33169310534872354</v>
      </c>
      <c r="F315" s="162">
        <f>RES_hhdet_in_tes!F$54</f>
        <v>0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8.5600363240676575E-2</v>
      </c>
      <c r="K315" s="162">
        <f>RES_hhdet_in_tes!K$54</f>
        <v>1.9415687036876366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4.3193627036577413E-2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6.3820142062643607E-3</v>
      </c>
      <c r="K316" s="160">
        <f t="shared" si="83"/>
        <v>0.15160122536590237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3.4973247535131737E-2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5.3097256773127184E-3</v>
      </c>
      <c r="K317" s="156">
        <f>RES_hhdet_in_tes!K$56</f>
        <v>0.12744675792521587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8.2203795014456765E-3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1.0722885289516425E-3</v>
      </c>
      <c r="K318" s="156">
        <f>RES_hhdet_in_tes!K$57</f>
        <v>2.4154467440686514E-2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0.30302592583489268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3.4371938560659433E-2</v>
      </c>
      <c r="K319" s="157">
        <f t="shared" si="84"/>
        <v>1.0000398493678053</v>
      </c>
      <c r="L319" s="157">
        <f t="shared" si="84"/>
        <v>0.43769082938447657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0.30302592583489268</v>
      </c>
      <c r="F321" s="57">
        <f>RES_hhdet_in_tes!F$60</f>
        <v>0</v>
      </c>
      <c r="G321" s="57">
        <f>RES_hhdet_in_tes!G$60</f>
        <v>0</v>
      </c>
      <c r="H321" s="57">
        <f>RES_hhdet_in_tes!H$60</f>
        <v>0</v>
      </c>
      <c r="I321" s="57">
        <f>RES_hhdet_in_tes!I$60</f>
        <v>0</v>
      </c>
      <c r="J321" s="57">
        <f>RES_hhdet_in_tes!J$60</f>
        <v>3.4371938560659433E-2</v>
      </c>
      <c r="K321" s="57">
        <f>RES_hhdet_in_tes!K$60</f>
        <v>1.0000398493678053</v>
      </c>
      <c r="L321" s="57">
        <f>RES_hhdet_in_tes!L$60</f>
        <v>0.43769082938447657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>
        <f t="shared" si="85"/>
        <v>0.63396346150529825</v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>
        <f t="shared" si="85"/>
        <v>0.61793427989547967</v>
      </c>
      <c r="K323" s="175">
        <f t="shared" si="85"/>
        <v>0.65711682346785105</v>
      </c>
      <c r="L323" s="175">
        <f t="shared" si="85"/>
        <v>0.64472720582100007</v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>
        <f t="shared" si="85"/>
        <v>0.61962858615812788</v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>
        <f t="shared" si="85"/>
        <v>0.58021417638986972</v>
      </c>
      <c r="K324" s="169">
        <f t="shared" si="85"/>
        <v>0.62801429265188558</v>
      </c>
      <c r="L324" s="169">
        <f t="shared" si="85"/>
        <v>0.64970201479199285</v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>
        <f t="shared" si="85"/>
        <v>0.6127181385060213</v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>
        <f t="shared" si="85"/>
        <v>0.57613556057719817</v>
      </c>
      <c r="K325" s="73">
        <f t="shared" si="85"/>
        <v>0.62057271683315374</v>
      </c>
      <c r="L325" s="73">
        <f t="shared" si="85"/>
        <v>0.64295557185435603</v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>
        <f t="shared" si="85"/>
        <v>1.1096424590040084</v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>
        <f t="shared" si="85"/>
        <v>1.0185878870704661</v>
      </c>
      <c r="K326" s="73">
        <f t="shared" si="85"/>
        <v>1.0150088680735576</v>
      </c>
      <c r="L326" s="73">
        <f t="shared" si="85"/>
        <v>1.0028171351339736</v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>
        <f t="shared" si="85"/>
        <v>1.9462400921320262</v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>
        <f t="shared" si="85"/>
        <v>2.5893532785825126</v>
      </c>
      <c r="L327" s="169">
        <f t="shared" si="85"/>
        <v>2.6598437194358473</v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>
        <f t="shared" si="85"/>
        <v>1.9462400921320262</v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>
        <f t="shared" si="85"/>
        <v>2.5893532785825126</v>
      </c>
      <c r="L328" s="73">
        <f t="shared" si="85"/>
        <v>2.6598437194358473</v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>
        <f t="shared" si="85"/>
        <v>0.64960916957229109</v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>
        <f t="shared" si="85"/>
        <v>0.75495352080692069</v>
      </c>
      <c r="K329" s="169">
        <f t="shared" si="85"/>
        <v>0.71335758495994817</v>
      </c>
      <c r="L329" s="169">
        <f t="shared" si="85"/>
        <v>0.52935901678054409</v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>
        <f t="shared" si="85"/>
        <v>0.56003333273674083</v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>
        <f t="shared" si="85"/>
        <v>0.54791584367165758</v>
      </c>
      <c r="L330" s="174">
        <f t="shared" si="85"/>
        <v>0.5240587179708347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>
        <f t="shared" si="85"/>
        <v>0.60796121428254191</v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>
        <f t="shared" si="85"/>
        <v>0.60602781276310025</v>
      </c>
      <c r="L331" s="174">
        <f t="shared" si="85"/>
        <v>0.6025139207072876</v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>
        <f t="shared" si="85"/>
        <v>0.54611971579896557</v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>
        <f t="shared" si="85"/>
        <v>0.55491011046655281</v>
      </c>
      <c r="L332" s="173">
        <f t="shared" si="85"/>
        <v>0.55007943535028814</v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>
        <f t="shared" si="85"/>
        <v>1.1070587565355243</v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>
        <f t="shared" si="85"/>
        <v>1.0471181663664981</v>
      </c>
      <c r="L333" s="172">
        <f t="shared" si="85"/>
        <v>1.002809703257499</v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>
        <f t="shared" si="85"/>
        <v>0.74166919474274784</v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>
        <f t="shared" si="85"/>
        <v>0.75303042455469593</v>
      </c>
      <c r="K334" s="171">
        <f t="shared" si="85"/>
        <v>0.76126635466098846</v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>
        <f t="shared" si="85"/>
        <v>0.76526674876589329</v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>
        <f t="shared" si="85"/>
        <v>0.78173061586416537</v>
      </c>
      <c r="K335" s="170">
        <f t="shared" si="85"/>
        <v>0.79133850255353522</v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>
        <f t="shared" si="85"/>
        <v>0.71542557447216037</v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>
        <f t="shared" si="85"/>
        <v>0.74744477710282753</v>
      </c>
      <c r="K336" s="73">
        <f t="shared" si="85"/>
        <v>0.76123415227038249</v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>
        <f t="shared" si="85"/>
        <v>1.0876337453345868</v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>
        <f t="shared" si="85"/>
        <v>1.0114793394734527</v>
      </c>
      <c r="K337" s="73">
        <f t="shared" si="85"/>
        <v>0.99999999999999989</v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>
        <f t="shared" si="85"/>
        <v>0.84676909233829489</v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>
        <f t="shared" si="85"/>
        <v>0.86515004976425869</v>
      </c>
      <c r="K338" s="169">
        <f t="shared" si="85"/>
        <v>0.85257197810645124</v>
      </c>
      <c r="L338" s="169">
        <f t="shared" si="85"/>
        <v>0.8542933024211975</v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>
        <f t="shared" si="86"/>
        <v>0.84676909233829489</v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>
        <f t="shared" si="86"/>
        <v>0.86515004976425869</v>
      </c>
      <c r="K340" s="65">
        <f t="shared" si="86"/>
        <v>0.85257197810645124</v>
      </c>
      <c r="L340" s="65">
        <f t="shared" si="86"/>
        <v>0.8542933024211975</v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22.724125681315705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2.162673030067245</v>
      </c>
      <c r="K342" s="168">
        <f t="shared" si="87"/>
        <v>52.197635004448493</v>
      </c>
      <c r="L342" s="168">
        <f t="shared" si="87"/>
        <v>35.520159913240633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20.862821191508317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2.162673030067245</v>
      </c>
      <c r="K343" s="157">
        <f t="shared" si="88"/>
        <v>49.583688609259802</v>
      </c>
      <c r="L343" s="157">
        <f t="shared" si="88"/>
        <v>30.711472703719839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20.862821191508317</v>
      </c>
      <c r="F344" s="156">
        <f>RES_hhdet_in_emi!F$45</f>
        <v>0</v>
      </c>
      <c r="G344" s="156">
        <f>RES_hhdet_in_emi!G$45</f>
        <v>0</v>
      </c>
      <c r="H344" s="156">
        <f>RES_hhdet_in_emi!H$45</f>
        <v>0</v>
      </c>
      <c r="I344" s="156">
        <f>RES_hhdet_in_emi!I$45</f>
        <v>0</v>
      </c>
      <c r="J344" s="156">
        <f>RES_hhdet_in_emi!J$45</f>
        <v>2.162673030067245</v>
      </c>
      <c r="K344" s="156">
        <f>RES_hhdet_in_emi!K$45</f>
        <v>49.583688609259802</v>
      </c>
      <c r="L344" s="156">
        <f>RES_hhdet_in_emi!L$45</f>
        <v>30.711472703719839</v>
      </c>
      <c r="M344" s="156">
        <f>RES_hhdet_in_emi!M$45</f>
        <v>0</v>
      </c>
      <c r="N344" s="156">
        <f>RES_hhdet_in_emi!N$45</f>
        <v>0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1.8613044898073894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2.6139463951886936</v>
      </c>
      <c r="L348" s="157">
        <f t="shared" si="90"/>
        <v>4.8086872095207953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1.4240376123131029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2.4600843954863052</v>
      </c>
      <c r="L349" s="132">
        <f>RES_hhdet_in_emi!L$50</f>
        <v>4.5191808458442591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0.43726687749428655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0.15386199970238859</v>
      </c>
      <c r="L350" s="132">
        <f t="shared" si="91"/>
        <v>0.28950636367653587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0.43726687749428655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0.15386199970238859</v>
      </c>
      <c r="L351" s="165">
        <f>RES_hhdet_in_emi!L$52</f>
        <v>0.28950636367653587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20471.257370286319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20785.43443662802</v>
      </c>
      <c r="K361" s="168">
        <f t="shared" si="94"/>
        <v>19397.123165427536</v>
      </c>
      <c r="L361" s="168">
        <f t="shared" si="94"/>
        <v>26776.591606427737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16816.148486716524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16900.961940507077</v>
      </c>
      <c r="K362" s="157">
        <f t="shared" si="95"/>
        <v>14992.650889201142</v>
      </c>
      <c r="L362" s="157">
        <f t="shared" si="95"/>
        <v>22188.446975560735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16582.295746904852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16745.165425284187</v>
      </c>
      <c r="K363" s="156">
        <f t="shared" si="96"/>
        <v>14709.794087244953</v>
      </c>
      <c r="L363" s="156">
        <f t="shared" si="96"/>
        <v>21772.472871432568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233.85273981167074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155.79651522289024</v>
      </c>
      <c r="K364" s="156">
        <f t="shared" si="96"/>
        <v>282.85680195618971</v>
      </c>
      <c r="L364" s="156">
        <f t="shared" si="96"/>
        <v>415.97410412816652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7.5869724397726515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20.426630738804224</v>
      </c>
      <c r="L365" s="157">
        <f t="shared" si="97"/>
        <v>24.6743359418127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7.5869724397726515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20.426630738804224</v>
      </c>
      <c r="L366" s="156">
        <f t="shared" si="96"/>
        <v>24.6743359418127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2764.8216122274257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2929.2830543446985</v>
      </c>
      <c r="K367" s="157">
        <f t="shared" si="98"/>
        <v>3304.4666232897162</v>
      </c>
      <c r="L367" s="157">
        <f t="shared" si="98"/>
        <v>3435.9365966642245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3086.2966297446833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3706.715032816554</v>
      </c>
      <c r="L368" s="132">
        <f t="shared" si="99"/>
        <v>3460.669034016254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2884.3062789266182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3425.811004929601</v>
      </c>
      <c r="L369" s="132">
        <f t="shared" si="100"/>
        <v>3127.4474029137655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2566.3219536776651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3070.0273378905868</v>
      </c>
      <c r="L370" s="165">
        <f t="shared" si="101"/>
        <v>2765.2315170378129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317.98432524895355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355.78366703901531</v>
      </c>
      <c r="L371" s="164">
        <f t="shared" si="101"/>
        <v>362.21588587595272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2505.7577320722912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2944.9099502432696</v>
      </c>
      <c r="K372" s="162">
        <f t="shared" si="102"/>
        <v>3221.9586542931265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2417.0847380941332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2727.7407455271223</v>
      </c>
      <c r="K373" s="160">
        <f t="shared" si="103"/>
        <v>2954.4090004125669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2093.4208555014025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2373.5337866192326</v>
      </c>
      <c r="K374" s="156">
        <f t="shared" si="104"/>
        <v>2581.9078061511618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323.66388259273066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354.20695890788943</v>
      </c>
      <c r="K375" s="156">
        <f t="shared" si="104"/>
        <v>372.50119426140469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882.7002989025973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955.18944177624428</v>
      </c>
      <c r="K376" s="157">
        <f t="shared" si="105"/>
        <v>1079.5790221978718</v>
      </c>
      <c r="L376" s="157">
        <f t="shared" si="105"/>
        <v>1127.5336982609613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882.7002989025973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955.18944177624428</v>
      </c>
      <c r="K378" s="57">
        <f t="shared" si="107"/>
        <v>1079.5790221978718</v>
      </c>
      <c r="L378" s="57">
        <f t="shared" si="107"/>
        <v>1127.5336982609613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12978.029183832563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12844.032460912438</v>
      </c>
      <c r="K380" s="168">
        <f t="shared" si="108"/>
        <v>12746.175958880411</v>
      </c>
      <c r="L380" s="168">
        <f t="shared" si="108"/>
        <v>17263.597087822196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10419.766311449303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9806.1777125078461</v>
      </c>
      <c r="K381" s="157">
        <f t="shared" si="109"/>
        <v>9415.5990431583195</v>
      </c>
      <c r="L381" s="157">
        <f t="shared" si="109"/>
        <v>14415.87870512711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10160.273382199855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9647.4852692540207</v>
      </c>
      <c r="K382" s="156">
        <f t="shared" si="110"/>
        <v>9128.4968807778605</v>
      </c>
      <c r="L382" s="156">
        <f t="shared" si="110"/>
        <v>13998.73274573538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259.49292924944689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158.69244325382547</v>
      </c>
      <c r="K383" s="156">
        <f t="shared" si="110"/>
        <v>287.10216238045854</v>
      </c>
      <c r="L383" s="156">
        <f t="shared" si="110"/>
        <v>417.14595939172915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14.76606994018627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52.891763273917057</v>
      </c>
      <c r="L384" s="157">
        <f t="shared" si="111"/>
        <v>65.629877486080701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14.76606994018627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52.891763273917057</v>
      </c>
      <c r="L385" s="156">
        <f t="shared" si="112"/>
        <v>65.629877486080701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1796.0534715345811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2211.4725553175804</v>
      </c>
      <c r="K386" s="157">
        <f t="shared" si="113"/>
        <v>2357.2663299707065</v>
      </c>
      <c r="L386" s="157">
        <f t="shared" si="113"/>
        <v>1818.8440185304626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1728.4289873700857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2030.9678944560981</v>
      </c>
      <c r="L387" s="132">
        <f t="shared" si="114"/>
        <v>1813.5937772879249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1753.5463476989869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2076.1367502572448</v>
      </c>
      <c r="L388" s="132">
        <f t="shared" si="115"/>
        <v>1884.330596535397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1401.5190159910926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1703.5892092042025</v>
      </c>
      <c r="L389" s="165">
        <f t="shared" si="115"/>
        <v>1521.0969915049807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352.02733170789423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372.54754105304232</v>
      </c>
      <c r="L390" s="164">
        <f t="shared" si="115"/>
        <v>363.23360503041624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1858.4433193664704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2217.6067901070378</v>
      </c>
      <c r="K391" s="162">
        <f t="shared" si="116"/>
        <v>2452.7687196221518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1849.714579012958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2132.3584529186951</v>
      </c>
      <c r="K392" s="160">
        <f t="shared" si="117"/>
        <v>2337.9375943171676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1497.6868181590924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1774.0854320856424</v>
      </c>
      <c r="K393" s="156">
        <f t="shared" si="117"/>
        <v>1965.436400055763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352.02776085386569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358.27302083305239</v>
      </c>
      <c r="K394" s="156">
        <f t="shared" si="117"/>
        <v>372.50119426140458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747.44333090849386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826.38219308701241</v>
      </c>
      <c r="K395" s="157">
        <f t="shared" si="118"/>
        <v>920.4188224774681</v>
      </c>
      <c r="L395" s="157">
        <f t="shared" si="118"/>
        <v>963.24448667854278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747.44333090849386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826.38219308701241</v>
      </c>
      <c r="K397" s="57">
        <f t="shared" si="120"/>
        <v>920.4188224774681</v>
      </c>
      <c r="L397" s="57">
        <f t="shared" si="120"/>
        <v>963.24448667854278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4820.4115486848114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4471.6338922584819</v>
      </c>
      <c r="K399" s="168">
        <f t="shared" si="121"/>
        <v>4131.5923328911749</v>
      </c>
      <c r="L399" s="168">
        <f t="shared" si="121"/>
        <v>6722.6801382649928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4425.577715070538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4471.6338922584819</v>
      </c>
      <c r="K400" s="157">
        <f t="shared" si="122"/>
        <v>3924.6909879541918</v>
      </c>
      <c r="L400" s="157">
        <f t="shared" si="122"/>
        <v>5812.5697650703069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4425.577715070538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4471.6338922584819</v>
      </c>
      <c r="K401" s="156">
        <f t="shared" si="123"/>
        <v>3924.6909879541918</v>
      </c>
      <c r="L401" s="156">
        <f t="shared" si="123"/>
        <v>5812.5697650703069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394.83383361427286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206.90134493698289</v>
      </c>
      <c r="L405" s="157">
        <f t="shared" si="127"/>
        <v>910.11037319468619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823.6884563613462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988.98128674853137</v>
      </c>
      <c r="L406" s="132">
        <f t="shared" si="128"/>
        <v>923.89046999025663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684.91464760011127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819.10790554437074</v>
      </c>
      <c r="L407" s="132">
        <f t="shared" si="129"/>
        <v>738.2303886318233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684.91464760011127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819.10790554437074</v>
      </c>
      <c r="L408" s="165">
        <f t="shared" si="130"/>
        <v>738.2303886318233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191.40602847085083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173.11826556368985</v>
      </c>
      <c r="K418" s="184">
        <f>K361/RES_summary!K$21</f>
        <v>159.37434656615542</v>
      </c>
      <c r="L418" s="184">
        <f>L361/RES_summary!L$21</f>
        <v>217.77788026124426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157.23080110801715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140.76517026473931</v>
      </c>
      <c r="K419" s="178">
        <f>K362/RES_summary!K$21</f>
        <v>123.18548056753831</v>
      </c>
      <c r="L419" s="178">
        <f>L362/RES_summary!L$21</f>
        <v>180.46183844648368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155.04428059465832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139.46756820698656</v>
      </c>
      <c r="K420" s="177">
        <f>K363/RES_summary!K$21</f>
        <v>120.86141850951577</v>
      </c>
      <c r="L420" s="177">
        <f>L363/RES_summary!L$21</f>
        <v>177.07866108126382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2.1865205133588277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1.2976020577527678</v>
      </c>
      <c r="K421" s="177">
        <f>K364/RES_summary!K$21</f>
        <v>2.324062058022538</v>
      </c>
      <c r="L421" s="177">
        <f>L364/RES_summary!L$21</f>
        <v>3.383177365219852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7.0938107833206032E-2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0.16783318323964011</v>
      </c>
      <c r="L422" s="178">
        <f>L365/RES_summary!L$21</f>
        <v>0.2006799318316482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7.0938107833206032E-2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0.16783318323964011</v>
      </c>
      <c r="L423" s="177">
        <f>L366/RES_summary!L$21</f>
        <v>0.2006799318316482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25.851051288864955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24.39748869620114</v>
      </c>
      <c r="K424" s="178">
        <f>K367/RES_summary!K$21</f>
        <v>27.150789544664967</v>
      </c>
      <c r="L424" s="178">
        <f>L367/RES_summary!L$21</f>
        <v>27.944967743913519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28.856839123123173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30.455819722535779</v>
      </c>
      <c r="L425" s="183">
        <f>L368/RES_summary!L$21</f>
        <v>28.146120222891689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26.968231592076389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28.147802419636037</v>
      </c>
      <c r="L426" s="183">
        <f>L369/RES_summary!L$21</f>
        <v>25.435980652279788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23.995081691659003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25.224544729840172</v>
      </c>
      <c r="L427" s="182">
        <f>L370/RES_summary!L$21</f>
        <v>22.49002662712007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2.9731499004173885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2.9232576897958711</v>
      </c>
      <c r="L428" s="181">
        <f>L371/RES_summary!L$21</f>
        <v>2.9459540251597192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23.428806894013245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24.527642392163237</v>
      </c>
      <c r="K429" s="180">
        <f>K372/RES_summary!K$21</f>
        <v>26.472871817732688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22.599715387664727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22.718877885992807</v>
      </c>
      <c r="K430" s="179">
        <f>K373/RES_summary!K$21</f>
        <v>24.27457927210326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19.573461689323196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19.768749777596589</v>
      </c>
      <c r="K431" s="177">
        <f>K374/RES_summary!K$21</f>
        <v>21.213963843505219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3.0262536983415322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2.9501281083962154</v>
      </c>
      <c r="K432" s="177">
        <f>K375/RES_summary!K$21</f>
        <v>3.060615428598036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8.2532379661355417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7.9556066027493948</v>
      </c>
      <c r="K433" s="178">
        <f>K376/RES_summary!K$21</f>
        <v>8.8702432707124821</v>
      </c>
      <c r="L433" s="178">
        <f>L376/RES_summary!L$21</f>
        <v>9.1703941390153876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8.2532379661355417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7.9556066027493948</v>
      </c>
      <c r="K435" s="176">
        <f>K378/RES_summary!K$21</f>
        <v>8.8702432707124821</v>
      </c>
      <c r="L435" s="176">
        <f>L378/RES_summary!L$21</f>
        <v>9.1703941390153876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121.34442836236225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106.97571076785307</v>
      </c>
      <c r="K437" s="184">
        <f>K380/RES_summary!K$21</f>
        <v>104.72756435781646</v>
      </c>
      <c r="L437" s="184">
        <f>L380/RES_summary!L$21</f>
        <v>140.4073242304523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97.424698991070471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81.67394732953548</v>
      </c>
      <c r="K438" s="178">
        <f>K381/RES_summary!K$21</f>
        <v>77.362242443605183</v>
      </c>
      <c r="L438" s="178">
        <f>L381/RES_summary!L$21</f>
        <v>117.24642003174756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94.998442991964282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80.352225591270809</v>
      </c>
      <c r="K439" s="177">
        <f>K382/RES_summary!K$21</f>
        <v>75.003298844759016</v>
      </c>
      <c r="L439" s="177">
        <f>L382/RES_summary!L$21</f>
        <v>113.85371179870768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2.4262559991061963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1.3217217382646806</v>
      </c>
      <c r="K440" s="177">
        <f>K383/RES_summary!K$21</f>
        <v>2.3589435988461589</v>
      </c>
      <c r="L440" s="177">
        <f>L383/RES_summary!L$21</f>
        <v>3.392708233039877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0.13806258952497055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0.4345794032765018</v>
      </c>
      <c r="L441" s="178">
        <f>L384/RES_summary!L$21</f>
        <v>0.53377725629922346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0.13806258952497055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0.4345794032765018</v>
      </c>
      <c r="L442" s="177">
        <f>L385/RES_summary!L$21</f>
        <v>0.53377725629922346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16.793079960330271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18.418969990044097</v>
      </c>
      <c r="K443" s="178">
        <f>K386/RES_summary!K$21</f>
        <v>19.368221659338008</v>
      </c>
      <c r="L443" s="178">
        <f>L386/RES_summary!L$21</f>
        <v>14.792920648882077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16.160791786370638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16.687226157985101</v>
      </c>
      <c r="L444" s="183">
        <f>L387/RES_summary!L$21</f>
        <v>14.750219679861601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16.39563882577157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17.058351134459929</v>
      </c>
      <c r="L445" s="183">
        <f>L388/RES_summary!L$21</f>
        <v>15.325532429839807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13.104187194021778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13.997354902504112</v>
      </c>
      <c r="L446" s="182">
        <f>L389/RES_summary!L$21</f>
        <v>12.371301148059153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3.2914516317497919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3.060996231955817</v>
      </c>
      <c r="L447" s="181">
        <f>L390/RES_summary!L$21</f>
        <v>2.9542312817806526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17.376424342866144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18.47006096389644</v>
      </c>
      <c r="K448" s="180">
        <f>K391/RES_summary!K$21</f>
        <v>20.152906626092975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17.294810717752714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17.760042401559925</v>
      </c>
      <c r="K449" s="179">
        <f>K392/RES_summary!K$21</f>
        <v>19.209409211303278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14.00335507349287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14.776048771117253</v>
      </c>
      <c r="K450" s="177">
        <f>K393/RES_summary!K$21</f>
        <v>16.148793782705244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3.2914556442598464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2.9839936304426704</v>
      </c>
      <c r="K451" s="177">
        <f>K394/RES_summary!K$21</f>
        <v>3.0606154285980351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6.988586821436547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6.8827934482735049</v>
      </c>
      <c r="K452" s="178">
        <f>K395/RES_summary!K$21</f>
        <v>7.5625208515967799</v>
      </c>
      <c r="L452" s="178">
        <f>L395/RES_summary!L$21</f>
        <v>7.83420629352345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6.988586821436547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6.8827934482735049</v>
      </c>
      <c r="K454" s="176">
        <f>K397/RES_summary!K$21</f>
        <v>7.5625208515967799</v>
      </c>
      <c r="L454" s="176">
        <f>L397/RES_summary!L$21</f>
        <v>7.83420629352345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45.070794306362558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37.243460367585378</v>
      </c>
      <c r="K456" s="184">
        <f>K399/RES_summary!K$21</f>
        <v>33.946777711134629</v>
      </c>
      <c r="L456" s="184">
        <f>L399/RES_summary!L$21</f>
        <v>54.676526859911185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41.379102358425712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37.243460367585378</v>
      </c>
      <c r="K457" s="178">
        <f>K400/RES_summary!K$21</f>
        <v>32.246795380158716</v>
      </c>
      <c r="L457" s="178">
        <f>L400/RES_summary!L$21</f>
        <v>47.274467972381593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41.379102358425712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37.243460367585378</v>
      </c>
      <c r="K458" s="177">
        <f>K401/RES_summary!K$21</f>
        <v>32.246795380158716</v>
      </c>
      <c r="L458" s="177">
        <f>L401/RES_summary!L$21</f>
        <v>47.274467972381593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3.6916919479368402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1.6999823309759126</v>
      </c>
      <c r="L462" s="178">
        <f>L405/RES_summary!L$21</f>
        <v>7.4020588875295914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7.7014778954540555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8.1258568601880956</v>
      </c>
      <c r="L463" s="183">
        <f>L406/RES_summary!L$21</f>
        <v>7.5141344016220462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6.4039443287413516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6.7301107540515464</v>
      </c>
      <c r="L464" s="183">
        <f>L407/RES_summary!L$21</f>
        <v>6.0041341909281698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6.4039443287413516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6.7301107540515464</v>
      </c>
      <c r="L465" s="182">
        <f>L408/RES_summary!L$21</f>
        <v>6.0041341909281698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60368</v>
      </c>
      <c r="C5" s="151">
        <f>RES_hhdet_num!C$62</f>
        <v>67003</v>
      </c>
      <c r="D5" s="151">
        <f>RES_hhdet_num!D$62</f>
        <v>44018.000000000007</v>
      </c>
      <c r="E5" s="151">
        <f>RES_hhdet_num!E$62</f>
        <v>41511</v>
      </c>
      <c r="F5" s="151">
        <f>RES_hhdet_num!F$62</f>
        <v>41168.999999999993</v>
      </c>
      <c r="G5" s="151">
        <f>RES_hhdet_num!G$62</f>
        <v>41028</v>
      </c>
      <c r="H5" s="151">
        <f>RES_hhdet_num!H$62</f>
        <v>33439.999999999993</v>
      </c>
      <c r="I5" s="151">
        <f>RES_hhdet_num!I$62</f>
        <v>33348.000000000007</v>
      </c>
      <c r="J5" s="151">
        <f>RES_hhdet_num!J$62</f>
        <v>67412.999999999971</v>
      </c>
      <c r="K5" s="151">
        <f>RES_hhdet_num!K$62</f>
        <v>83795.000000000015</v>
      </c>
      <c r="L5" s="151">
        <f>RES_hhdet_num!L$62</f>
        <v>75340.999999999971</v>
      </c>
      <c r="M5" s="151">
        <f>RES_hhdet_num!M$62</f>
        <v>48551.999999999993</v>
      </c>
      <c r="N5" s="151">
        <f>RES_hhdet_num!N$62</f>
        <v>41301.000000000007</v>
      </c>
      <c r="O5" s="151">
        <f>RES_hhdet_num!O$62</f>
        <v>40619</v>
      </c>
      <c r="P5" s="151">
        <f>RES_hhdet_num!P$62</f>
        <v>43698.000000000007</v>
      </c>
      <c r="Q5" s="151">
        <f>RES_hhdet_num!Q$62</f>
        <v>43722.000000000007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60368</v>
      </c>
      <c r="C7" s="67">
        <f>RES_hhdet_num!C$64</f>
        <v>67003</v>
      </c>
      <c r="D7" s="67">
        <f>RES_hhdet_num!D$64</f>
        <v>44018.000000000007</v>
      </c>
      <c r="E7" s="67">
        <f>RES_hhdet_num!E$64</f>
        <v>41511</v>
      </c>
      <c r="F7" s="67">
        <f>RES_hhdet_num!F$64</f>
        <v>41168.999999999993</v>
      </c>
      <c r="G7" s="67">
        <f>RES_hhdet_num!G$64</f>
        <v>41028</v>
      </c>
      <c r="H7" s="67">
        <f>RES_hhdet_num!H$64</f>
        <v>33439.999999999993</v>
      </c>
      <c r="I7" s="67">
        <f>RES_hhdet_num!I$64</f>
        <v>33348.000000000007</v>
      </c>
      <c r="J7" s="67">
        <f>RES_hhdet_num!J$64</f>
        <v>67412.999999999971</v>
      </c>
      <c r="K7" s="67">
        <f>RES_hhdet_num!K$64</f>
        <v>83795.000000000015</v>
      </c>
      <c r="L7" s="67">
        <f>RES_hhdet_num!L$64</f>
        <v>75340.999999999971</v>
      </c>
      <c r="M7" s="67">
        <f>RES_hhdet_num!M$64</f>
        <v>48551.999999999993</v>
      </c>
      <c r="N7" s="67">
        <f>RES_hhdet_num!N$64</f>
        <v>41301.000000000007</v>
      </c>
      <c r="O7" s="67">
        <f>RES_hhdet_num!O$64</f>
        <v>40619</v>
      </c>
      <c r="P7" s="67">
        <f>RES_hhdet_num!P$64</f>
        <v>43698.000000000007</v>
      </c>
      <c r="Q7" s="67">
        <f>RES_hhdet_num!Q$64</f>
        <v>43722.000000000007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887</v>
      </c>
      <c r="C9" s="67">
        <f>RES_hhdet_num!C$67</f>
        <v>1002</v>
      </c>
      <c r="D9" s="67">
        <f>RES_hhdet_num!D$67</f>
        <v>655</v>
      </c>
      <c r="E9" s="67">
        <f>RES_hhdet_num!E$67</f>
        <v>598</v>
      </c>
      <c r="F9" s="67">
        <f>RES_hhdet_num!F$67</f>
        <v>592</v>
      </c>
      <c r="G9" s="67">
        <f>RES_hhdet_num!G$67</f>
        <v>663</v>
      </c>
      <c r="H9" s="67">
        <f>RES_hhdet_num!H$67</f>
        <v>633.99999999999989</v>
      </c>
      <c r="I9" s="67">
        <f>RES_hhdet_num!I$67</f>
        <v>763</v>
      </c>
      <c r="J9" s="67">
        <f>RES_hhdet_num!J$67</f>
        <v>1881.9999999999995</v>
      </c>
      <c r="K9" s="67">
        <f>RES_hhdet_num!K$67</f>
        <v>2739.9999999999995</v>
      </c>
      <c r="L9" s="67">
        <f>RES_hhdet_num!L$67</f>
        <v>3426.9999999999991</v>
      </c>
      <c r="M9" s="67">
        <f>RES_hhdet_num!M$67</f>
        <v>2327</v>
      </c>
      <c r="N9" s="67">
        <f>RES_hhdet_num!N$67</f>
        <v>2217.0000000000005</v>
      </c>
      <c r="O9" s="67">
        <f>RES_hhdet_num!O$67</f>
        <v>2672</v>
      </c>
      <c r="P9" s="67">
        <f>RES_hhdet_num!P$67</f>
        <v>3423.0000000000005</v>
      </c>
      <c r="Q9" s="67">
        <f>RES_hhdet_num!Q$67</f>
        <v>4190.0000000000027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49808</v>
      </c>
      <c r="C11" s="67">
        <f>RES_hhdet_num!C$69</f>
        <v>56950.000000000007</v>
      </c>
      <c r="D11" s="67">
        <f>RES_hhdet_num!D$69</f>
        <v>37449.000000000007</v>
      </c>
      <c r="E11" s="67">
        <f>RES_hhdet_num!E$69</f>
        <v>34255</v>
      </c>
      <c r="F11" s="67">
        <f>RES_hhdet_num!F$69</f>
        <v>36129.999999999993</v>
      </c>
      <c r="G11" s="67">
        <f>RES_hhdet_num!G$69</f>
        <v>35723</v>
      </c>
      <c r="H11" s="67">
        <f>RES_hhdet_num!H$69</f>
        <v>29801.999999999996</v>
      </c>
      <c r="I11" s="67">
        <f>RES_hhdet_num!I$69</f>
        <v>29387.000000000007</v>
      </c>
      <c r="J11" s="67">
        <f>RES_hhdet_num!J$69</f>
        <v>56100.999999999978</v>
      </c>
      <c r="K11" s="67">
        <f>RES_hhdet_num!K$69</f>
        <v>77298.000000000015</v>
      </c>
      <c r="L11" s="67">
        <f>RES_hhdet_num!L$69</f>
        <v>69411.999999999971</v>
      </c>
      <c r="M11" s="67">
        <f>RES_hhdet_num!M$69</f>
        <v>44151.999999999993</v>
      </c>
      <c r="N11" s="67">
        <f>RES_hhdet_num!N$69</f>
        <v>37138.000000000007</v>
      </c>
      <c r="O11" s="67">
        <f>RES_hhdet_num!O$69</f>
        <v>36142</v>
      </c>
      <c r="P11" s="67">
        <f>RES_hhdet_num!P$69</f>
        <v>38195.000000000007</v>
      </c>
      <c r="Q11" s="67">
        <f>RES_hhdet_num!Q$69</f>
        <v>38484.000000000007</v>
      </c>
    </row>
    <row r="12" spans="1:17" ht="12" customHeight="1" x14ac:dyDescent="0.25">
      <c r="A12" s="23" t="s">
        <v>159</v>
      </c>
      <c r="B12" s="67">
        <f>RES_hhdet_num!B$70</f>
        <v>2180</v>
      </c>
      <c r="C12" s="67">
        <f>RES_hhdet_num!C$70</f>
        <v>1728.9999999999998</v>
      </c>
      <c r="D12" s="67">
        <f>RES_hhdet_num!D$70</f>
        <v>1276.9999999999998</v>
      </c>
      <c r="E12" s="67">
        <f>RES_hhdet_num!E$70</f>
        <v>1295.9999999999998</v>
      </c>
      <c r="F12" s="67">
        <f>RES_hhdet_num!F$70</f>
        <v>1352</v>
      </c>
      <c r="G12" s="67">
        <f>RES_hhdet_num!G$70</f>
        <v>1667.9999999999998</v>
      </c>
      <c r="H12" s="67">
        <f>RES_hhdet_num!H$70</f>
        <v>1369.9999999999998</v>
      </c>
      <c r="I12" s="67">
        <f>RES_hhdet_num!I$70</f>
        <v>2023.9999999999998</v>
      </c>
      <c r="J12" s="67">
        <f>RES_hhdet_num!J$70</f>
        <v>4337.9999999999991</v>
      </c>
      <c r="K12" s="67">
        <f>RES_hhdet_num!K$70</f>
        <v>5836.9999999999991</v>
      </c>
      <c r="L12" s="67">
        <f>RES_hhdet_num!L$70</f>
        <v>5564.9999999999973</v>
      </c>
      <c r="M12" s="67">
        <f>RES_hhdet_num!M$70</f>
        <v>3758</v>
      </c>
      <c r="N12" s="67">
        <f>RES_hhdet_num!N$70</f>
        <v>3197.0000000000009</v>
      </c>
      <c r="O12" s="67">
        <f>RES_hhdet_num!O$70</f>
        <v>3047</v>
      </c>
      <c r="P12" s="67">
        <f>RES_hhdet_num!P$70</f>
        <v>3200.0000000000009</v>
      </c>
      <c r="Q12" s="67">
        <f>RES_hhdet_num!Q$70</f>
        <v>3225.0000000000009</v>
      </c>
    </row>
    <row r="13" spans="1:17" ht="12" customHeight="1" x14ac:dyDescent="0.25">
      <c r="A13" s="23" t="s">
        <v>142</v>
      </c>
      <c r="B13" s="67">
        <f>RES_hhdet_num!B$73</f>
        <v>8029</v>
      </c>
      <c r="C13" s="67">
        <f>RES_hhdet_num!C$73</f>
        <v>8079</v>
      </c>
      <c r="D13" s="67">
        <f>RES_hhdet_num!D$73</f>
        <v>5117</v>
      </c>
      <c r="E13" s="67">
        <f>RES_hhdet_num!E$73</f>
        <v>5742.9999999999973</v>
      </c>
      <c r="F13" s="67">
        <f>RES_hhdet_num!F$73</f>
        <v>3554</v>
      </c>
      <c r="G13" s="67">
        <f>RES_hhdet_num!G$73</f>
        <v>3474.9999999999991</v>
      </c>
      <c r="H13" s="67">
        <f>RES_hhdet_num!H$73</f>
        <v>2167.9999999999995</v>
      </c>
      <c r="I13" s="67">
        <f>RES_hhdet_num!I$73</f>
        <v>1812</v>
      </c>
      <c r="J13" s="67">
        <f>RES_hhdet_num!J$73</f>
        <v>6472.9999999999982</v>
      </c>
      <c r="K13" s="67">
        <f>RES_hhdet_num!K$73</f>
        <v>613.99999999999989</v>
      </c>
      <c r="L13" s="67">
        <f>RES_hhdet_num!L$73</f>
        <v>336.99999999999983</v>
      </c>
      <c r="M13" s="67">
        <f>RES_hhdet_num!M$73</f>
        <v>592.00000000000136</v>
      </c>
      <c r="N13" s="67">
        <f>RES_hhdet_num!N$73</f>
        <v>889</v>
      </c>
      <c r="O13" s="67">
        <f>RES_hhdet_num!O$73</f>
        <v>1318.9999999999986</v>
      </c>
      <c r="P13" s="67">
        <f>RES_hhdet_num!P$73</f>
        <v>2125.0000000000005</v>
      </c>
      <c r="Q13" s="67">
        <f>RES_hhdet_num!Q$73</f>
        <v>1857.0000000000009</v>
      </c>
    </row>
    <row r="14" spans="1:17" ht="12" customHeight="1" x14ac:dyDescent="0.25">
      <c r="A14" s="23" t="s">
        <v>141</v>
      </c>
      <c r="B14" s="67">
        <f>RES_hhdet_num!B$74</f>
        <v>351</v>
      </c>
      <c r="C14" s="67">
        <f>RES_hhdet_num!C$74</f>
        <v>245</v>
      </c>
      <c r="D14" s="67">
        <f>RES_hhdet_num!D$74</f>
        <v>175</v>
      </c>
      <c r="E14" s="67">
        <f>RES_hhdet_num!E$74</f>
        <v>216.99999999999997</v>
      </c>
      <c r="F14" s="67">
        <f>RES_hhdet_num!F$74</f>
        <v>133</v>
      </c>
      <c r="G14" s="67">
        <f>RES_hhdet_num!G$74</f>
        <v>162</v>
      </c>
      <c r="H14" s="67">
        <f>RES_hhdet_num!H$74</f>
        <v>99.999999999999972</v>
      </c>
      <c r="I14" s="67">
        <f>RES_hhdet_num!I$74</f>
        <v>125</v>
      </c>
      <c r="J14" s="67">
        <f>RES_hhdet_num!J$74</f>
        <v>500.99999999999989</v>
      </c>
      <c r="K14" s="67">
        <f>RES_hhdet_num!K$74</f>
        <v>45.999999999999993</v>
      </c>
      <c r="L14" s="67">
        <f>RES_hhdet_num!L$74</f>
        <v>26.999999999999989</v>
      </c>
      <c r="M14" s="67">
        <f>RES_hhdet_num!M$74</f>
        <v>50.000000000000156</v>
      </c>
      <c r="N14" s="67">
        <f>RES_hhdet_num!N$74</f>
        <v>76.999999999999972</v>
      </c>
      <c r="O14" s="67">
        <f>RES_hhdet_num!O$74</f>
        <v>110.99999999999983</v>
      </c>
      <c r="P14" s="67">
        <f>RES_hhdet_num!P$74</f>
        <v>178.00000000000003</v>
      </c>
      <c r="Q14" s="67">
        <f>RES_hhdet_num!Q$74</f>
        <v>156.00000000000006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48548</v>
      </c>
      <c r="C16" s="67">
        <f>RES_hhdet_num!C$78</f>
        <v>54815</v>
      </c>
      <c r="D16" s="67">
        <f>RES_hhdet_num!D$78</f>
        <v>36975</v>
      </c>
      <c r="E16" s="67">
        <f>RES_hhdet_num!E$78</f>
        <v>34207.000000000007</v>
      </c>
      <c r="F16" s="67">
        <f>RES_hhdet_num!F$78</f>
        <v>36608</v>
      </c>
      <c r="G16" s="67">
        <f>RES_hhdet_num!G$78</f>
        <v>36857.000000000007</v>
      </c>
      <c r="H16" s="67">
        <f>RES_hhdet_num!H$78</f>
        <v>30703.999999999993</v>
      </c>
      <c r="I16" s="67">
        <f>RES_hhdet_num!I$78</f>
        <v>31409</v>
      </c>
      <c r="J16" s="67">
        <f>RES_hhdet_num!J$78</f>
        <v>59014.999999999993</v>
      </c>
      <c r="K16" s="67">
        <f>RES_hhdet_num!K$78</f>
        <v>79242.999999999985</v>
      </c>
      <c r="L16" s="67">
        <f>RES_hhdet_num!L$78</f>
        <v>74214.999999999956</v>
      </c>
      <c r="M16" s="67">
        <f>RES_hhdet_num!M$78</f>
        <v>48038</v>
      </c>
      <c r="N16" s="67">
        <f>RES_hhdet_num!N$78</f>
        <v>39755.000000000007</v>
      </c>
      <c r="O16" s="67">
        <f>RES_hhdet_num!O$78</f>
        <v>37773</v>
      </c>
      <c r="P16" s="67">
        <f>RES_hhdet_num!P$78</f>
        <v>41692.000000000007</v>
      </c>
      <c r="Q16" s="67">
        <f>RES_hhdet_num!Q$78</f>
        <v>42635.000000000022</v>
      </c>
    </row>
    <row r="17" spans="1:17" ht="12" customHeight="1" x14ac:dyDescent="0.25">
      <c r="A17" s="29" t="s">
        <v>140</v>
      </c>
      <c r="B17" s="83">
        <f>RES_hhdet_num!B$79</f>
        <v>11820</v>
      </c>
      <c r="C17" s="83">
        <f>RES_hhdet_num!C$79</f>
        <v>12188</v>
      </c>
      <c r="D17" s="83">
        <f>RES_hhdet_num!D$79</f>
        <v>7043</v>
      </c>
      <c r="E17" s="83">
        <f>RES_hhdet_num!E$79</f>
        <v>7304</v>
      </c>
      <c r="F17" s="83">
        <f>RES_hhdet_num!F$79</f>
        <v>4561</v>
      </c>
      <c r="G17" s="83">
        <f>RES_hhdet_num!G$79</f>
        <v>4170.9999999999991</v>
      </c>
      <c r="H17" s="83">
        <f>RES_hhdet_num!H$79</f>
        <v>2735.9999999999995</v>
      </c>
      <c r="I17" s="83">
        <f>RES_hhdet_num!I$79</f>
        <v>1939</v>
      </c>
      <c r="J17" s="83">
        <f>RES_hhdet_num!J$79</f>
        <v>8397.9999999999982</v>
      </c>
      <c r="K17" s="83">
        <f>RES_hhdet_num!K$79</f>
        <v>4551.9999999999991</v>
      </c>
      <c r="L17" s="83">
        <f>RES_hhdet_num!L$79</f>
        <v>1125.9999999999995</v>
      </c>
      <c r="M17" s="83">
        <f>RES_hhdet_num!M$79</f>
        <v>514</v>
      </c>
      <c r="N17" s="83">
        <f>RES_hhdet_num!N$79</f>
        <v>1546.0000000000005</v>
      </c>
      <c r="O17" s="83">
        <f>RES_hhdet_num!O$79</f>
        <v>2846</v>
      </c>
      <c r="P17" s="83">
        <f>RES_hhdet_num!P$79</f>
        <v>2006.0000000000005</v>
      </c>
      <c r="Q17" s="83">
        <f>RES_hhdet_num!Q$79</f>
        <v>1087.0000000000005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3773</v>
      </c>
      <c r="D21" s="67">
        <f t="shared" si="0"/>
        <v>22984.999999999993</v>
      </c>
      <c r="E21" s="67">
        <f t="shared" si="0"/>
        <v>3773.0000000000073</v>
      </c>
      <c r="F21" s="67">
        <f t="shared" si="0"/>
        <v>3773.0000000000073</v>
      </c>
      <c r="G21" s="67">
        <f t="shared" si="0"/>
        <v>3772.9999999999927</v>
      </c>
      <c r="H21" s="67">
        <f t="shared" si="0"/>
        <v>7588.0000000000073</v>
      </c>
      <c r="I21" s="67">
        <f t="shared" si="0"/>
        <v>3772.9999999999854</v>
      </c>
      <c r="J21" s="67">
        <f t="shared" si="0"/>
        <v>3773.0000000000291</v>
      </c>
      <c r="K21" s="67">
        <f t="shared" si="0"/>
        <v>3772.9999999999563</v>
      </c>
      <c r="L21" s="67">
        <f t="shared" si="0"/>
        <v>8454.0000000000437</v>
      </c>
      <c r="M21" s="67">
        <f t="shared" si="0"/>
        <v>26788.999999999978</v>
      </c>
      <c r="N21" s="67">
        <f t="shared" si="0"/>
        <v>7250.9999999999854</v>
      </c>
      <c r="O21" s="67">
        <f t="shared" si="0"/>
        <v>682.00000000000728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83.25</v>
      </c>
      <c r="D23" s="67">
        <f t="shared" si="1"/>
        <v>388</v>
      </c>
      <c r="E23" s="67">
        <f t="shared" si="1"/>
        <v>83.25</v>
      </c>
      <c r="F23" s="67">
        <f t="shared" si="1"/>
        <v>93.5</v>
      </c>
      <c r="G23" s="67">
        <f t="shared" si="1"/>
        <v>157.75</v>
      </c>
      <c r="H23" s="67">
        <f t="shared" si="1"/>
        <v>203.00000000000011</v>
      </c>
      <c r="I23" s="67">
        <f t="shared" si="1"/>
        <v>257.24999999999989</v>
      </c>
      <c r="J23" s="67">
        <f t="shared" si="1"/>
        <v>278.00000000000045</v>
      </c>
      <c r="K23" s="67">
        <f t="shared" si="1"/>
        <v>256</v>
      </c>
      <c r="L23" s="67">
        <f t="shared" si="1"/>
        <v>265.00000000000045</v>
      </c>
      <c r="M23" s="67">
        <f t="shared" si="1"/>
        <v>1099.9999999999991</v>
      </c>
      <c r="N23" s="67">
        <f t="shared" si="1"/>
        <v>246.99999999999955</v>
      </c>
      <c r="O23" s="67">
        <f t="shared" si="1"/>
        <v>164.00000000000045</v>
      </c>
      <c r="P23" s="67">
        <f t="shared" si="1"/>
        <v>454.99999999999955</v>
      </c>
      <c r="Q23" s="67">
        <f t="shared" si="1"/>
        <v>362.99999999999727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2334.7499999999927</v>
      </c>
      <c r="D25" s="67">
        <f t="shared" si="2"/>
        <v>19501</v>
      </c>
      <c r="E25" s="67">
        <f t="shared" si="2"/>
        <v>3841.6817333994768</v>
      </c>
      <c r="F25" s="67">
        <f t="shared" si="2"/>
        <v>2334.75</v>
      </c>
      <c r="G25" s="67">
        <f t="shared" si="2"/>
        <v>3052.445751199135</v>
      </c>
      <c r="H25" s="67">
        <f t="shared" si="2"/>
        <v>6644.6848178681284</v>
      </c>
      <c r="I25" s="67">
        <f t="shared" si="2"/>
        <v>3648.7142589461509</v>
      </c>
      <c r="J25" s="67">
        <f t="shared" si="2"/>
        <v>3440.6692923027294</v>
      </c>
      <c r="K25" s="67">
        <f t="shared" si="2"/>
        <v>3772.9999999999709</v>
      </c>
      <c r="L25" s="67">
        <f t="shared" si="2"/>
        <v>8454.0000000000291</v>
      </c>
      <c r="M25" s="67">
        <f t="shared" si="2"/>
        <v>25401.233529571567</v>
      </c>
      <c r="N25" s="67">
        <f t="shared" si="2"/>
        <v>7013.9999999999854</v>
      </c>
      <c r="O25" s="67">
        <f t="shared" si="2"/>
        <v>996.00000000000728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159</v>
      </c>
      <c r="B26" s="67"/>
      <c r="C26" s="67">
        <f t="shared" si="2"/>
        <v>705.75746044286939</v>
      </c>
      <c r="D26" s="67">
        <f t="shared" si="2"/>
        <v>452</v>
      </c>
      <c r="E26" s="67">
        <f t="shared" si="2"/>
        <v>101.99999999999977</v>
      </c>
      <c r="F26" s="67">
        <f t="shared" si="2"/>
        <v>116.377090055086</v>
      </c>
      <c r="G26" s="67">
        <f t="shared" si="2"/>
        <v>102.45734123538659</v>
      </c>
      <c r="H26" s="67">
        <f t="shared" si="2"/>
        <v>321.19510705024413</v>
      </c>
      <c r="I26" s="67">
        <f t="shared" si="2"/>
        <v>124.28574105383655</v>
      </c>
      <c r="J26" s="67">
        <f t="shared" si="2"/>
        <v>376.67386901172631</v>
      </c>
      <c r="K26" s="67">
        <f t="shared" si="2"/>
        <v>617.81961169464648</v>
      </c>
      <c r="L26" s="67">
        <f t="shared" si="2"/>
        <v>272.00000000000182</v>
      </c>
      <c r="M26" s="67">
        <f t="shared" si="2"/>
        <v>1806.9999999999973</v>
      </c>
      <c r="N26" s="67">
        <f t="shared" si="2"/>
        <v>560.99999999999909</v>
      </c>
      <c r="O26" s="67">
        <f t="shared" si="2"/>
        <v>150.00000000000091</v>
      </c>
      <c r="P26" s="67">
        <f t="shared" si="2"/>
        <v>108.57152218028068</v>
      </c>
      <c r="Q26" s="67">
        <f t="shared" si="2"/>
        <v>10.299791892405665</v>
      </c>
    </row>
    <row r="27" spans="1:17" ht="12" customHeight="1" x14ac:dyDescent="0.25">
      <c r="A27" s="23" t="s">
        <v>142</v>
      </c>
      <c r="B27" s="67"/>
      <c r="C27" s="67">
        <f t="shared" si="2"/>
        <v>1660.1508921014029</v>
      </c>
      <c r="D27" s="67">
        <f t="shared" si="2"/>
        <v>2962</v>
      </c>
      <c r="E27" s="67">
        <f t="shared" si="2"/>
        <v>753</v>
      </c>
      <c r="F27" s="67">
        <f t="shared" si="2"/>
        <v>2298.3658343969182</v>
      </c>
      <c r="G27" s="67">
        <f t="shared" si="2"/>
        <v>753.00000000000091</v>
      </c>
      <c r="H27" s="67">
        <f t="shared" si="2"/>
        <v>1306.9999999999995</v>
      </c>
      <c r="I27" s="67">
        <f t="shared" si="2"/>
        <v>720.74018579747553</v>
      </c>
      <c r="J27" s="67">
        <f t="shared" si="2"/>
        <v>1156.1283477058087</v>
      </c>
      <c r="K27" s="67">
        <f t="shared" si="2"/>
        <v>5858.9999999999982</v>
      </c>
      <c r="L27" s="67">
        <f t="shared" si="2"/>
        <v>277.00000000000006</v>
      </c>
      <c r="M27" s="67">
        <f t="shared" si="2"/>
        <v>12.2695415775122</v>
      </c>
      <c r="N27" s="67">
        <f t="shared" si="2"/>
        <v>21.69211113328015</v>
      </c>
      <c r="O27" s="67">
        <f t="shared" si="2"/>
        <v>3.0884664446411989</v>
      </c>
      <c r="P27" s="67">
        <f t="shared" si="2"/>
        <v>83.849069722071818</v>
      </c>
      <c r="Q27" s="67">
        <f t="shared" si="2"/>
        <v>267.99999999999955</v>
      </c>
    </row>
    <row r="28" spans="1:17" ht="12" customHeight="1" x14ac:dyDescent="0.25">
      <c r="A28" s="23" t="s">
        <v>141</v>
      </c>
      <c r="B28" s="67"/>
      <c r="C28" s="67">
        <f t="shared" si="2"/>
        <v>157.86124131264307</v>
      </c>
      <c r="D28" s="67">
        <f t="shared" si="2"/>
        <v>70</v>
      </c>
      <c r="E28" s="67">
        <f t="shared" si="2"/>
        <v>32.999999999999972</v>
      </c>
      <c r="F28" s="67">
        <f t="shared" si="2"/>
        <v>85.683335406674018</v>
      </c>
      <c r="G28" s="67">
        <f t="shared" si="2"/>
        <v>21.048464295818235</v>
      </c>
      <c r="H28" s="67">
        <f t="shared" si="2"/>
        <v>62.000000000000028</v>
      </c>
      <c r="I28" s="67">
        <f t="shared" si="2"/>
        <v>25.16143665821437</v>
      </c>
      <c r="J28" s="67">
        <f t="shared" si="2"/>
        <v>125.00000000000011</v>
      </c>
      <c r="K28" s="67">
        <f t="shared" si="2"/>
        <v>454.99999999999989</v>
      </c>
      <c r="L28" s="67">
        <f t="shared" si="2"/>
        <v>19.000000000000004</v>
      </c>
      <c r="M28" s="67">
        <f t="shared" si="2"/>
        <v>19.859813084111977</v>
      </c>
      <c r="N28" s="67">
        <f t="shared" si="2"/>
        <v>23.67391304347845</v>
      </c>
      <c r="O28" s="67">
        <f t="shared" si="2"/>
        <v>33.377622377622515</v>
      </c>
      <c r="P28" s="67">
        <f t="shared" si="2"/>
        <v>19.61004274899031</v>
      </c>
      <c r="Q28" s="67">
        <f t="shared" si="2"/>
        <v>21.999999999999972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4551.75</v>
      </c>
      <c r="D30" s="67">
        <f t="shared" si="3"/>
        <v>17840</v>
      </c>
      <c r="E30" s="67">
        <f t="shared" si="3"/>
        <v>4551.7499999999927</v>
      </c>
      <c r="F30" s="67">
        <f t="shared" si="3"/>
        <v>4551.7500000000073</v>
      </c>
      <c r="G30" s="67">
        <f t="shared" si="3"/>
        <v>4551.7499999999927</v>
      </c>
      <c r="H30" s="67">
        <f t="shared" si="3"/>
        <v>6241.4394531305079</v>
      </c>
      <c r="I30" s="67">
        <f t="shared" si="3"/>
        <v>4551.7499999999927</v>
      </c>
      <c r="J30" s="67">
        <f t="shared" si="3"/>
        <v>4551.7500000000073</v>
      </c>
      <c r="K30" s="67">
        <f t="shared" si="3"/>
        <v>12717.746478949921</v>
      </c>
      <c r="L30" s="67">
        <f t="shared" si="3"/>
        <v>8454.0000000000291</v>
      </c>
      <c r="M30" s="67">
        <f t="shared" si="3"/>
        <v>26788.999999999956</v>
      </c>
      <c r="N30" s="67">
        <f t="shared" si="3"/>
        <v>8282.9999999999927</v>
      </c>
      <c r="O30" s="67">
        <f t="shared" si="3"/>
        <v>1982.0000000000073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1874.0035210500864</v>
      </c>
      <c r="D31" s="83">
        <f t="shared" si="3"/>
        <v>5145</v>
      </c>
      <c r="E31" s="83">
        <f t="shared" si="3"/>
        <v>1108.5</v>
      </c>
      <c r="F31" s="83">
        <f t="shared" si="3"/>
        <v>2923.1849287685181</v>
      </c>
      <c r="G31" s="83">
        <f t="shared" si="3"/>
        <v>1108.5</v>
      </c>
      <c r="H31" s="83">
        <f t="shared" si="3"/>
        <v>1434.9999999999995</v>
      </c>
      <c r="I31" s="83">
        <f t="shared" si="3"/>
        <v>796.99999999999955</v>
      </c>
      <c r="J31" s="83">
        <f t="shared" si="3"/>
        <v>1616.2438093688888</v>
      </c>
      <c r="K31" s="83">
        <f t="shared" si="3"/>
        <v>8137.6389628243423</v>
      </c>
      <c r="L31" s="83">
        <f t="shared" si="3"/>
        <v>3425.9999999999995</v>
      </c>
      <c r="M31" s="83">
        <f t="shared" si="3"/>
        <v>611.99999999999955</v>
      </c>
      <c r="N31" s="83">
        <f t="shared" si="3"/>
        <v>0</v>
      </c>
      <c r="O31" s="83">
        <f t="shared" si="3"/>
        <v>0</v>
      </c>
      <c r="P31" s="83">
        <f t="shared" si="3"/>
        <v>1404.813862068379</v>
      </c>
      <c r="Q31" s="83">
        <f t="shared" si="3"/>
        <v>919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10408</v>
      </c>
      <c r="D35" s="67">
        <f>RES_hhdet_in!D$64</f>
        <v>0</v>
      </c>
      <c r="E35" s="67">
        <f>RES_hhdet_in!E$64</f>
        <v>1266</v>
      </c>
      <c r="F35" s="67">
        <f>RES_hhdet_in!F$64</f>
        <v>3430.9999999999995</v>
      </c>
      <c r="G35" s="67">
        <f>RES_hhdet_in!G$64</f>
        <v>3632</v>
      </c>
      <c r="H35" s="67">
        <f>RES_hhdet_in!H$64</f>
        <v>0</v>
      </c>
      <c r="I35" s="67">
        <f>RES_hhdet_in!I$64</f>
        <v>3680.9999999999995</v>
      </c>
      <c r="J35" s="67">
        <f>RES_hhdet_in!J$64</f>
        <v>37838</v>
      </c>
      <c r="K35" s="67">
        <f>RES_hhdet_in!K$64</f>
        <v>20155</v>
      </c>
      <c r="L35" s="67">
        <f>RES_hhdet_in!L$64</f>
        <v>0</v>
      </c>
      <c r="M35" s="67">
        <f>RES_hhdet_in!M$64</f>
        <v>0</v>
      </c>
      <c r="N35" s="67">
        <f>RES_hhdet_in!N$64</f>
        <v>0</v>
      </c>
      <c r="O35" s="67">
        <f>RES_hhdet_in!O$64</f>
        <v>0</v>
      </c>
      <c r="P35" s="67">
        <f>RES_hhdet_in!P$64</f>
        <v>3079.0000000000073</v>
      </c>
      <c r="Q35" s="67">
        <f>RES_hhdet_in!Q$64</f>
        <v>24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198.25</v>
      </c>
      <c r="D37" s="67">
        <f>RES_hhdet_in!D$67</f>
        <v>41</v>
      </c>
      <c r="E37" s="67">
        <f>RES_hhdet_in!E$67</f>
        <v>26.25</v>
      </c>
      <c r="F37" s="67">
        <f>RES_hhdet_in!F$67</f>
        <v>87.5</v>
      </c>
      <c r="G37" s="67">
        <f>RES_hhdet_in!G$67</f>
        <v>228.75</v>
      </c>
      <c r="H37" s="67">
        <f>RES_hhdet_in!H$67</f>
        <v>174</v>
      </c>
      <c r="I37" s="67">
        <f>RES_hhdet_in!I$67</f>
        <v>386.25</v>
      </c>
      <c r="J37" s="67">
        <f>RES_hhdet_in!J$67</f>
        <v>1397</v>
      </c>
      <c r="K37" s="67">
        <f>RES_hhdet_in!K$67</f>
        <v>1114</v>
      </c>
      <c r="L37" s="67">
        <f>RES_hhdet_in!L$67</f>
        <v>952</v>
      </c>
      <c r="M37" s="67">
        <f>RES_hhdet_in!M$67</f>
        <v>0</v>
      </c>
      <c r="N37" s="67">
        <f>RES_hhdet_in!N$67</f>
        <v>137</v>
      </c>
      <c r="O37" s="67">
        <f>RES_hhdet_in!O$67</f>
        <v>619</v>
      </c>
      <c r="P37" s="67">
        <f>RES_hhdet_in!P$67</f>
        <v>1206</v>
      </c>
      <c r="Q37" s="67">
        <f>RES_hhdet_in!Q$67</f>
        <v>1130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9476.7500000000018</v>
      </c>
      <c r="D39" s="67">
        <f>RES_hhdet_in!D$69</f>
        <v>0</v>
      </c>
      <c r="E39" s="67">
        <f>RES_hhdet_in!E$69</f>
        <v>647.68173339947271</v>
      </c>
      <c r="F39" s="67">
        <f>RES_hhdet_in!F$69</f>
        <v>4209.7499999999909</v>
      </c>
      <c r="G39" s="67">
        <f>RES_hhdet_in!G$69</f>
        <v>2645.4457511991432</v>
      </c>
      <c r="H39" s="67">
        <f>RES_hhdet_in!H$69</f>
        <v>723.68481786812231</v>
      </c>
      <c r="I39" s="67">
        <f>RES_hhdet_in!I$69</f>
        <v>3233.7142589461646</v>
      </c>
      <c r="J39" s="67">
        <f>RES_hhdet_in!J$69</f>
        <v>30154.6692923027</v>
      </c>
      <c r="K39" s="67">
        <f>RES_hhdet_in!K$69</f>
        <v>24970.000000000007</v>
      </c>
      <c r="L39" s="67">
        <f>RES_hhdet_in!L$69</f>
        <v>567.99999999999272</v>
      </c>
      <c r="M39" s="67">
        <f>RES_hhdet_in!M$69</f>
        <v>141.23352957158386</v>
      </c>
      <c r="N39" s="67">
        <f>RES_hhdet_in!N$69</f>
        <v>0</v>
      </c>
      <c r="O39" s="67">
        <f>RES_hhdet_in!O$69</f>
        <v>0</v>
      </c>
      <c r="P39" s="67">
        <f>RES_hhdet_in!P$69</f>
        <v>2053.0000000000073</v>
      </c>
      <c r="Q39" s="67">
        <f>RES_hhdet_in!Q$69</f>
        <v>289.00000000000017</v>
      </c>
    </row>
    <row r="40" spans="1:17" ht="12" customHeight="1" x14ac:dyDescent="0.25">
      <c r="A40" s="23" t="s">
        <v>159</v>
      </c>
      <c r="B40" s="67"/>
      <c r="C40" s="67">
        <f>RES_hhdet_in!C$70</f>
        <v>254.7574604428691</v>
      </c>
      <c r="D40" s="67">
        <f>RES_hhdet_in!D$70</f>
        <v>0</v>
      </c>
      <c r="E40" s="67">
        <f>RES_hhdet_in!E$70</f>
        <v>120.99999999999972</v>
      </c>
      <c r="F40" s="67">
        <f>RES_hhdet_in!F$70</f>
        <v>172.3770900550862</v>
      </c>
      <c r="G40" s="67">
        <f>RES_hhdet_in!G$70</f>
        <v>418.45734123538637</v>
      </c>
      <c r="H40" s="67">
        <f>RES_hhdet_in!H$70</f>
        <v>23.195107050244054</v>
      </c>
      <c r="I40" s="67">
        <f>RES_hhdet_in!I$70</f>
        <v>778.28574105383632</v>
      </c>
      <c r="J40" s="67">
        <f>RES_hhdet_in!J$70</f>
        <v>2690.6738690117254</v>
      </c>
      <c r="K40" s="67">
        <f>RES_hhdet_in!K$70</f>
        <v>2116.8196116946465</v>
      </c>
      <c r="L40" s="67">
        <f>RES_hhdet_in!L$70</f>
        <v>0</v>
      </c>
      <c r="M40" s="67">
        <f>RES_hhdet_in!M$70</f>
        <v>0</v>
      </c>
      <c r="N40" s="67">
        <f>RES_hhdet_in!N$70</f>
        <v>0</v>
      </c>
      <c r="O40" s="67">
        <f>RES_hhdet_in!O$70</f>
        <v>0</v>
      </c>
      <c r="P40" s="67">
        <f>RES_hhdet_in!P$70</f>
        <v>261.57152218028142</v>
      </c>
      <c r="Q40" s="67">
        <f>RES_hhdet_in!Q$70</f>
        <v>35.299791892405587</v>
      </c>
    </row>
    <row r="41" spans="1:17" ht="12" customHeight="1" x14ac:dyDescent="0.25">
      <c r="A41" s="23" t="s">
        <v>142</v>
      </c>
      <c r="B41" s="67"/>
      <c r="C41" s="67">
        <f>RES_hhdet_in!C$73</f>
        <v>1710.150892101402</v>
      </c>
      <c r="D41" s="67">
        <f>RES_hhdet_in!D$73</f>
        <v>0</v>
      </c>
      <c r="E41" s="67">
        <f>RES_hhdet_in!E$73</f>
        <v>1378.999999999997</v>
      </c>
      <c r="F41" s="67">
        <f>RES_hhdet_in!F$73</f>
        <v>109.36583439692079</v>
      </c>
      <c r="G41" s="67">
        <f>RES_hhdet_in!G$73</f>
        <v>673.99999999999989</v>
      </c>
      <c r="H41" s="67">
        <f>RES_hhdet_in!H$73</f>
        <v>0</v>
      </c>
      <c r="I41" s="67">
        <f>RES_hhdet_in!I$73</f>
        <v>364.74018579747604</v>
      </c>
      <c r="J41" s="67">
        <f>RES_hhdet_in!J$73</f>
        <v>5817.1283477058068</v>
      </c>
      <c r="K41" s="67">
        <f>RES_hhdet_in!K$73</f>
        <v>0</v>
      </c>
      <c r="L41" s="67">
        <f>RES_hhdet_in!L$73</f>
        <v>0</v>
      </c>
      <c r="M41" s="67">
        <f>RES_hhdet_in!M$73</f>
        <v>267.26954157751373</v>
      </c>
      <c r="N41" s="67">
        <f>RES_hhdet_in!N$73</f>
        <v>318.69211113327879</v>
      </c>
      <c r="O41" s="67">
        <f>RES_hhdet_in!O$73</f>
        <v>433.08846644463989</v>
      </c>
      <c r="P41" s="67">
        <f>RES_hhdet_in!P$73</f>
        <v>889.84906972207364</v>
      </c>
      <c r="Q41" s="67">
        <f>RES_hhdet_in!Q$73</f>
        <v>0</v>
      </c>
    </row>
    <row r="42" spans="1:17" ht="12" customHeight="1" x14ac:dyDescent="0.25">
      <c r="A42" s="23" t="s">
        <v>141</v>
      </c>
      <c r="B42" s="67"/>
      <c r="C42" s="67">
        <f>RES_hhdet_in!C$74</f>
        <v>51.861241312643081</v>
      </c>
      <c r="D42" s="67">
        <f>RES_hhdet_in!D$74</f>
        <v>0</v>
      </c>
      <c r="E42" s="67">
        <f>RES_hhdet_in!E$74</f>
        <v>74.999999999999943</v>
      </c>
      <c r="F42" s="67">
        <f>RES_hhdet_in!F$74</f>
        <v>1.6833354066740605</v>
      </c>
      <c r="G42" s="67">
        <f>RES_hhdet_in!G$74</f>
        <v>50.048464295818249</v>
      </c>
      <c r="H42" s="67">
        <f>RES_hhdet_in!H$74</f>
        <v>0</v>
      </c>
      <c r="I42" s="67">
        <f>RES_hhdet_in!I$74</f>
        <v>50.161436658214413</v>
      </c>
      <c r="J42" s="67">
        <f>RES_hhdet_in!J$74</f>
        <v>501</v>
      </c>
      <c r="K42" s="67">
        <f>RES_hhdet_in!K$74</f>
        <v>0</v>
      </c>
      <c r="L42" s="67">
        <f>RES_hhdet_in!L$74</f>
        <v>0</v>
      </c>
      <c r="M42" s="67">
        <f>RES_hhdet_in!M$74</f>
        <v>42.859813084112147</v>
      </c>
      <c r="N42" s="67">
        <f>RES_hhdet_in!N$74</f>
        <v>50.673913043478265</v>
      </c>
      <c r="O42" s="67">
        <f>RES_hhdet_in!O$74</f>
        <v>67.377622377622373</v>
      </c>
      <c r="P42" s="67">
        <f>RES_hhdet_in!P$74</f>
        <v>86.610042748990523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10818.75</v>
      </c>
      <c r="D44" s="67">
        <f>RES_hhdet_in!D$78</f>
        <v>0</v>
      </c>
      <c r="E44" s="67">
        <f>RES_hhdet_in!E$78</f>
        <v>1783.7499999999995</v>
      </c>
      <c r="F44" s="67">
        <f>RES_hhdet_in!F$78</f>
        <v>6952.75</v>
      </c>
      <c r="G44" s="67">
        <f>RES_hhdet_in!G$78</f>
        <v>4800.7500000000009</v>
      </c>
      <c r="H44" s="67">
        <f>RES_hhdet_in!H$78</f>
        <v>88.43945313048971</v>
      </c>
      <c r="I44" s="67">
        <f>RES_hhdet_in!I$78</f>
        <v>5256.75</v>
      </c>
      <c r="J44" s="67">
        <f>RES_hhdet_in!J$78</f>
        <v>32157.75</v>
      </c>
      <c r="K44" s="67">
        <f>RES_hhdet_in!K$78</f>
        <v>32945.746478949914</v>
      </c>
      <c r="L44" s="67">
        <f>RES_hhdet_in!L$78</f>
        <v>3425.9999999999977</v>
      </c>
      <c r="M44" s="67">
        <f>RES_hhdet_in!M$78</f>
        <v>612</v>
      </c>
      <c r="N44" s="67">
        <f>RES_hhdet_in!N$78</f>
        <v>0</v>
      </c>
      <c r="O44" s="67">
        <f>RES_hhdet_in!O$78</f>
        <v>0</v>
      </c>
      <c r="P44" s="67">
        <f>RES_hhdet_in!P$78</f>
        <v>3919.0000000000073</v>
      </c>
      <c r="Q44" s="67">
        <f>RES_hhdet_in!Q$78</f>
        <v>943.00000000001455</v>
      </c>
    </row>
    <row r="45" spans="1:17" ht="12" customHeight="1" x14ac:dyDescent="0.25">
      <c r="A45" s="29" t="s">
        <v>140</v>
      </c>
      <c r="B45" s="83"/>
      <c r="C45" s="83">
        <f>RES_hhdet_in!C$79</f>
        <v>2242.003521050086</v>
      </c>
      <c r="D45" s="83">
        <f>RES_hhdet_in!D$79</f>
        <v>0</v>
      </c>
      <c r="E45" s="83">
        <f>RES_hhdet_in!E$79</f>
        <v>1369.5000000000002</v>
      </c>
      <c r="F45" s="83">
        <f>RES_hhdet_in!F$79</f>
        <v>180.18492876851812</v>
      </c>
      <c r="G45" s="83">
        <f>RES_hhdet_in!G$79</f>
        <v>718.49999999999909</v>
      </c>
      <c r="H45" s="83">
        <f>RES_hhdet_in!H$79</f>
        <v>0</v>
      </c>
      <c r="I45" s="83">
        <f>RES_hhdet_in!I$79</f>
        <v>0</v>
      </c>
      <c r="J45" s="83">
        <f>RES_hhdet_in!J$79</f>
        <v>8075.2438093688861</v>
      </c>
      <c r="K45" s="83">
        <f>RES_hhdet_in!K$79</f>
        <v>4291.6389628243442</v>
      </c>
      <c r="L45" s="83">
        <f>RES_hhdet_in!L$79</f>
        <v>0</v>
      </c>
      <c r="M45" s="83">
        <f>RES_hhdet_in!M$79</f>
        <v>0</v>
      </c>
      <c r="N45" s="83">
        <f>RES_hhdet_in!N$79</f>
        <v>1032.0000000000005</v>
      </c>
      <c r="O45" s="83">
        <f>RES_hhdet_in!O$79</f>
        <v>1300</v>
      </c>
      <c r="P45" s="83">
        <f>RES_hhdet_in!P$79</f>
        <v>564.81386206837954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3486.9859188498795</v>
      </c>
      <c r="D49" s="67">
        <f>RES_hhdet_in_new!D$64</f>
        <v>0</v>
      </c>
      <c r="E49" s="67">
        <f>RES_hhdet_in_new!E$64</f>
        <v>501.41908535031365</v>
      </c>
      <c r="F49" s="67">
        <f>RES_hhdet_in_new!F$64</f>
        <v>1097.2264730618724</v>
      </c>
      <c r="G49" s="67">
        <f>RES_hhdet_in_new!G$64</f>
        <v>1255.9616331428213</v>
      </c>
      <c r="H49" s="67">
        <f>RES_hhdet_in_new!H$64</f>
        <v>0</v>
      </c>
      <c r="I49" s="67">
        <f>RES_hhdet_in_new!I$64</f>
        <v>1277.7735746113792</v>
      </c>
      <c r="J49" s="67">
        <f>RES_hhdet_in_new!J$64</f>
        <v>13880.120963934407</v>
      </c>
      <c r="K49" s="67">
        <f>RES_hhdet_in_new!K$64</f>
        <v>10298.457498412612</v>
      </c>
      <c r="L49" s="67">
        <f>RES_hhdet_in_new!L$64</f>
        <v>0</v>
      </c>
      <c r="M49" s="67">
        <f>RES_hhdet_in_new!M$64</f>
        <v>0</v>
      </c>
      <c r="N49" s="67">
        <f>RES_hhdet_in_new!N$64</f>
        <v>0</v>
      </c>
      <c r="O49" s="67">
        <f>RES_hhdet_in_new!O$64</f>
        <v>0</v>
      </c>
      <c r="P49" s="67">
        <f>RES_hhdet_in_new!P$64</f>
        <v>1557.4744252039834</v>
      </c>
      <c r="Q49" s="67">
        <f>RES_hhdet_in_new!Q$64</f>
        <v>11.729488701573811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56</v>
      </c>
      <c r="D51" s="67">
        <f>RES_hhdet_in_new!D$67</f>
        <v>0</v>
      </c>
      <c r="E51" s="67">
        <f>RES_hhdet_in_new!E$67</f>
        <v>6</v>
      </c>
      <c r="F51" s="67">
        <f>RES_hhdet_in_new!F$67</f>
        <v>4</v>
      </c>
      <c r="G51" s="67">
        <f>RES_hhdet_in_new!G$67</f>
        <v>38</v>
      </c>
      <c r="H51" s="67">
        <f>RES_hhdet_in_new!H$67</f>
        <v>0</v>
      </c>
      <c r="I51" s="67">
        <f>RES_hhdet_in_new!I$67</f>
        <v>62</v>
      </c>
      <c r="J51" s="67">
        <f>RES_hhdet_in_new!J$67</f>
        <v>481.99999999999989</v>
      </c>
      <c r="K51" s="67">
        <f>RES_hhdet_in_new!K$67</f>
        <v>568.99999999999989</v>
      </c>
      <c r="L51" s="67">
        <f>RES_hhdet_in_new!L$67</f>
        <v>0</v>
      </c>
      <c r="M51" s="67">
        <f>RES_hhdet_in_new!M$67</f>
        <v>0</v>
      </c>
      <c r="N51" s="67">
        <f>RES_hhdet_in_new!N$67</f>
        <v>0</v>
      </c>
      <c r="O51" s="67">
        <f>RES_hhdet_in_new!O$67</f>
        <v>0</v>
      </c>
      <c r="P51" s="67">
        <f>RES_hhdet_in_new!P$67</f>
        <v>426.00000000000011</v>
      </c>
      <c r="Q51" s="67">
        <f>RES_hhdet_in_new!Q$67</f>
        <v>11.729488701573811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2452.9685787306285</v>
      </c>
      <c r="D53" s="67">
        <f>RES_hhdet_in_new!D$69</f>
        <v>0</v>
      </c>
      <c r="E53" s="67">
        <f>RES_hhdet_in_new!E$69</f>
        <v>1.5128987232108599</v>
      </c>
      <c r="F53" s="67">
        <f>RES_hhdet_in_new!F$69</f>
        <v>1003.6687602509325</v>
      </c>
      <c r="G53" s="67">
        <f>RES_hhdet_in_new!G$69</f>
        <v>418.85326588618642</v>
      </c>
      <c r="H53" s="67">
        <f>RES_hhdet_in_new!H$69</f>
        <v>0</v>
      </c>
      <c r="I53" s="67">
        <f>RES_hhdet_in_new!I$69</f>
        <v>195.41307370027141</v>
      </c>
      <c r="J53" s="67">
        <f>RES_hhdet_in_new!J$69</f>
        <v>4871.3187472168756</v>
      </c>
      <c r="K53" s="67">
        <f>RES_hhdet_in_new!K$69</f>
        <v>8181.6378867179656</v>
      </c>
      <c r="L53" s="67">
        <f>RES_hhdet_in_new!L$69</f>
        <v>0</v>
      </c>
      <c r="M53" s="67">
        <f>RES_hhdet_in_new!M$69</f>
        <v>0</v>
      </c>
      <c r="N53" s="67">
        <f>RES_hhdet_in_new!N$69</f>
        <v>0</v>
      </c>
      <c r="O53" s="67">
        <f>RES_hhdet_in_new!O$69</f>
        <v>0</v>
      </c>
      <c r="P53" s="67">
        <f>RES_hhdet_in_new!P$69</f>
        <v>1295.902903023702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74.472039905623475</v>
      </c>
      <c r="D54" s="67">
        <f>RES_hhdet_in_new!D$70</f>
        <v>0</v>
      </c>
      <c r="E54" s="67">
        <f>RES_hhdet_in_new!E$70</f>
        <v>19.057238848205554</v>
      </c>
      <c r="F54" s="67">
        <f>RES_hhdet_in_new!F$70</f>
        <v>93.557712810939961</v>
      </c>
      <c r="G54" s="67">
        <f>RES_hhdet_in_new!G$70</f>
        <v>335.55735093632001</v>
      </c>
      <c r="H54" s="67">
        <f>RES_hhdet_in_new!H$70</f>
        <v>0</v>
      </c>
      <c r="I54" s="67">
        <f>RES_hhdet_in_new!I$70</f>
        <v>667.45887845541733</v>
      </c>
      <c r="J54" s="67">
        <f>RES_hhdet_in_new!J$70</f>
        <v>2690.6738690117249</v>
      </c>
      <c r="K54" s="67">
        <f>RES_hhdet_in_new!K$70</f>
        <v>2116.819611694646</v>
      </c>
      <c r="L54" s="67">
        <f>RES_hhdet_in_new!L$70</f>
        <v>0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261.57152218028142</v>
      </c>
      <c r="Q54" s="67">
        <f>RES_hhdet_in_new!Q$70</f>
        <v>11.729488701573811</v>
      </c>
    </row>
    <row r="55" spans="1:17" ht="12" customHeight="1" x14ac:dyDescent="0.25">
      <c r="A55" s="148" t="s">
        <v>142</v>
      </c>
      <c r="B55" s="67"/>
      <c r="C55" s="67">
        <f>RES_hhdet_in_new!C$73</f>
        <v>931.30303705260633</v>
      </c>
      <c r="D55" s="67">
        <f>RES_hhdet_in_new!D$73</f>
        <v>0</v>
      </c>
      <c r="E55" s="67">
        <f>RES_hhdet_in_new!E$73</f>
        <v>422.87072266681321</v>
      </c>
      <c r="F55" s="67">
        <f>RES_hhdet_in_new!F$73</f>
        <v>0</v>
      </c>
      <c r="G55" s="67">
        <f>RES_hhdet_in_new!G$73</f>
        <v>451.50255202449637</v>
      </c>
      <c r="H55" s="67">
        <f>RES_hhdet_in_new!H$73</f>
        <v>0</v>
      </c>
      <c r="I55" s="67">
        <f>RES_hhdet_in_new!I$73</f>
        <v>364.74018579747604</v>
      </c>
      <c r="J55" s="67">
        <f>RES_hhdet_in_new!J$73</f>
        <v>5817.1283477058059</v>
      </c>
      <c r="K55" s="67">
        <f>RES_hhdet_in_new!K$73</f>
        <v>0</v>
      </c>
      <c r="L55" s="67">
        <f>RES_hhdet_in_new!L$73</f>
        <v>0</v>
      </c>
      <c r="M55" s="67">
        <f>RES_hhdet_in_new!M$73</f>
        <v>0</v>
      </c>
      <c r="N55" s="67">
        <f>RES_hhdet_in_new!N$73</f>
        <v>0</v>
      </c>
      <c r="O55" s="67">
        <f>RES_hhdet_in_new!O$73</f>
        <v>0</v>
      </c>
      <c r="P55" s="67">
        <f>RES_hhdet_in_new!P$73</f>
        <v>0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28.242263161020986</v>
      </c>
      <c r="D56" s="67">
        <f>RES_hhdet_in_new!D$74</f>
        <v>0</v>
      </c>
      <c r="E56" s="67">
        <f>RES_hhdet_in_new!E$74</f>
        <v>57.978225112084012</v>
      </c>
      <c r="F56" s="67">
        <f>RES_hhdet_in_new!F$74</f>
        <v>0</v>
      </c>
      <c r="G56" s="67">
        <f>RES_hhdet_in_new!G$74</f>
        <v>50.048464295818249</v>
      </c>
      <c r="H56" s="67">
        <f>RES_hhdet_in_new!H$74</f>
        <v>0</v>
      </c>
      <c r="I56" s="67">
        <f>RES_hhdet_in_new!I$74</f>
        <v>50.161436658214413</v>
      </c>
      <c r="J56" s="67">
        <f>RES_hhdet_in_new!J$74</f>
        <v>500.99999999999989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2461.2803336931033</v>
      </c>
      <c r="D58" s="67">
        <f>RES_hhdet_in_new!D$78</f>
        <v>0</v>
      </c>
      <c r="E58" s="67">
        <f>RES_hhdet_in_new!E$78</f>
        <v>501.41908535031365</v>
      </c>
      <c r="F58" s="67">
        <f>RES_hhdet_in_new!F$78</f>
        <v>1097.2264730618724</v>
      </c>
      <c r="G58" s="67">
        <f>RES_hhdet_in_new!G$78</f>
        <v>1123.7170264964782</v>
      </c>
      <c r="H58" s="67">
        <f>RES_hhdet_in_new!H$78</f>
        <v>0</v>
      </c>
      <c r="I58" s="67">
        <f>RES_hhdet_in_new!I$78</f>
        <v>1277.7735746113792</v>
      </c>
      <c r="J58" s="67">
        <f>RES_hhdet_in_new!J$78</f>
        <v>5804.8771545655218</v>
      </c>
      <c r="K58" s="67">
        <f>RES_hhdet_in_new!K$78</f>
        <v>6006.8185355882688</v>
      </c>
      <c r="L58" s="67">
        <f>RES_hhdet_in_new!L$78</f>
        <v>0</v>
      </c>
      <c r="M58" s="67">
        <f>RES_hhdet_in_new!M$78</f>
        <v>0</v>
      </c>
      <c r="N58" s="67">
        <f>RES_hhdet_in_new!N$78</f>
        <v>0</v>
      </c>
      <c r="O58" s="67">
        <f>RES_hhdet_in_new!O$78</f>
        <v>0</v>
      </c>
      <c r="P58" s="67">
        <f>RES_hhdet_in_new!P$78</f>
        <v>992.66056313560398</v>
      </c>
      <c r="Q58" s="67">
        <f>RES_hhdet_in_new!Q$78</f>
        <v>11.729488701573811</v>
      </c>
    </row>
    <row r="59" spans="1:17" ht="12" customHeight="1" x14ac:dyDescent="0.25">
      <c r="A59" s="159" t="s">
        <v>140</v>
      </c>
      <c r="B59" s="83"/>
      <c r="C59" s="83">
        <f>RES_hhdet_in_new!C$79</f>
        <v>1025.7055851567761</v>
      </c>
      <c r="D59" s="83">
        <f>RES_hhdet_in_new!D$79</f>
        <v>0</v>
      </c>
      <c r="E59" s="83">
        <f>RES_hhdet_in_new!E$79</f>
        <v>0</v>
      </c>
      <c r="F59" s="83">
        <f>RES_hhdet_in_new!F$79</f>
        <v>0</v>
      </c>
      <c r="G59" s="83">
        <f>RES_hhdet_in_new!G$79</f>
        <v>132.24460664634285</v>
      </c>
      <c r="H59" s="83">
        <f>RES_hhdet_in_new!H$79</f>
        <v>0</v>
      </c>
      <c r="I59" s="83">
        <f>RES_hhdet_in_new!I$79</f>
        <v>0</v>
      </c>
      <c r="J59" s="83">
        <f>RES_hhdet_in_new!J$79</f>
        <v>8075.2438093688843</v>
      </c>
      <c r="K59" s="83">
        <f>RES_hhdet_in_new!K$79</f>
        <v>4291.6389628243433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564.81386206837954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6921.0140811501205</v>
      </c>
      <c r="D63" s="67">
        <f t="shared" si="4"/>
        <v>0</v>
      </c>
      <c r="E63" s="67">
        <f t="shared" si="4"/>
        <v>764.58091464968629</v>
      </c>
      <c r="F63" s="67">
        <f t="shared" si="4"/>
        <v>2333.7735269381274</v>
      </c>
      <c r="G63" s="67">
        <f t="shared" si="4"/>
        <v>2376.0383668571785</v>
      </c>
      <c r="H63" s="67">
        <f t="shared" si="4"/>
        <v>0</v>
      </c>
      <c r="I63" s="67">
        <f t="shared" si="4"/>
        <v>2403.2264253886206</v>
      </c>
      <c r="J63" s="67">
        <f t="shared" si="4"/>
        <v>23957.879036065591</v>
      </c>
      <c r="K63" s="67">
        <f t="shared" si="4"/>
        <v>9856.542501587388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1521.5255747960239</v>
      </c>
      <c r="Q63" s="67">
        <f t="shared" si="4"/>
        <v>12.270511298426189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142.25</v>
      </c>
      <c r="D65" s="67">
        <f t="shared" si="5"/>
        <v>41</v>
      </c>
      <c r="E65" s="67">
        <f t="shared" si="5"/>
        <v>20.25</v>
      </c>
      <c r="F65" s="67">
        <f t="shared" si="5"/>
        <v>83.5</v>
      </c>
      <c r="G65" s="67">
        <f t="shared" si="5"/>
        <v>190.75</v>
      </c>
      <c r="H65" s="67">
        <f t="shared" si="5"/>
        <v>174</v>
      </c>
      <c r="I65" s="67">
        <f t="shared" si="5"/>
        <v>324.25</v>
      </c>
      <c r="J65" s="67">
        <f t="shared" si="5"/>
        <v>915.00000000000011</v>
      </c>
      <c r="K65" s="67">
        <f t="shared" si="5"/>
        <v>545.00000000000011</v>
      </c>
      <c r="L65" s="67">
        <f t="shared" si="5"/>
        <v>952</v>
      </c>
      <c r="M65" s="67">
        <f t="shared" si="5"/>
        <v>0</v>
      </c>
      <c r="N65" s="67">
        <f t="shared" si="5"/>
        <v>137</v>
      </c>
      <c r="O65" s="67">
        <f t="shared" si="5"/>
        <v>619</v>
      </c>
      <c r="P65" s="67">
        <f t="shared" si="5"/>
        <v>779.99999999999989</v>
      </c>
      <c r="Q65" s="67">
        <f t="shared" si="5"/>
        <v>1118.2705112984263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7023.7814212693738</v>
      </c>
      <c r="D67" s="67">
        <f t="shared" si="6"/>
        <v>0</v>
      </c>
      <c r="E67" s="67">
        <f t="shared" si="6"/>
        <v>646.16883467626189</v>
      </c>
      <c r="F67" s="67">
        <f t="shared" si="6"/>
        <v>3206.0812397490586</v>
      </c>
      <c r="G67" s="67">
        <f t="shared" si="6"/>
        <v>2226.5924853129568</v>
      </c>
      <c r="H67" s="67">
        <f t="shared" si="6"/>
        <v>723.68481786812231</v>
      </c>
      <c r="I67" s="67">
        <f t="shared" si="6"/>
        <v>3038.3011852458931</v>
      </c>
      <c r="J67" s="67">
        <f t="shared" si="6"/>
        <v>25283.350545085825</v>
      </c>
      <c r="K67" s="67">
        <f t="shared" si="6"/>
        <v>16788.362113282041</v>
      </c>
      <c r="L67" s="67">
        <f t="shared" si="6"/>
        <v>567.99999999999272</v>
      </c>
      <c r="M67" s="67">
        <f t="shared" si="6"/>
        <v>141.23352957158386</v>
      </c>
      <c r="N67" s="67">
        <f t="shared" si="6"/>
        <v>0</v>
      </c>
      <c r="O67" s="67">
        <f t="shared" si="6"/>
        <v>0</v>
      </c>
      <c r="P67" s="67">
        <f t="shared" si="6"/>
        <v>757.09709697630524</v>
      </c>
      <c r="Q67" s="67">
        <f t="shared" si="6"/>
        <v>289.00000000000017</v>
      </c>
    </row>
    <row r="68" spans="1:17" ht="12" customHeight="1" x14ac:dyDescent="0.25">
      <c r="A68" s="148" t="s">
        <v>159</v>
      </c>
      <c r="B68" s="67"/>
      <c r="C68" s="67">
        <f t="shared" si="6"/>
        <v>180.28542053724561</v>
      </c>
      <c r="D68" s="67">
        <f t="shared" si="6"/>
        <v>0</v>
      </c>
      <c r="E68" s="67">
        <f t="shared" si="6"/>
        <v>101.94276115179416</v>
      </c>
      <c r="F68" s="67">
        <f t="shared" si="6"/>
        <v>78.819377244146239</v>
      </c>
      <c r="G68" s="67">
        <f t="shared" si="6"/>
        <v>82.89999029906636</v>
      </c>
      <c r="H68" s="67">
        <f t="shared" si="6"/>
        <v>23.195107050244054</v>
      </c>
      <c r="I68" s="67">
        <f t="shared" si="6"/>
        <v>110.82686259841898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23.570303190831776</v>
      </c>
    </row>
    <row r="69" spans="1:17" ht="12" customHeight="1" x14ac:dyDescent="0.25">
      <c r="A69" s="148" t="s">
        <v>142</v>
      </c>
      <c r="B69" s="67"/>
      <c r="C69" s="67">
        <f t="shared" si="6"/>
        <v>778.84785504879562</v>
      </c>
      <c r="D69" s="67">
        <f t="shared" si="6"/>
        <v>0</v>
      </c>
      <c r="E69" s="67">
        <f t="shared" si="6"/>
        <v>956.12927733318384</v>
      </c>
      <c r="F69" s="67">
        <f t="shared" si="6"/>
        <v>109.36583439692079</v>
      </c>
      <c r="G69" s="67">
        <f t="shared" si="6"/>
        <v>222.49744797550352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267.26954157751373</v>
      </c>
      <c r="N69" s="67">
        <f t="shared" si="6"/>
        <v>318.69211113327879</v>
      </c>
      <c r="O69" s="67">
        <f t="shared" si="6"/>
        <v>433.08846644463989</v>
      </c>
      <c r="P69" s="67">
        <f t="shared" si="6"/>
        <v>889.84906972207364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23.618978151622095</v>
      </c>
      <c r="D70" s="67">
        <f t="shared" si="6"/>
        <v>0</v>
      </c>
      <c r="E70" s="67">
        <f t="shared" si="6"/>
        <v>17.021774887915932</v>
      </c>
      <c r="F70" s="67">
        <f t="shared" si="6"/>
        <v>1.6833354066740605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42.859813084112147</v>
      </c>
      <c r="N70" s="67">
        <f t="shared" si="6"/>
        <v>50.673913043478265</v>
      </c>
      <c r="O70" s="67">
        <f t="shared" si="6"/>
        <v>67.377622377622373</v>
      </c>
      <c r="P70" s="67">
        <f t="shared" si="6"/>
        <v>86.610042748990523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8357.4696663068971</v>
      </c>
      <c r="D72" s="67">
        <f t="shared" si="7"/>
        <v>0</v>
      </c>
      <c r="E72" s="67">
        <f t="shared" si="7"/>
        <v>1282.3309146496858</v>
      </c>
      <c r="F72" s="67">
        <f t="shared" si="7"/>
        <v>5855.5235269381274</v>
      </c>
      <c r="G72" s="67">
        <f t="shared" si="7"/>
        <v>3677.032973503523</v>
      </c>
      <c r="H72" s="67">
        <f t="shared" si="7"/>
        <v>88.43945313048971</v>
      </c>
      <c r="I72" s="67">
        <f t="shared" si="7"/>
        <v>3978.9764253886206</v>
      </c>
      <c r="J72" s="67">
        <f t="shared" si="7"/>
        <v>26352.872845434478</v>
      </c>
      <c r="K72" s="67">
        <f t="shared" si="7"/>
        <v>26938.927943361647</v>
      </c>
      <c r="L72" s="67">
        <f t="shared" si="7"/>
        <v>3425.9999999999977</v>
      </c>
      <c r="M72" s="67">
        <f t="shared" si="7"/>
        <v>612</v>
      </c>
      <c r="N72" s="67">
        <f t="shared" si="7"/>
        <v>0</v>
      </c>
      <c r="O72" s="67">
        <f t="shared" si="7"/>
        <v>0</v>
      </c>
      <c r="P72" s="67">
        <f t="shared" si="7"/>
        <v>2926.3394368644031</v>
      </c>
      <c r="Q72" s="67">
        <f t="shared" si="7"/>
        <v>931.27051129844074</v>
      </c>
    </row>
    <row r="73" spans="1:17" ht="12" customHeight="1" x14ac:dyDescent="0.25">
      <c r="A73" s="159" t="s">
        <v>140</v>
      </c>
      <c r="B73" s="83"/>
      <c r="C73" s="83">
        <f t="shared" si="7"/>
        <v>1216.2979358933098</v>
      </c>
      <c r="D73" s="83">
        <f t="shared" si="7"/>
        <v>0</v>
      </c>
      <c r="E73" s="83">
        <f t="shared" si="7"/>
        <v>1369.5000000000002</v>
      </c>
      <c r="F73" s="83">
        <f t="shared" si="7"/>
        <v>180.18492876851812</v>
      </c>
      <c r="G73" s="83">
        <f t="shared" si="7"/>
        <v>586.25539335365625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1032.0000000000005</v>
      </c>
      <c r="O73" s="83">
        <f t="shared" si="7"/>
        <v>1300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0</v>
      </c>
      <c r="D79" s="80">
        <f>RES_hhdet_numvin!D64</f>
        <v>0</v>
      </c>
      <c r="E79" s="80">
        <f>RES_hhdet_numvin!E64</f>
        <v>0</v>
      </c>
      <c r="F79" s="80">
        <f>RES_hhdet_numvin!F64</f>
        <v>0</v>
      </c>
      <c r="G79" s="80">
        <f>RES_hhdet_numvin!G64</f>
        <v>0</v>
      </c>
      <c r="H79" s="80">
        <f>RES_hhdet_numvin!H64</f>
        <v>0</v>
      </c>
      <c r="I79" s="80">
        <f>RES_hhdet_numvin!I64</f>
        <v>0</v>
      </c>
      <c r="J79" s="80">
        <f>RES_hhdet_numvin!J64</f>
        <v>20464.000000000011</v>
      </c>
      <c r="K79" s="80">
        <f>RES_hhdet_numvin!K64</f>
        <v>20155.000000000007</v>
      </c>
      <c r="L79" s="80">
        <f>RES_hhdet_numvin!L64</f>
        <v>0</v>
      </c>
      <c r="M79" s="80">
        <f>RES_hhdet_numvin!M64</f>
        <v>0</v>
      </c>
      <c r="N79" s="80">
        <f>RES_hhdet_numvin!N64</f>
        <v>0</v>
      </c>
      <c r="O79" s="80">
        <f>RES_hhdet_numvin!O64</f>
        <v>0</v>
      </c>
      <c r="P79" s="80">
        <f>RES_hhdet_numvin!P64</f>
        <v>3079.0000000000014</v>
      </c>
      <c r="Q79" s="80">
        <f>RES_hhdet_numvin!Q64</f>
        <v>24.000000000000014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1103.0000000000005</v>
      </c>
      <c r="K81" s="80">
        <f>RES_hhdet_numvin!K67</f>
        <v>1114.0000000000005</v>
      </c>
      <c r="L81" s="80">
        <f>RES_hhdet_numvin!L67</f>
        <v>0</v>
      </c>
      <c r="M81" s="80">
        <f>RES_hhdet_numvin!M67</f>
        <v>0</v>
      </c>
      <c r="N81" s="80">
        <f>RES_hhdet_numvin!N67</f>
        <v>0</v>
      </c>
      <c r="O81" s="80">
        <f>RES_hhdet_numvin!O67</f>
        <v>0</v>
      </c>
      <c r="P81" s="80">
        <f>RES_hhdet_numvin!P67</f>
        <v>1949.0000000000011</v>
      </c>
      <c r="Q81" s="80">
        <f>RES_hhdet_numvin!Q67</f>
        <v>24.000000000000014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0</v>
      </c>
      <c r="D83" s="80">
        <f>RES_hhdet_numvin!D69</f>
        <v>0</v>
      </c>
      <c r="E83" s="80">
        <f>RES_hhdet_numvin!E69</f>
        <v>0</v>
      </c>
      <c r="F83" s="80">
        <f>RES_hhdet_numvin!F69</f>
        <v>0</v>
      </c>
      <c r="G83" s="80">
        <f>RES_hhdet_numvin!G69</f>
        <v>0</v>
      </c>
      <c r="H83" s="80">
        <f>RES_hhdet_numvin!H69</f>
        <v>0</v>
      </c>
      <c r="I83" s="80">
        <f>RES_hhdet_numvin!I69</f>
        <v>0</v>
      </c>
      <c r="J83" s="80">
        <f>RES_hhdet_numvin!J69</f>
        <v>18592.896351022682</v>
      </c>
      <c r="K83" s="80">
        <f>RES_hhdet_numvin!K69</f>
        <v>18038.180388305362</v>
      </c>
      <c r="L83" s="80">
        <f>RES_hhdet_numvin!L69</f>
        <v>0</v>
      </c>
      <c r="M83" s="80">
        <f>RES_hhdet_numvin!M69</f>
        <v>0</v>
      </c>
      <c r="N83" s="80">
        <f>RES_hhdet_numvin!N69</f>
        <v>0</v>
      </c>
      <c r="O83" s="80">
        <f>RES_hhdet_numvin!O69</f>
        <v>0</v>
      </c>
      <c r="P83" s="80">
        <f>RES_hhdet_numvin!P69</f>
        <v>1840.9693653486552</v>
      </c>
      <c r="Q83" s="80">
        <f>RES_hhdet_numvin!Q69</f>
        <v>11.953895323319792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834.56276144839228</v>
      </c>
      <c r="K84" s="80">
        <f>RES_hhdet_numvin!K70</f>
        <v>2116.8196116946474</v>
      </c>
      <c r="L84" s="80">
        <f>RES_hhdet_numvin!L70</f>
        <v>0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261.57152218028148</v>
      </c>
      <c r="Q84" s="80">
        <f>RES_hhdet_numvin!Q70</f>
        <v>12.046104676680221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967.15093027792682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889.84906972207409</v>
      </c>
      <c r="Q85" s="80">
        <f>RES_hhdet_numvin!Q73</f>
        <v>0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69.389957251009491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86.610042748990566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0</v>
      </c>
      <c r="D88" s="80">
        <f>RES_hhdet_numvin!D78</f>
        <v>0</v>
      </c>
      <c r="E88" s="80">
        <f>RES_hhdet_numvin!E78</f>
        <v>0</v>
      </c>
      <c r="F88" s="80">
        <f>RES_hhdet_numvin!F78</f>
        <v>0</v>
      </c>
      <c r="G88" s="80">
        <f>RES_hhdet_numvin!G78</f>
        <v>0</v>
      </c>
      <c r="H88" s="80">
        <f>RES_hhdet_numvin!H78</f>
        <v>0</v>
      </c>
      <c r="I88" s="80">
        <f>RES_hhdet_numvin!I78</f>
        <v>0</v>
      </c>
      <c r="J88" s="80">
        <f>RES_hhdet_numvin!J78</f>
        <v>20455.813862068389</v>
      </c>
      <c r="K88" s="80">
        <f>RES_hhdet_numvin!K78</f>
        <v>19641.000000000007</v>
      </c>
      <c r="L88" s="80">
        <f>RES_hhdet_numvin!L78</f>
        <v>0</v>
      </c>
      <c r="M88" s="80">
        <f>RES_hhdet_numvin!M78</f>
        <v>0</v>
      </c>
      <c r="N88" s="80">
        <f>RES_hhdet_numvin!N78</f>
        <v>0</v>
      </c>
      <c r="O88" s="80">
        <f>RES_hhdet_numvin!O78</f>
        <v>0</v>
      </c>
      <c r="P88" s="80">
        <f>RES_hhdet_numvin!P78</f>
        <v>2514.1861379316215</v>
      </c>
      <c r="Q88" s="80">
        <f>RES_hhdet_numvin!Q78</f>
        <v>24.000000000000014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8.186137931620582</v>
      </c>
      <c r="K89" s="78">
        <f>RES_hhdet_numvin!K79</f>
        <v>514.00000000000023</v>
      </c>
      <c r="L89" s="78">
        <f>RES_hhdet_numvin!L79</f>
        <v>0</v>
      </c>
      <c r="M89" s="78">
        <f>RES_hhdet_numvin!M79</f>
        <v>0</v>
      </c>
      <c r="N89" s="78">
        <f>RES_hhdet_numvin!N79</f>
        <v>0</v>
      </c>
      <c r="O89" s="78">
        <f>RES_hhdet_numvin!O79</f>
        <v>0</v>
      </c>
      <c r="P89" s="78">
        <f>RES_hhdet_numvin!P79</f>
        <v>564.81386206837965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106.86429867017034</v>
      </c>
      <c r="C93" s="168">
        <f t="shared" ref="C93:Q93" si="8">SUM(C94,C97,C99,C108)</f>
        <v>123.36496789611959</v>
      </c>
      <c r="D93" s="168">
        <f t="shared" si="8"/>
        <v>78.712841266271099</v>
      </c>
      <c r="E93" s="168">
        <f t="shared" si="8"/>
        <v>72.10126615991922</v>
      </c>
      <c r="F93" s="168">
        <f t="shared" si="8"/>
        <v>72.191595533193762</v>
      </c>
      <c r="G93" s="168">
        <f t="shared" si="8"/>
        <v>73.828593335372787</v>
      </c>
      <c r="H93" s="168">
        <f t="shared" si="8"/>
        <v>58.644484993606767</v>
      </c>
      <c r="I93" s="168">
        <f t="shared" si="8"/>
        <v>56.087215545683016</v>
      </c>
      <c r="J93" s="168">
        <f t="shared" si="8"/>
        <v>114.53187322855028</v>
      </c>
      <c r="K93" s="168">
        <f t="shared" si="8"/>
        <v>143.96353189529924</v>
      </c>
      <c r="L93" s="168">
        <f t="shared" si="8"/>
        <v>151.57071290573464</v>
      </c>
      <c r="M93" s="168">
        <f t="shared" si="8"/>
        <v>87.037556837784862</v>
      </c>
      <c r="N93" s="168">
        <f t="shared" si="8"/>
        <v>80.050381499365713</v>
      </c>
      <c r="O93" s="168">
        <f t="shared" si="8"/>
        <v>74.375399057084309</v>
      </c>
      <c r="P93" s="168">
        <f t="shared" si="8"/>
        <v>75.400326721444458</v>
      </c>
      <c r="Q93" s="168">
        <f t="shared" si="8"/>
        <v>78.088484343676271</v>
      </c>
    </row>
    <row r="94" spans="1:17" ht="12" customHeight="1" x14ac:dyDescent="0.25">
      <c r="A94" s="158" t="s">
        <v>65</v>
      </c>
      <c r="B94" s="157">
        <f>SUM(B95:B96)</f>
        <v>82.814471174024504</v>
      </c>
      <c r="C94" s="157">
        <f t="shared" ref="C94:Q94" si="9">SUM(C95:C96)</f>
        <v>96.588041476982525</v>
      </c>
      <c r="D94" s="157">
        <f t="shared" si="9"/>
        <v>61.085927514819694</v>
      </c>
      <c r="E94" s="157">
        <f t="shared" si="9"/>
        <v>55.570296927218969</v>
      </c>
      <c r="F94" s="157">
        <f t="shared" si="9"/>
        <v>55.580331161469559</v>
      </c>
      <c r="G94" s="157">
        <f t="shared" si="9"/>
        <v>57.252650158537875</v>
      </c>
      <c r="H94" s="157">
        <f t="shared" si="9"/>
        <v>45.099005603463098</v>
      </c>
      <c r="I94" s="157">
        <f t="shared" si="9"/>
        <v>42.576736075854811</v>
      </c>
      <c r="J94" s="157">
        <f t="shared" si="9"/>
        <v>85.486831877411277</v>
      </c>
      <c r="K94" s="157">
        <f t="shared" si="9"/>
        <v>108.86059013154011</v>
      </c>
      <c r="L94" s="157">
        <f t="shared" si="9"/>
        <v>121.16691364832531</v>
      </c>
      <c r="M94" s="157">
        <f t="shared" si="9"/>
        <v>67.386533168484732</v>
      </c>
      <c r="N94" s="157">
        <f t="shared" si="9"/>
        <v>63.31081371254357</v>
      </c>
      <c r="O94" s="157">
        <f t="shared" si="9"/>
        <v>57.814243774065268</v>
      </c>
      <c r="P94" s="157">
        <f t="shared" si="9"/>
        <v>57.596868382170996</v>
      </c>
      <c r="Q94" s="157">
        <f t="shared" si="9"/>
        <v>60.28287706027281</v>
      </c>
    </row>
    <row r="95" spans="1:17" ht="12" customHeight="1" x14ac:dyDescent="0.25">
      <c r="A95" s="23" t="s">
        <v>161</v>
      </c>
      <c r="B95" s="156">
        <f>RES_hhdet_fec!B$64</f>
        <v>81.879010557879965</v>
      </c>
      <c r="C95" s="156">
        <f>RES_hhdet_fec!C$64</f>
        <v>96.012183071546744</v>
      </c>
      <c r="D95" s="156">
        <f>RES_hhdet_fec!D$64</f>
        <v>60.535231616707144</v>
      </c>
      <c r="E95" s="156">
        <f>RES_hhdet_fec!E$64</f>
        <v>54.72969167508149</v>
      </c>
      <c r="F95" s="156">
        <f>RES_hhdet_fec!F$64</f>
        <v>54.322692979738434</v>
      </c>
      <c r="G95" s="156">
        <f>RES_hhdet_fec!G$64</f>
        <v>55.711653822453179</v>
      </c>
      <c r="H95" s="156">
        <f>RES_hhdet_fec!H$64</f>
        <v>43.813569478853516</v>
      </c>
      <c r="I95" s="156">
        <f>RES_hhdet_fec!I$64</f>
        <v>41.760114566507298</v>
      </c>
      <c r="J95" s="156">
        <f>RES_hhdet_fec!J$64</f>
        <v>84.586796564550482</v>
      </c>
      <c r="K95" s="156">
        <f>RES_hhdet_fec!K$64</f>
        <v>106.66542417930299</v>
      </c>
      <c r="L95" s="156">
        <f>RES_hhdet_fec!L$64</f>
        <v>118.83506443017058</v>
      </c>
      <c r="M95" s="156">
        <f>RES_hhdet_fec!M$64</f>
        <v>66.375314807141436</v>
      </c>
      <c r="N95" s="156">
        <f>RES_hhdet_fec!N$64</f>
        <v>62.484199936093567</v>
      </c>
      <c r="O95" s="156">
        <f>RES_hhdet_fec!O$64</f>
        <v>56.200888790662688</v>
      </c>
      <c r="P95" s="156">
        <f>RES_hhdet_fec!P$64</f>
        <v>56.018885441302032</v>
      </c>
      <c r="Q95" s="156">
        <f>RES_hhdet_fec!Q$64</f>
        <v>57.96660985162498</v>
      </c>
    </row>
    <row r="96" spans="1:17" ht="12" customHeight="1" x14ac:dyDescent="0.25">
      <c r="A96" s="23" t="s">
        <v>60</v>
      </c>
      <c r="B96" s="156">
        <f>RES_hhdet_fec!B$65</f>
        <v>0.93546061614453346</v>
      </c>
      <c r="C96" s="156">
        <f>RES_hhdet_fec!C$65</f>
        <v>0.57585840543577638</v>
      </c>
      <c r="D96" s="156">
        <f>RES_hhdet_fec!D$65</f>
        <v>0.5506958981125526</v>
      </c>
      <c r="E96" s="156">
        <f>RES_hhdet_fec!E$65</f>
        <v>0.8406052521374755</v>
      </c>
      <c r="F96" s="156">
        <f>RES_hhdet_fec!F$65</f>
        <v>1.2576381817311229</v>
      </c>
      <c r="G96" s="156">
        <f>RES_hhdet_fec!G$65</f>
        <v>1.540996336084695</v>
      </c>
      <c r="H96" s="156">
        <f>RES_hhdet_fec!H$65</f>
        <v>1.2854361246095789</v>
      </c>
      <c r="I96" s="156">
        <f>RES_hhdet_fec!I$65</f>
        <v>0.81662150934751609</v>
      </c>
      <c r="J96" s="156">
        <f>RES_hhdet_fec!J$65</f>
        <v>0.90003531286078997</v>
      </c>
      <c r="K96" s="156">
        <f>RES_hhdet_fec!K$65</f>
        <v>2.1951659522371196</v>
      </c>
      <c r="L96" s="156">
        <f>RES_hhdet_fec!L$65</f>
        <v>2.3318492181547312</v>
      </c>
      <c r="M96" s="156">
        <f>RES_hhdet_fec!M$65</f>
        <v>1.0112183613432899</v>
      </c>
      <c r="N96" s="156">
        <f>RES_hhdet_fec!N$65</f>
        <v>0.82661377645000411</v>
      </c>
      <c r="O96" s="156">
        <f>RES_hhdet_fec!O$65</f>
        <v>1.6133549834025787</v>
      </c>
      <c r="P96" s="156">
        <f>RES_hhdet_fec!P$65</f>
        <v>1.577982940868967</v>
      </c>
      <c r="Q96" s="156">
        <f>RES_hhdet_fec!Q$65</f>
        <v>2.3162672086478295</v>
      </c>
    </row>
    <row r="97" spans="1:17" ht="12" customHeight="1" x14ac:dyDescent="0.25">
      <c r="A97" s="158" t="s">
        <v>112</v>
      </c>
      <c r="B97" s="157">
        <f>B98</f>
        <v>4.8090935323681389E-2</v>
      </c>
      <c r="C97" s="157">
        <f t="shared" ref="C97:Q97" si="10">C98</f>
        <v>5.3047432854222171E-2</v>
      </c>
      <c r="D97" s="157">
        <f t="shared" si="10"/>
        <v>3.3850910777682888E-2</v>
      </c>
      <c r="E97" s="157">
        <f t="shared" si="10"/>
        <v>3.0712328166253328E-2</v>
      </c>
      <c r="F97" s="157">
        <f t="shared" si="10"/>
        <v>3.0454611859926928E-2</v>
      </c>
      <c r="G97" s="157">
        <f t="shared" si="10"/>
        <v>3.2869815651435208E-2</v>
      </c>
      <c r="H97" s="157">
        <f t="shared" si="10"/>
        <v>3.0753867566159287E-2</v>
      </c>
      <c r="I97" s="157">
        <f t="shared" si="10"/>
        <v>3.4615649796986288E-2</v>
      </c>
      <c r="J97" s="157">
        <f t="shared" si="10"/>
        <v>7.3874511982560051E-2</v>
      </c>
      <c r="K97" s="157">
        <f t="shared" si="10"/>
        <v>0.10104576526758166</v>
      </c>
      <c r="L97" s="157">
        <f t="shared" si="10"/>
        <v>0.121518355117242</v>
      </c>
      <c r="M97" s="157">
        <f t="shared" si="10"/>
        <v>7.7339719330660972E-2</v>
      </c>
      <c r="N97" s="157">
        <f t="shared" si="10"/>
        <v>7.2853803957014809E-2</v>
      </c>
      <c r="O97" s="157">
        <f t="shared" si="10"/>
        <v>8.6312741441779472E-2</v>
      </c>
      <c r="P97" s="157">
        <f t="shared" si="10"/>
        <v>0.10411818601119681</v>
      </c>
      <c r="Q97" s="157">
        <f t="shared" si="10"/>
        <v>0.12365830030196046</v>
      </c>
    </row>
    <row r="98" spans="1:17" ht="12" customHeight="1" x14ac:dyDescent="0.25">
      <c r="A98" s="23" t="s">
        <v>60</v>
      </c>
      <c r="B98" s="156">
        <f>RES_hhdet_fec!B$67</f>
        <v>4.8090935323681389E-2</v>
      </c>
      <c r="C98" s="156">
        <f>RES_hhdet_fec!C$67</f>
        <v>5.3047432854222171E-2</v>
      </c>
      <c r="D98" s="156">
        <f>RES_hhdet_fec!D$67</f>
        <v>3.3850910777682888E-2</v>
      </c>
      <c r="E98" s="156">
        <f>RES_hhdet_fec!E$67</f>
        <v>3.0712328166253328E-2</v>
      </c>
      <c r="F98" s="156">
        <f>RES_hhdet_fec!F$67</f>
        <v>3.0454611859926928E-2</v>
      </c>
      <c r="G98" s="156">
        <f>RES_hhdet_fec!G$67</f>
        <v>3.2869815651435208E-2</v>
      </c>
      <c r="H98" s="156">
        <f>RES_hhdet_fec!H$67</f>
        <v>3.0753867566159287E-2</v>
      </c>
      <c r="I98" s="156">
        <f>RES_hhdet_fec!I$67</f>
        <v>3.4615649796986288E-2</v>
      </c>
      <c r="J98" s="156">
        <f>RES_hhdet_fec!J$67</f>
        <v>7.3874511982560051E-2</v>
      </c>
      <c r="K98" s="156">
        <f>RES_hhdet_fec!K$67</f>
        <v>0.10104576526758166</v>
      </c>
      <c r="L98" s="156">
        <f>RES_hhdet_fec!L$67</f>
        <v>0.121518355117242</v>
      </c>
      <c r="M98" s="156">
        <f>RES_hhdet_fec!M$67</f>
        <v>7.7339719330660972E-2</v>
      </c>
      <c r="N98" s="156">
        <f>RES_hhdet_fec!N$67</f>
        <v>7.2853803957014809E-2</v>
      </c>
      <c r="O98" s="156">
        <f>RES_hhdet_fec!O$67</f>
        <v>8.6312741441779472E-2</v>
      </c>
      <c r="P98" s="156">
        <f>RES_hhdet_fec!P$67</f>
        <v>0.10411818601119681</v>
      </c>
      <c r="Q98" s="156">
        <f>RES_hhdet_fec!Q$67</f>
        <v>0.12365830030196046</v>
      </c>
    </row>
    <row r="99" spans="1:17" ht="12" customHeight="1" x14ac:dyDescent="0.25">
      <c r="A99" s="158" t="s">
        <v>63</v>
      </c>
      <c r="B99" s="157">
        <f>SUM(B100:B101,B104:B105)</f>
        <v>16.865219267010957</v>
      </c>
      <c r="C99" s="157">
        <f t="shared" ref="C99:Q99" si="11">SUM(C100:C101,C104:C105)</f>
        <v>18.789554846583947</v>
      </c>
      <c r="D99" s="157">
        <f t="shared" si="11"/>
        <v>12.31900641017166</v>
      </c>
      <c r="E99" s="157">
        <f t="shared" si="11"/>
        <v>11.557437897831099</v>
      </c>
      <c r="F99" s="157">
        <f t="shared" si="11"/>
        <v>11.536131944672531</v>
      </c>
      <c r="G99" s="157">
        <f t="shared" si="11"/>
        <v>11.500885496557402</v>
      </c>
      <c r="H99" s="157">
        <f t="shared" si="11"/>
        <v>9.3844842325371793</v>
      </c>
      <c r="I99" s="157">
        <f t="shared" si="11"/>
        <v>9.323417483023654</v>
      </c>
      <c r="J99" s="157">
        <f t="shared" si="11"/>
        <v>20.003206481411762</v>
      </c>
      <c r="K99" s="157">
        <f t="shared" si="11"/>
        <v>23.907246288320017</v>
      </c>
      <c r="L99" s="157">
        <f t="shared" si="11"/>
        <v>20.831597068602747</v>
      </c>
      <c r="M99" s="157">
        <f t="shared" si="11"/>
        <v>13.447332708272475</v>
      </c>
      <c r="N99" s="157">
        <f t="shared" si="11"/>
        <v>11.464801606209786</v>
      </c>
      <c r="O99" s="157">
        <f t="shared" si="11"/>
        <v>11.345193643016854</v>
      </c>
      <c r="P99" s="157">
        <f t="shared" si="11"/>
        <v>12.148361827757224</v>
      </c>
      <c r="Q99" s="157">
        <f t="shared" si="11"/>
        <v>12.156347163275756</v>
      </c>
    </row>
    <row r="100" spans="1:17" ht="12" customHeight="1" x14ac:dyDescent="0.25">
      <c r="A100" s="167" t="s">
        <v>160</v>
      </c>
      <c r="B100" s="132">
        <f>RES_hhdet_fec!B$69</f>
        <v>14.296991689381294</v>
      </c>
      <c r="C100" s="132">
        <f>RES_hhdet_fec!C$69</f>
        <v>16.368750965255217</v>
      </c>
      <c r="D100" s="132">
        <f>RES_hhdet_fec!D$69</f>
        <v>10.731553725539353</v>
      </c>
      <c r="E100" s="132">
        <f>RES_hhdet_fec!E$69</f>
        <v>9.7674074942835283</v>
      </c>
      <c r="F100" s="132">
        <f>RES_hhdet_fec!F$69</f>
        <v>10.258916557510705</v>
      </c>
      <c r="G100" s="132">
        <f>RES_hhdet_fec!G$69</f>
        <v>10.118415053435028</v>
      </c>
      <c r="H100" s="132">
        <f>RES_hhdet_fec!H$69</f>
        <v>8.4301947961248231</v>
      </c>
      <c r="I100" s="132">
        <f>RES_hhdet_fec!I$69</f>
        <v>8.2998722581857525</v>
      </c>
      <c r="J100" s="132">
        <f>RES_hhdet_fec!J$69</f>
        <v>17.028133129149477</v>
      </c>
      <c r="K100" s="132">
        <f>RES_hhdet_fec!K$69</f>
        <v>22.197209511572677</v>
      </c>
      <c r="L100" s="132">
        <f>RES_hhdet_fec!L$69</f>
        <v>19.313032466644405</v>
      </c>
      <c r="M100" s="132">
        <f>RES_hhdet_fec!M$69</f>
        <v>12.305218270605485</v>
      </c>
      <c r="N100" s="132">
        <f>RES_hhdet_fec!N$69</f>
        <v>10.3601338197426</v>
      </c>
      <c r="O100" s="132">
        <f>RES_hhdet_fec!O$69</f>
        <v>10.099053817110445</v>
      </c>
      <c r="P100" s="132">
        <f>RES_hhdet_fec!P$69</f>
        <v>10.598199760014506</v>
      </c>
      <c r="Q100" s="132">
        <f>RES_hhdet_fec!Q$69</f>
        <v>10.635056288753635</v>
      </c>
    </row>
    <row r="101" spans="1:17" ht="12" customHeight="1" x14ac:dyDescent="0.25">
      <c r="A101" s="167" t="s">
        <v>159</v>
      </c>
      <c r="B101" s="132">
        <f>SUM(B102:B103)</f>
        <v>0.56561363813699128</v>
      </c>
      <c r="C101" s="132">
        <f t="shared" ref="C101:Q101" si="12">SUM(C102:C103)</f>
        <v>0.44957076094694348</v>
      </c>
      <c r="D101" s="132">
        <f t="shared" si="12"/>
        <v>0.33133163679735411</v>
      </c>
      <c r="E101" s="132">
        <f t="shared" si="12"/>
        <v>0.33487795040556234</v>
      </c>
      <c r="F101" s="132">
        <f t="shared" si="12"/>
        <v>0.34819226175132523</v>
      </c>
      <c r="G101" s="132">
        <f t="shared" si="12"/>
        <v>0.42884025186038394</v>
      </c>
      <c r="H101" s="132">
        <f t="shared" si="12"/>
        <v>0.35202453228808761</v>
      </c>
      <c r="I101" s="132">
        <f t="shared" si="12"/>
        <v>0.51970457460484609</v>
      </c>
      <c r="J101" s="132">
        <f t="shared" si="12"/>
        <v>1.1869209386844231</v>
      </c>
      <c r="K101" s="132">
        <f t="shared" si="12"/>
        <v>1.5279303099967028</v>
      </c>
      <c r="L101" s="132">
        <f t="shared" si="12"/>
        <v>1.412561114917583</v>
      </c>
      <c r="M101" s="132">
        <f t="shared" si="12"/>
        <v>0.95570902252938239</v>
      </c>
      <c r="N101" s="132">
        <f t="shared" si="12"/>
        <v>0.81406868150432166</v>
      </c>
      <c r="O101" s="132">
        <f t="shared" si="12"/>
        <v>0.77761408884981231</v>
      </c>
      <c r="P101" s="132">
        <f t="shared" si="12"/>
        <v>0.8114201888732463</v>
      </c>
      <c r="Q101" s="132">
        <f t="shared" si="12"/>
        <v>0.81494725769894816</v>
      </c>
    </row>
    <row r="102" spans="1:17" ht="12" customHeight="1" x14ac:dyDescent="0.25">
      <c r="A102" s="166" t="s">
        <v>203</v>
      </c>
      <c r="B102" s="165">
        <f>RES_hhdet_fec!B$71</f>
        <v>0.50060137942259952</v>
      </c>
      <c r="C102" s="165">
        <f>RES_hhdet_fec!C$71</f>
        <v>0.39756376356700318</v>
      </c>
      <c r="D102" s="165">
        <f>RES_hhdet_fec!D$71</f>
        <v>0.29275428679032867</v>
      </c>
      <c r="E102" s="165">
        <f>RES_hhdet_fec!E$71</f>
        <v>0.29563123894535609</v>
      </c>
      <c r="F102" s="165">
        <f>RES_hhdet_fec!F$71</f>
        <v>0.30711442426248148</v>
      </c>
      <c r="G102" s="165">
        <f>RES_hhdet_fec!G$71</f>
        <v>0.37796414207383761</v>
      </c>
      <c r="H102" s="165">
        <f>RES_hhdet_fec!H$71</f>
        <v>0.31002930999774664</v>
      </c>
      <c r="I102" s="165">
        <f>RES_hhdet_fec!I$71</f>
        <v>0.4573162677528993</v>
      </c>
      <c r="J102" s="165">
        <f>RES_hhdet_fec!J$71</f>
        <v>1.0533579296518807</v>
      </c>
      <c r="K102" s="165">
        <f>RES_hhdet_fec!K$71</f>
        <v>1.3409414154989743</v>
      </c>
      <c r="L102" s="165">
        <f>RES_hhdet_fec!L$71</f>
        <v>1.2387140630078475</v>
      </c>
      <c r="M102" s="165">
        <f>RES_hhdet_fec!M$71</f>
        <v>0.83788748434382065</v>
      </c>
      <c r="N102" s="165">
        <f>RES_hhdet_fec!N$71</f>
        <v>0.71347617689088416</v>
      </c>
      <c r="O102" s="165">
        <f>RES_hhdet_fec!O$71</f>
        <v>0.68113146988513018</v>
      </c>
      <c r="P102" s="165">
        <f>RES_hhdet_fec!P$71</f>
        <v>0.71033882407742144</v>
      </c>
      <c r="Q102" s="165">
        <f>RES_hhdet_fec!Q$71</f>
        <v>0.71298319366449359</v>
      </c>
    </row>
    <row r="103" spans="1:17" ht="12" customHeight="1" x14ac:dyDescent="0.25">
      <c r="A103" s="147" t="s">
        <v>59</v>
      </c>
      <c r="B103" s="164">
        <f>RES_hhdet_fec!B$72</f>
        <v>6.5012258714391785E-2</v>
      </c>
      <c r="C103" s="164">
        <f>RES_hhdet_fec!C$72</f>
        <v>5.2006997379940315E-2</v>
      </c>
      <c r="D103" s="164">
        <f>RES_hhdet_fec!D$72</f>
        <v>3.8577350007025425E-2</v>
      </c>
      <c r="E103" s="164">
        <f>RES_hhdet_fec!E$72</f>
        <v>3.9246711460206279E-2</v>
      </c>
      <c r="F103" s="164">
        <f>RES_hhdet_fec!F$72</f>
        <v>4.1077837488843735E-2</v>
      </c>
      <c r="G103" s="164">
        <f>RES_hhdet_fec!G$72</f>
        <v>5.0876109786546324E-2</v>
      </c>
      <c r="H103" s="164">
        <f>RES_hhdet_fec!H$72</f>
        <v>4.1995222290340986E-2</v>
      </c>
      <c r="I103" s="164">
        <f>RES_hhdet_fec!I$72</f>
        <v>6.2388306851946754E-2</v>
      </c>
      <c r="J103" s="164">
        <f>RES_hhdet_fec!J$72</f>
        <v>0.1335630090325424</v>
      </c>
      <c r="K103" s="164">
        <f>RES_hhdet_fec!K$72</f>
        <v>0.1869888944977284</v>
      </c>
      <c r="L103" s="164">
        <f>RES_hhdet_fec!L$72</f>
        <v>0.17384705190973543</v>
      </c>
      <c r="M103" s="164">
        <f>RES_hhdet_fec!M$72</f>
        <v>0.11782153818556172</v>
      </c>
      <c r="N103" s="164">
        <f>RES_hhdet_fec!N$72</f>
        <v>0.10059250461343747</v>
      </c>
      <c r="O103" s="164">
        <f>RES_hhdet_fec!O$72</f>
        <v>9.6482618964682118E-2</v>
      </c>
      <c r="P103" s="164">
        <f>RES_hhdet_fec!P$72</f>
        <v>0.1010813647958249</v>
      </c>
      <c r="Q103" s="164">
        <f>RES_hhdet_fec!Q$72</f>
        <v>0.10196406403445459</v>
      </c>
    </row>
    <row r="104" spans="1:17" ht="12" customHeight="1" x14ac:dyDescent="0.25">
      <c r="A104" s="163" t="s">
        <v>142</v>
      </c>
      <c r="B104" s="162">
        <f>RES_hhdet_fec!B$73</f>
        <v>1.9248289008024075</v>
      </c>
      <c r="C104" s="162">
        <f>RES_hhdet_fec!C$73</f>
        <v>1.9173480236008074</v>
      </c>
      <c r="D104" s="162">
        <f>RES_hhdet_fec!D$73</f>
        <v>1.2175232408270649</v>
      </c>
      <c r="E104" s="162">
        <f>RES_hhdet_fec!E$73</f>
        <v>1.4060779804938821</v>
      </c>
      <c r="F104" s="162">
        <f>RES_hhdet_fec!F$73</f>
        <v>0.89809493033276577</v>
      </c>
      <c r="G104" s="162">
        <f>RES_hhdet_fec!G$73</f>
        <v>0.91457976684859599</v>
      </c>
      <c r="H104" s="162">
        <f>RES_hhdet_fec!H$73</f>
        <v>0.5778757316937666</v>
      </c>
      <c r="I104" s="162">
        <f>RES_hhdet_fec!I$73</f>
        <v>0.47383763745616314</v>
      </c>
      <c r="J104" s="162">
        <f>RES_hhdet_fec!J$73</f>
        <v>1.6693622789303888</v>
      </c>
      <c r="K104" s="162">
        <f>RES_hhdet_fec!K$73</f>
        <v>0.17041882474500722</v>
      </c>
      <c r="L104" s="162">
        <f>RES_hhdet_fec!L$73</f>
        <v>9.8825789665382885E-2</v>
      </c>
      <c r="M104" s="162">
        <f>RES_hhdet_fec!M$73</f>
        <v>0.17313921024232254</v>
      </c>
      <c r="N104" s="162">
        <f>RES_hhdet_fec!N$73</f>
        <v>0.26950216098049951</v>
      </c>
      <c r="O104" s="162">
        <f>RES_hhdet_fec!O$73</f>
        <v>0.43567938397093575</v>
      </c>
      <c r="P104" s="162">
        <f>RES_hhdet_fec!P$73</f>
        <v>0.6870769865923525</v>
      </c>
      <c r="Q104" s="162">
        <f>RES_hhdet_fec!Q$73</f>
        <v>0.65724138300124413</v>
      </c>
    </row>
    <row r="105" spans="1:17" ht="12" customHeight="1" x14ac:dyDescent="0.25">
      <c r="A105" s="161" t="s">
        <v>141</v>
      </c>
      <c r="B105" s="160">
        <f>SUM(B106:B107)</f>
        <v>7.7785038690266872E-2</v>
      </c>
      <c r="C105" s="160">
        <f t="shared" ref="C105:Q105" si="13">SUM(C106:C107)</f>
        <v>5.3885096780978421E-2</v>
      </c>
      <c r="D105" s="160">
        <f t="shared" si="13"/>
        <v>3.8597807007887563E-2</v>
      </c>
      <c r="E105" s="160">
        <f t="shared" si="13"/>
        <v>4.907447264812579E-2</v>
      </c>
      <c r="F105" s="160">
        <f t="shared" si="13"/>
        <v>3.0928195077734161E-2</v>
      </c>
      <c r="G105" s="160">
        <f t="shared" si="13"/>
        <v>3.9050424413392071E-2</v>
      </c>
      <c r="H105" s="160">
        <f t="shared" si="13"/>
        <v>2.4389172430502978E-2</v>
      </c>
      <c r="I105" s="160">
        <f t="shared" si="13"/>
        <v>3.0003012776890773E-2</v>
      </c>
      <c r="J105" s="160">
        <f t="shared" si="13"/>
        <v>0.11879013464747375</v>
      </c>
      <c r="K105" s="160">
        <f t="shared" si="13"/>
        <v>1.1687642005632109E-2</v>
      </c>
      <c r="L105" s="160">
        <f t="shared" si="13"/>
        <v>7.177697375374585E-3</v>
      </c>
      <c r="M105" s="160">
        <f t="shared" si="13"/>
        <v>1.3266204895285818E-2</v>
      </c>
      <c r="N105" s="160">
        <f t="shared" si="13"/>
        <v>2.1096943982364814E-2</v>
      </c>
      <c r="O105" s="160">
        <f t="shared" si="13"/>
        <v>3.2846353085660647E-2</v>
      </c>
      <c r="P105" s="160">
        <f t="shared" si="13"/>
        <v>5.1664892277121149E-2</v>
      </c>
      <c r="Q105" s="160">
        <f t="shared" si="13"/>
        <v>4.9102233821928305E-2</v>
      </c>
    </row>
    <row r="106" spans="1:17" ht="12" customHeight="1" x14ac:dyDescent="0.25">
      <c r="A106" s="148" t="s">
        <v>60</v>
      </c>
      <c r="B106" s="156">
        <f>RES_hhdet_fec!B$75</f>
        <v>6.7317468594509294E-2</v>
      </c>
      <c r="C106" s="156">
        <f>RES_hhdet_fec!C$75</f>
        <v>4.6515684196776354E-2</v>
      </c>
      <c r="D106" s="156">
        <f>RES_hhdet_fec!D$75</f>
        <v>3.3311169379673426E-2</v>
      </c>
      <c r="E106" s="156">
        <f>RES_hhdet_fec!E$75</f>
        <v>4.2503071115051125E-2</v>
      </c>
      <c r="F106" s="156">
        <f>RES_hhdet_fec!F$75</f>
        <v>2.6887253963816842E-2</v>
      </c>
      <c r="G106" s="156">
        <f>RES_hhdet_fec!G$75</f>
        <v>3.410921950606563E-2</v>
      </c>
      <c r="H106" s="156">
        <f>RES_hhdet_fec!H$75</f>
        <v>2.132382773777736E-2</v>
      </c>
      <c r="I106" s="156">
        <f>RES_hhdet_fec!I$75</f>
        <v>2.6149979992062044E-2</v>
      </c>
      <c r="J106" s="156">
        <f>RES_hhdet_fec!J$75</f>
        <v>0.10336480787815522</v>
      </c>
      <c r="K106" s="156">
        <f>RES_hhdet_fec!K$75</f>
        <v>1.0214027281133993E-2</v>
      </c>
      <c r="L106" s="156">
        <f>RES_hhdet_fec!L$75</f>
        <v>6.3342345898286983E-3</v>
      </c>
      <c r="M106" s="156">
        <f>RES_hhdet_fec!M$75</f>
        <v>1.1698595286643432E-2</v>
      </c>
      <c r="N106" s="156">
        <f>RES_hhdet_fec!N$75</f>
        <v>1.8674165485262944E-2</v>
      </c>
      <c r="O106" s="156">
        <f>RES_hhdet_fec!O$75</f>
        <v>2.9331561255965956E-2</v>
      </c>
      <c r="P106" s="156">
        <f>RES_hhdet_fec!P$75</f>
        <v>4.6042241360353391E-2</v>
      </c>
      <c r="Q106" s="156">
        <f>RES_hhdet_fec!Q$75</f>
        <v>4.4170018631424453E-2</v>
      </c>
    </row>
    <row r="107" spans="1:17" ht="12" customHeight="1" x14ac:dyDescent="0.25">
      <c r="A107" s="148" t="s">
        <v>59</v>
      </c>
      <c r="B107" s="156">
        <f>RES_hhdet_fec!B$76</f>
        <v>1.0467570095757576E-2</v>
      </c>
      <c r="C107" s="156">
        <f>RES_hhdet_fec!C$76</f>
        <v>7.3694125842020701E-3</v>
      </c>
      <c r="D107" s="156">
        <f>RES_hhdet_fec!D$76</f>
        <v>5.2866376282141346E-3</v>
      </c>
      <c r="E107" s="156">
        <f>RES_hhdet_fec!E$76</f>
        <v>6.5714015330746644E-3</v>
      </c>
      <c r="F107" s="156">
        <f>RES_hhdet_fec!F$76</f>
        <v>4.0409411139173193E-3</v>
      </c>
      <c r="G107" s="156">
        <f>RES_hhdet_fec!G$76</f>
        <v>4.9412049073264408E-3</v>
      </c>
      <c r="H107" s="156">
        <f>RES_hhdet_fec!H$76</f>
        <v>3.0653446927256188E-3</v>
      </c>
      <c r="I107" s="156">
        <f>RES_hhdet_fec!I$76</f>
        <v>3.8530327848287282E-3</v>
      </c>
      <c r="J107" s="156">
        <f>RES_hhdet_fec!J$76</f>
        <v>1.5425326769318523E-2</v>
      </c>
      <c r="K107" s="156">
        <f>RES_hhdet_fec!K$76</f>
        <v>1.4736147244981165E-3</v>
      </c>
      <c r="L107" s="156">
        <f>RES_hhdet_fec!L$76</f>
        <v>8.434627855458866E-4</v>
      </c>
      <c r="M107" s="156">
        <f>RES_hhdet_fec!M$76</f>
        <v>1.5676096086423858E-3</v>
      </c>
      <c r="N107" s="156">
        <f>RES_hhdet_fec!N$76</f>
        <v>2.4227784971018714E-3</v>
      </c>
      <c r="O107" s="156">
        <f>RES_hhdet_fec!O$76</f>
        <v>3.514791829694689E-3</v>
      </c>
      <c r="P107" s="156">
        <f>RES_hhdet_fec!P$76</f>
        <v>5.6226509167677588E-3</v>
      </c>
      <c r="Q107" s="156">
        <f>RES_hhdet_fec!Q$76</f>
        <v>4.9322151905038499E-3</v>
      </c>
    </row>
    <row r="108" spans="1:17" ht="12" customHeight="1" x14ac:dyDescent="0.25">
      <c r="A108" s="158" t="s">
        <v>62</v>
      </c>
      <c r="B108" s="157">
        <f>SUM(B109:B110)</f>
        <v>7.1365172938111963</v>
      </c>
      <c r="C108" s="157">
        <f t="shared" ref="C108:Q108" si="14">SUM(C109:C110)</f>
        <v>7.934324139698905</v>
      </c>
      <c r="D108" s="157">
        <f t="shared" si="14"/>
        <v>5.2740564305020596</v>
      </c>
      <c r="E108" s="157">
        <f t="shared" si="14"/>
        <v>4.9428190067028996</v>
      </c>
      <c r="F108" s="157">
        <f t="shared" si="14"/>
        <v>5.0446778151917471</v>
      </c>
      <c r="G108" s="157">
        <f t="shared" si="14"/>
        <v>5.0421878646260723</v>
      </c>
      <c r="H108" s="157">
        <f t="shared" si="14"/>
        <v>4.1302412900403276</v>
      </c>
      <c r="I108" s="157">
        <f t="shared" si="14"/>
        <v>4.1524463370075697</v>
      </c>
      <c r="J108" s="157">
        <f t="shared" si="14"/>
        <v>8.9679603577446727</v>
      </c>
      <c r="K108" s="157">
        <f t="shared" si="14"/>
        <v>11.094649710171529</v>
      </c>
      <c r="L108" s="157">
        <f t="shared" si="14"/>
        <v>9.4506838336893271</v>
      </c>
      <c r="M108" s="157">
        <f t="shared" si="14"/>
        <v>6.1263512416970007</v>
      </c>
      <c r="N108" s="157">
        <f t="shared" si="14"/>
        <v>5.201912376655339</v>
      </c>
      <c r="O108" s="157">
        <f t="shared" si="14"/>
        <v>5.1296488985604034</v>
      </c>
      <c r="P108" s="157">
        <f t="shared" si="14"/>
        <v>5.550978325505044</v>
      </c>
      <c r="Q108" s="157">
        <f t="shared" si="14"/>
        <v>5.5256018198257326</v>
      </c>
    </row>
    <row r="109" spans="1:17" ht="12" customHeight="1" x14ac:dyDescent="0.25">
      <c r="A109" s="23" t="s">
        <v>203</v>
      </c>
      <c r="B109" s="156">
        <f>RES_hhdet_fec!B$78</f>
        <v>6.246290976738611</v>
      </c>
      <c r="C109" s="156">
        <f>RES_hhdet_fec!C$78</f>
        <v>7.0273821996310213</v>
      </c>
      <c r="D109" s="156">
        <f>RES_hhdet_fec!D$78</f>
        <v>4.74360037096318</v>
      </c>
      <c r="E109" s="156">
        <f>RES_hhdet_fec!E$78</f>
        <v>4.3750495916896082</v>
      </c>
      <c r="F109" s="156">
        <f>RES_hhdet_fec!F$78</f>
        <v>4.6766960384883687</v>
      </c>
      <c r="G109" s="156">
        <f>RES_hhdet_fec!G$78</f>
        <v>4.6917740421132939</v>
      </c>
      <c r="H109" s="156">
        <f>RES_hhdet_fec!H$78</f>
        <v>3.8970764150239088</v>
      </c>
      <c r="I109" s="156">
        <f>RES_hhdet_fec!I$78</f>
        <v>3.9887069075540467</v>
      </c>
      <c r="J109" s="156">
        <f>RES_hhdet_fec!J$78</f>
        <v>8.2700223766481802</v>
      </c>
      <c r="K109" s="156">
        <f>RES_hhdet_fec!K$78</f>
        <v>10.675554893625332</v>
      </c>
      <c r="L109" s="156">
        <f>RES_hhdet_fec!L$78</f>
        <v>9.3422222356257709</v>
      </c>
      <c r="M109" s="156">
        <f>RES_hhdet_fec!M$78</f>
        <v>6.0768165534332015</v>
      </c>
      <c r="N109" s="156">
        <f>RES_hhdet_fec!N$78</f>
        <v>5.0470136201221498</v>
      </c>
      <c r="O109" s="156">
        <f>RES_hhdet_fec!O$78</f>
        <v>4.8169444846428071</v>
      </c>
      <c r="P109" s="156">
        <f>RES_hhdet_fec!P$78</f>
        <v>5.3318496314323625</v>
      </c>
      <c r="Q109" s="156">
        <f>RES_hhdet_fec!Q$78</f>
        <v>5.3960989045951111</v>
      </c>
    </row>
    <row r="110" spans="1:17" ht="12" customHeight="1" x14ac:dyDescent="0.25">
      <c r="A110" s="29" t="s">
        <v>140</v>
      </c>
      <c r="B110" s="57">
        <f>RES_hhdet_fec!B$79</f>
        <v>0.89022631707258559</v>
      </c>
      <c r="C110" s="57">
        <f>RES_hhdet_fec!C$79</f>
        <v>0.90694194006788331</v>
      </c>
      <c r="D110" s="57">
        <f>RES_hhdet_fec!D$79</f>
        <v>0.53045605953887998</v>
      </c>
      <c r="E110" s="57">
        <f>RES_hhdet_fec!E$79</f>
        <v>0.56776941501329148</v>
      </c>
      <c r="F110" s="57">
        <f>RES_hhdet_fec!F$79</f>
        <v>0.36798177670337812</v>
      </c>
      <c r="G110" s="57">
        <f>RES_hhdet_fec!G$79</f>
        <v>0.35041382251277831</v>
      </c>
      <c r="H110" s="57">
        <f>RES_hhdet_fec!H$79</f>
        <v>0.23316487501641844</v>
      </c>
      <c r="I110" s="57">
        <f>RES_hhdet_fec!I$79</f>
        <v>0.16373942945352288</v>
      </c>
      <c r="J110" s="57">
        <f>RES_hhdet_fec!J$79</f>
        <v>0.69793798109649197</v>
      </c>
      <c r="K110" s="57">
        <f>RES_hhdet_fec!K$79</f>
        <v>0.41909481654619662</v>
      </c>
      <c r="L110" s="57">
        <f>RES_hhdet_fec!L$79</f>
        <v>0.10846159806355543</v>
      </c>
      <c r="M110" s="57">
        <f>RES_hhdet_fec!M$79</f>
        <v>4.9534688263799143E-2</v>
      </c>
      <c r="N110" s="57">
        <f>RES_hhdet_fec!N$79</f>
        <v>0.15489875653318891</v>
      </c>
      <c r="O110" s="57">
        <f>RES_hhdet_fec!O$79</f>
        <v>0.31270441391759607</v>
      </c>
      <c r="P110" s="57">
        <f>RES_hhdet_fec!P$79</f>
        <v>0.21912869407268193</v>
      </c>
      <c r="Q110" s="57">
        <f>RES_hhdet_fec!Q$79</f>
        <v>0.1295029152306218</v>
      </c>
    </row>
    <row r="112" spans="1:17" ht="12" customHeight="1" x14ac:dyDescent="0.25">
      <c r="A112" s="152" t="s">
        <v>119</v>
      </c>
      <c r="B112" s="168">
        <f>SUM(B113,B116,B118,B127)</f>
        <v>61.74005552277373</v>
      </c>
      <c r="C112" s="168">
        <f t="shared" ref="C112:Q112" si="15">SUM(C113,C116,C118,C127)</f>
        <v>72.080034186092078</v>
      </c>
      <c r="D112" s="168">
        <f t="shared" si="15"/>
        <v>46.346813359616412</v>
      </c>
      <c r="E112" s="168">
        <f t="shared" si="15"/>
        <v>42.819234229775091</v>
      </c>
      <c r="F112" s="168">
        <f t="shared" si="15"/>
        <v>43.29752716690021</v>
      </c>
      <c r="G112" s="168">
        <f t="shared" si="15"/>
        <v>44.809656368339937</v>
      </c>
      <c r="H112" s="168">
        <f t="shared" si="15"/>
        <v>35.892180657521493</v>
      </c>
      <c r="I112" s="168">
        <f t="shared" si="15"/>
        <v>34.497221438391783</v>
      </c>
      <c r="J112" s="168">
        <f t="shared" si="15"/>
        <v>72.662325048536403</v>
      </c>
      <c r="K112" s="168">
        <f t="shared" si="15"/>
        <v>92.414322490062418</v>
      </c>
      <c r="L112" s="168">
        <f t="shared" si="15"/>
        <v>98.446251826979193</v>
      </c>
      <c r="M112" s="168">
        <f t="shared" si="15"/>
        <v>56.710375805660149</v>
      </c>
      <c r="N112" s="168">
        <f t="shared" si="15"/>
        <v>52.335808624876364</v>
      </c>
      <c r="O112" s="168">
        <f t="shared" si="15"/>
        <v>48.984332346367204</v>
      </c>
      <c r="P112" s="168">
        <f t="shared" si="15"/>
        <v>49.718011569925771</v>
      </c>
      <c r="Q112" s="168">
        <f t="shared" si="15"/>
        <v>51.791022066187622</v>
      </c>
    </row>
    <row r="113" spans="1:17" ht="12" customHeight="1" x14ac:dyDescent="0.25">
      <c r="A113" s="158" t="s">
        <v>65</v>
      </c>
      <c r="B113" s="157">
        <f>SUM(B114:B115)</f>
        <v>48.993609993980776</v>
      </c>
      <c r="C113" s="157">
        <f t="shared" ref="C113:Q113" si="16">SUM(C114:C115)</f>
        <v>57.684375531994675</v>
      </c>
      <c r="D113" s="157">
        <f t="shared" si="16"/>
        <v>36.805924738296895</v>
      </c>
      <c r="E113" s="157">
        <f t="shared" si="16"/>
        <v>33.753945869675668</v>
      </c>
      <c r="F113" s="157">
        <f t="shared" si="16"/>
        <v>34.207208510097779</v>
      </c>
      <c r="G113" s="157">
        <f t="shared" si="16"/>
        <v>35.650003241906745</v>
      </c>
      <c r="H113" s="157">
        <f t="shared" si="16"/>
        <v>28.361476396256641</v>
      </c>
      <c r="I113" s="157">
        <f t="shared" si="16"/>
        <v>26.948276465891791</v>
      </c>
      <c r="J113" s="157">
        <f t="shared" si="16"/>
        <v>55.61642409984605</v>
      </c>
      <c r="K113" s="157">
        <f t="shared" si="16"/>
        <v>71.991106817467681</v>
      </c>
      <c r="L113" s="157">
        <f t="shared" si="16"/>
        <v>80.584876182383539</v>
      </c>
      <c r="M113" s="157">
        <f t="shared" si="16"/>
        <v>44.985042153655115</v>
      </c>
      <c r="N113" s="157">
        <f t="shared" si="16"/>
        <v>42.255538797982716</v>
      </c>
      <c r="O113" s="157">
        <f t="shared" si="16"/>
        <v>38.879588067356472</v>
      </c>
      <c r="P113" s="157">
        <f t="shared" si="16"/>
        <v>38.800217602885176</v>
      </c>
      <c r="Q113" s="157">
        <f t="shared" si="16"/>
        <v>40.833366940588078</v>
      </c>
    </row>
    <row r="114" spans="1:17" ht="12" customHeight="1" x14ac:dyDescent="0.25">
      <c r="A114" s="23" t="s">
        <v>161</v>
      </c>
      <c r="B114" s="156">
        <f>RES_hhdet_tes!B$64</f>
        <v>48.058149377836244</v>
      </c>
      <c r="C114" s="156">
        <f>RES_hhdet_tes!C$64</f>
        <v>57.108517126558901</v>
      </c>
      <c r="D114" s="156">
        <f>RES_hhdet_tes!D$64</f>
        <v>36.255228840184344</v>
      </c>
      <c r="E114" s="156">
        <f>RES_hhdet_tes!E$64</f>
        <v>32.913340617538196</v>
      </c>
      <c r="F114" s="156">
        <f>RES_hhdet_tes!F$64</f>
        <v>32.949570328366654</v>
      </c>
      <c r="G114" s="156">
        <f>RES_hhdet_tes!G$64</f>
        <v>34.109006905822049</v>
      </c>
      <c r="H114" s="156">
        <f>RES_hhdet_tes!H$64</f>
        <v>27.076040271647063</v>
      </c>
      <c r="I114" s="156">
        <f>RES_hhdet_tes!I$64</f>
        <v>26.131654956544274</v>
      </c>
      <c r="J114" s="156">
        <f>RES_hhdet_tes!J$64</f>
        <v>54.716388786985256</v>
      </c>
      <c r="K114" s="156">
        <f>RES_hhdet_tes!K$64</f>
        <v>69.795940865230563</v>
      </c>
      <c r="L114" s="156">
        <f>RES_hhdet_tes!L$64</f>
        <v>78.253026964228809</v>
      </c>
      <c r="M114" s="156">
        <f>RES_hhdet_tes!M$64</f>
        <v>43.973823792311826</v>
      </c>
      <c r="N114" s="156">
        <f>RES_hhdet_tes!N$64</f>
        <v>41.428925021532713</v>
      </c>
      <c r="O114" s="156">
        <f>RES_hhdet_tes!O$64</f>
        <v>37.266233083953892</v>
      </c>
      <c r="P114" s="156">
        <f>RES_hhdet_tes!P$64</f>
        <v>37.222234662016206</v>
      </c>
      <c r="Q114" s="156">
        <f>RES_hhdet_tes!Q$64</f>
        <v>38.517099731940249</v>
      </c>
    </row>
    <row r="115" spans="1:17" ht="12" customHeight="1" x14ac:dyDescent="0.25">
      <c r="A115" s="23" t="s">
        <v>60</v>
      </c>
      <c r="B115" s="156">
        <f>RES_hhdet_tes!B$65</f>
        <v>0.93546061614453369</v>
      </c>
      <c r="C115" s="156">
        <f>RES_hhdet_tes!C$65</f>
        <v>0.57585840543577649</v>
      </c>
      <c r="D115" s="156">
        <f>RES_hhdet_tes!D$65</f>
        <v>0.5506958981125526</v>
      </c>
      <c r="E115" s="156">
        <f>RES_hhdet_tes!E$65</f>
        <v>0.84060525213747528</v>
      </c>
      <c r="F115" s="156">
        <f>RES_hhdet_tes!F$65</f>
        <v>1.2576381817311231</v>
      </c>
      <c r="G115" s="156">
        <f>RES_hhdet_tes!G$65</f>
        <v>1.5409963360846943</v>
      </c>
      <c r="H115" s="156">
        <f>RES_hhdet_tes!H$65</f>
        <v>1.2854361246095791</v>
      </c>
      <c r="I115" s="156">
        <f>RES_hhdet_tes!I$65</f>
        <v>0.81662150934751643</v>
      </c>
      <c r="J115" s="156">
        <f>RES_hhdet_tes!J$65</f>
        <v>0.90003531286079075</v>
      </c>
      <c r="K115" s="156">
        <f>RES_hhdet_tes!K$65</f>
        <v>2.1951659522371192</v>
      </c>
      <c r="L115" s="156">
        <f>RES_hhdet_tes!L$65</f>
        <v>2.3318492181547312</v>
      </c>
      <c r="M115" s="156">
        <f>RES_hhdet_tes!M$65</f>
        <v>1.0112183613432901</v>
      </c>
      <c r="N115" s="156">
        <f>RES_hhdet_tes!N$65</f>
        <v>0.826613776450004</v>
      </c>
      <c r="O115" s="156">
        <f>RES_hhdet_tes!O$65</f>
        <v>1.6133549834025791</v>
      </c>
      <c r="P115" s="156">
        <f>RES_hhdet_tes!P$65</f>
        <v>1.5779829408689674</v>
      </c>
      <c r="Q115" s="156">
        <f>RES_hhdet_tes!Q$65</f>
        <v>2.3162672086478295</v>
      </c>
    </row>
    <row r="116" spans="1:17" ht="12" customHeight="1" x14ac:dyDescent="0.25">
      <c r="A116" s="158" t="s">
        <v>112</v>
      </c>
      <c r="B116" s="157">
        <f>B117</f>
        <v>7.4797894057134079E-2</v>
      </c>
      <c r="C116" s="157">
        <f t="shared" ref="C116:Q116" si="17">C117</f>
        <v>8.4960822867775163E-2</v>
      </c>
      <c r="D116" s="157">
        <f t="shared" si="17"/>
        <v>5.5746122315415932E-2</v>
      </c>
      <c r="E116" s="157">
        <f t="shared" si="17"/>
        <v>5.1169695091315574E-2</v>
      </c>
      <c r="F116" s="157">
        <f t="shared" si="17"/>
        <v>5.1090106709907566E-2</v>
      </c>
      <c r="G116" s="157">
        <f t="shared" si="17"/>
        <v>5.776292990182514E-2</v>
      </c>
      <c r="H116" s="157">
        <f t="shared" si="17"/>
        <v>5.5706391800105927E-2</v>
      </c>
      <c r="I116" s="157">
        <f t="shared" si="17"/>
        <v>6.7821943555507552E-2</v>
      </c>
      <c r="J116" s="157">
        <f t="shared" si="17"/>
        <v>0.17713587182372106</v>
      </c>
      <c r="K116" s="157">
        <f t="shared" si="17"/>
        <v>0.26048592729777281</v>
      </c>
      <c r="L116" s="157">
        <f t="shared" si="17"/>
        <v>0.32899118585462295</v>
      </c>
      <c r="M116" s="157">
        <f t="shared" si="17"/>
        <v>0.21621541013111478</v>
      </c>
      <c r="N116" s="157">
        <f t="shared" si="17"/>
        <v>0.20824914503986133</v>
      </c>
      <c r="O116" s="157">
        <f t="shared" si="17"/>
        <v>0.2597941912767881</v>
      </c>
      <c r="P116" s="157">
        <f t="shared" si="17"/>
        <v>0.32909048246846151</v>
      </c>
      <c r="Q116" s="157">
        <f t="shared" si="17"/>
        <v>0.40795346765150425</v>
      </c>
    </row>
    <row r="117" spans="1:17" ht="12" customHeight="1" x14ac:dyDescent="0.25">
      <c r="A117" s="23" t="s">
        <v>60</v>
      </c>
      <c r="B117" s="156">
        <f>RES_hhdet_tes!B$67</f>
        <v>7.4797894057134079E-2</v>
      </c>
      <c r="C117" s="156">
        <f>RES_hhdet_tes!C$67</f>
        <v>8.4960822867775163E-2</v>
      </c>
      <c r="D117" s="156">
        <f>RES_hhdet_tes!D$67</f>
        <v>5.5746122315415932E-2</v>
      </c>
      <c r="E117" s="156">
        <f>RES_hhdet_tes!E$67</f>
        <v>5.1169695091315574E-2</v>
      </c>
      <c r="F117" s="156">
        <f>RES_hhdet_tes!F$67</f>
        <v>5.1090106709907566E-2</v>
      </c>
      <c r="G117" s="156">
        <f>RES_hhdet_tes!G$67</f>
        <v>5.776292990182514E-2</v>
      </c>
      <c r="H117" s="156">
        <f>RES_hhdet_tes!H$67</f>
        <v>5.5706391800105927E-2</v>
      </c>
      <c r="I117" s="156">
        <f>RES_hhdet_tes!I$67</f>
        <v>6.7821943555507552E-2</v>
      </c>
      <c r="J117" s="156">
        <f>RES_hhdet_tes!J$67</f>
        <v>0.17713587182372106</v>
      </c>
      <c r="K117" s="156">
        <f>RES_hhdet_tes!K$67</f>
        <v>0.26048592729777281</v>
      </c>
      <c r="L117" s="156">
        <f>RES_hhdet_tes!L$67</f>
        <v>0.32899118585462295</v>
      </c>
      <c r="M117" s="156">
        <f>RES_hhdet_tes!M$67</f>
        <v>0.21621541013111478</v>
      </c>
      <c r="N117" s="156">
        <f>RES_hhdet_tes!N$67</f>
        <v>0.20824914503986133</v>
      </c>
      <c r="O117" s="156">
        <f>RES_hhdet_tes!O$67</f>
        <v>0.2597941912767881</v>
      </c>
      <c r="P117" s="156">
        <f>RES_hhdet_tes!P$67</f>
        <v>0.32909048246846151</v>
      </c>
      <c r="Q117" s="156">
        <f>RES_hhdet_tes!Q$67</f>
        <v>0.40795346765150425</v>
      </c>
    </row>
    <row r="118" spans="1:17" ht="12" customHeight="1" x14ac:dyDescent="0.25">
      <c r="A118" s="158" t="s">
        <v>63</v>
      </c>
      <c r="B118" s="157">
        <f>SUM(B119:B120,B123:B124)</f>
        <v>9.0318578947311643</v>
      </c>
      <c r="C118" s="157">
        <f t="shared" ref="C118:Q118" si="18">SUM(C119:C120,C123:C124)</f>
        <v>10.238523975855973</v>
      </c>
      <c r="D118" s="157">
        <f t="shared" si="18"/>
        <v>6.7853069948918767</v>
      </c>
      <c r="E118" s="157">
        <f t="shared" si="18"/>
        <v>6.4467942653058579</v>
      </c>
      <c r="F118" s="157">
        <f t="shared" si="18"/>
        <v>6.4607888920294441</v>
      </c>
      <c r="G118" s="157">
        <f t="shared" si="18"/>
        <v>6.506963301022302</v>
      </c>
      <c r="H118" s="157">
        <f t="shared" si="18"/>
        <v>5.3474169415219563</v>
      </c>
      <c r="I118" s="157">
        <f t="shared" si="18"/>
        <v>5.3464464813524435</v>
      </c>
      <c r="J118" s="157">
        <f t="shared" si="18"/>
        <v>12.052125613204984</v>
      </c>
      <c r="K118" s="157">
        <f t="shared" si="18"/>
        <v>14.28657344258326</v>
      </c>
      <c r="L118" s="157">
        <f t="shared" si="18"/>
        <v>12.605272829268777</v>
      </c>
      <c r="M118" s="157">
        <f t="shared" si="18"/>
        <v>8.3086519925186835</v>
      </c>
      <c r="N118" s="157">
        <f t="shared" si="18"/>
        <v>7.111505652470032</v>
      </c>
      <c r="O118" s="157">
        <f t="shared" si="18"/>
        <v>7.0662843588788444</v>
      </c>
      <c r="P118" s="157">
        <f t="shared" si="18"/>
        <v>7.6158540495744047</v>
      </c>
      <c r="Q118" s="157">
        <f t="shared" si="18"/>
        <v>7.6192299936367842</v>
      </c>
    </row>
    <row r="119" spans="1:17" ht="12" customHeight="1" x14ac:dyDescent="0.25">
      <c r="A119" s="167" t="s">
        <v>160</v>
      </c>
      <c r="B119" s="132">
        <f>RES_hhdet_tes!B$69</f>
        <v>7.4268945857380038</v>
      </c>
      <c r="C119" s="132">
        <f>RES_hhdet_tes!C$69</f>
        <v>8.6953245644295087</v>
      </c>
      <c r="D119" s="132">
        <f>RES_hhdet_tes!D$69</f>
        <v>5.7663811587615292</v>
      </c>
      <c r="E119" s="132">
        <f>RES_hhdet_tes!E$69</f>
        <v>5.2646123740664148</v>
      </c>
      <c r="F119" s="132">
        <f>RES_hhdet_tes!F$69</f>
        <v>5.6017765832910928</v>
      </c>
      <c r="G119" s="132">
        <f>RES_hhdet_tes!G$69</f>
        <v>5.5624366107151353</v>
      </c>
      <c r="H119" s="132">
        <f>RES_hhdet_tes!H$69</f>
        <v>4.6850492662513137</v>
      </c>
      <c r="I119" s="132">
        <f>RES_hhdet_tes!I$69</f>
        <v>4.6427805874362011</v>
      </c>
      <c r="J119" s="132">
        <f>RES_hhdet_tes!J$69</f>
        <v>9.927880846258395</v>
      </c>
      <c r="K119" s="132">
        <f>RES_hhdet_tes!K$69</f>
        <v>13.140654072118677</v>
      </c>
      <c r="L119" s="132">
        <f>RES_hhdet_tes!L$69</f>
        <v>11.592362643307574</v>
      </c>
      <c r="M119" s="132">
        <f>RES_hhdet_tes!M$69</f>
        <v>7.5339094261806956</v>
      </c>
      <c r="N119" s="132">
        <f>RES_hhdet_tes!N$69</f>
        <v>6.3493069132813993</v>
      </c>
      <c r="O119" s="132">
        <f>RES_hhdet_tes!O$69</f>
        <v>6.1903637839892536</v>
      </c>
      <c r="P119" s="132">
        <f>RES_hhdet_tes!P$69</f>
        <v>6.5061994476010589</v>
      </c>
      <c r="Q119" s="132">
        <f>RES_hhdet_tes!Q$69</f>
        <v>6.5303862755370101</v>
      </c>
    </row>
    <row r="120" spans="1:17" ht="12" customHeight="1" x14ac:dyDescent="0.25">
      <c r="A120" s="167" t="s">
        <v>159</v>
      </c>
      <c r="B120" s="132">
        <f>SUM(B121:B122)</f>
        <v>0.32506092875789905</v>
      </c>
      <c r="C120" s="132">
        <f t="shared" ref="C120:Q120" si="19">SUM(C121:C122)</f>
        <v>0.26319879610722396</v>
      </c>
      <c r="D120" s="132">
        <f t="shared" si="19"/>
        <v>0.19530955655981544</v>
      </c>
      <c r="E120" s="132">
        <f t="shared" si="19"/>
        <v>0.19777815689606726</v>
      </c>
      <c r="F120" s="132">
        <f t="shared" si="19"/>
        <v>0.2090268468809241</v>
      </c>
      <c r="G120" s="132">
        <f t="shared" si="19"/>
        <v>0.26270602498489831</v>
      </c>
      <c r="H120" s="132">
        <f t="shared" si="19"/>
        <v>0.21851445927237112</v>
      </c>
      <c r="I120" s="132">
        <f t="shared" si="19"/>
        <v>0.32966113392152796</v>
      </c>
      <c r="J120" s="132">
        <f t="shared" si="19"/>
        <v>0.77510304779216788</v>
      </c>
      <c r="K120" s="132">
        <f t="shared" si="19"/>
        <v>1.008435220643725</v>
      </c>
      <c r="L120" s="132">
        <f t="shared" si="19"/>
        <v>0.93288471940799478</v>
      </c>
      <c r="M120" s="132">
        <f t="shared" si="19"/>
        <v>0.63274635071169916</v>
      </c>
      <c r="N120" s="132">
        <f t="shared" si="19"/>
        <v>0.53974984609954191</v>
      </c>
      <c r="O120" s="132">
        <f t="shared" si="19"/>
        <v>0.51587563831109584</v>
      </c>
      <c r="P120" s="132">
        <f t="shared" si="19"/>
        <v>0.53946656495385592</v>
      </c>
      <c r="Q120" s="132">
        <f t="shared" si="19"/>
        <v>0.54215875168809935</v>
      </c>
    </row>
    <row r="121" spans="1:17" ht="12" customHeight="1" x14ac:dyDescent="0.25">
      <c r="A121" s="166" t="s">
        <v>203</v>
      </c>
      <c r="B121" s="165">
        <f>RES_hhdet_tes!B$71</f>
        <v>0.26004867004350724</v>
      </c>
      <c r="C121" s="165">
        <f>RES_hhdet_tes!C$71</f>
        <v>0.21119179872728366</v>
      </c>
      <c r="D121" s="165">
        <f>RES_hhdet_tes!D$71</f>
        <v>0.15673220655278999</v>
      </c>
      <c r="E121" s="165">
        <f>RES_hhdet_tes!E$71</f>
        <v>0.15853144543586095</v>
      </c>
      <c r="F121" s="165">
        <f>RES_hhdet_tes!F$71</f>
        <v>0.16794900939208035</v>
      </c>
      <c r="G121" s="165">
        <f>RES_hhdet_tes!G$71</f>
        <v>0.21182991519835198</v>
      </c>
      <c r="H121" s="165">
        <f>RES_hhdet_tes!H$71</f>
        <v>0.17651923698203015</v>
      </c>
      <c r="I121" s="165">
        <f>RES_hhdet_tes!I$71</f>
        <v>0.26727282706958122</v>
      </c>
      <c r="J121" s="165">
        <f>RES_hhdet_tes!J$71</f>
        <v>0.64154003875962551</v>
      </c>
      <c r="K121" s="165">
        <f>RES_hhdet_tes!K$71</f>
        <v>0.82144632614599655</v>
      </c>
      <c r="L121" s="165">
        <f>RES_hhdet_tes!L$71</f>
        <v>0.75903766749825941</v>
      </c>
      <c r="M121" s="165">
        <f>RES_hhdet_tes!M$71</f>
        <v>0.51492481252613742</v>
      </c>
      <c r="N121" s="165">
        <f>RES_hhdet_tes!N$71</f>
        <v>0.43915734148610447</v>
      </c>
      <c r="O121" s="165">
        <f>RES_hhdet_tes!O$71</f>
        <v>0.41939301934641371</v>
      </c>
      <c r="P121" s="165">
        <f>RES_hhdet_tes!P$71</f>
        <v>0.43838520015803112</v>
      </c>
      <c r="Q121" s="165">
        <f>RES_hhdet_tes!Q$71</f>
        <v>0.44019468765364483</v>
      </c>
    </row>
    <row r="122" spans="1:17" ht="12" customHeight="1" x14ac:dyDescent="0.25">
      <c r="A122" s="147" t="s">
        <v>59</v>
      </c>
      <c r="B122" s="164">
        <f>RES_hhdet_tes!B$72</f>
        <v>6.5012258714391785E-2</v>
      </c>
      <c r="C122" s="164">
        <f>RES_hhdet_tes!C$72</f>
        <v>5.2006997379940328E-2</v>
      </c>
      <c r="D122" s="164">
        <f>RES_hhdet_tes!D$72</f>
        <v>3.8577350007025439E-2</v>
      </c>
      <c r="E122" s="164">
        <f>RES_hhdet_tes!E$72</f>
        <v>3.92467114602063E-2</v>
      </c>
      <c r="F122" s="164">
        <f>RES_hhdet_tes!F$72</f>
        <v>4.1077837488843735E-2</v>
      </c>
      <c r="G122" s="164">
        <f>RES_hhdet_tes!G$72</f>
        <v>5.087610978654631E-2</v>
      </c>
      <c r="H122" s="164">
        <f>RES_hhdet_tes!H$72</f>
        <v>4.1995222290340986E-2</v>
      </c>
      <c r="I122" s="164">
        <f>RES_hhdet_tes!I$72</f>
        <v>6.2388306851946754E-2</v>
      </c>
      <c r="J122" s="164">
        <f>RES_hhdet_tes!J$72</f>
        <v>0.13356300903254242</v>
      </c>
      <c r="K122" s="164">
        <f>RES_hhdet_tes!K$72</f>
        <v>0.1869888944977284</v>
      </c>
      <c r="L122" s="164">
        <f>RES_hhdet_tes!L$72</f>
        <v>0.17384705190973543</v>
      </c>
      <c r="M122" s="164">
        <f>RES_hhdet_tes!M$72</f>
        <v>0.11782153818556172</v>
      </c>
      <c r="N122" s="164">
        <f>RES_hhdet_tes!N$72</f>
        <v>0.10059250461343747</v>
      </c>
      <c r="O122" s="164">
        <f>RES_hhdet_tes!O$72</f>
        <v>9.6482618964682118E-2</v>
      </c>
      <c r="P122" s="164">
        <f>RES_hhdet_tes!P$72</f>
        <v>0.10108136479582483</v>
      </c>
      <c r="Q122" s="164">
        <f>RES_hhdet_tes!Q$72</f>
        <v>0.10196406403445454</v>
      </c>
    </row>
    <row r="123" spans="1:17" ht="12" customHeight="1" x14ac:dyDescent="0.25">
      <c r="A123" s="163" t="s">
        <v>142</v>
      </c>
      <c r="B123" s="162">
        <f>RES_hhdet_tes!B$73</f>
        <v>1.2265387964343402</v>
      </c>
      <c r="C123" s="162">
        <f>RES_hhdet_tes!C$73</f>
        <v>1.242487913824335</v>
      </c>
      <c r="D123" s="162">
        <f>RES_hhdet_tes!D$73</f>
        <v>0.79659923329048477</v>
      </c>
      <c r="E123" s="162">
        <f>RES_hhdet_tes!E$73</f>
        <v>0.94848072245329129</v>
      </c>
      <c r="F123" s="162">
        <f>RES_hhdet_tes!F$73</f>
        <v>0.62647075182890277</v>
      </c>
      <c r="G123" s="162">
        <f>RES_hhdet_tes!G$73</f>
        <v>0.65175080497161286</v>
      </c>
      <c r="H123" s="162">
        <f>RES_hhdet_tes!H$73</f>
        <v>0.42502820786950685</v>
      </c>
      <c r="I123" s="162">
        <f>RES_hhdet_tes!I$73</f>
        <v>0.35069535471864866</v>
      </c>
      <c r="J123" s="162">
        <f>RES_hhdet_tes!J$73</f>
        <v>1.2558861268938282</v>
      </c>
      <c r="K123" s="162">
        <f>RES_hhdet_tes!K$73</f>
        <v>0.12831971196860101</v>
      </c>
      <c r="L123" s="162">
        <f>RES_hhdet_tes!L$73</f>
        <v>7.4412535609878067E-2</v>
      </c>
      <c r="M123" s="162">
        <f>RES_hhdet_tes!M$73</f>
        <v>0.13147157332389295</v>
      </c>
      <c r="N123" s="162">
        <f>RES_hhdet_tes!N$73</f>
        <v>0.20565435987219408</v>
      </c>
      <c r="O123" s="162">
        <f>RES_hhdet_tes!O$73</f>
        <v>0.33388327731719231</v>
      </c>
      <c r="P123" s="162">
        <f>RES_hhdet_tes!P$73</f>
        <v>0.5288940924986808</v>
      </c>
      <c r="Q123" s="162">
        <f>RES_hhdet_tes!Q$73</f>
        <v>0.50752163347922818</v>
      </c>
    </row>
    <row r="124" spans="1:17" ht="12" customHeight="1" x14ac:dyDescent="0.25">
      <c r="A124" s="161" t="s">
        <v>141</v>
      </c>
      <c r="B124" s="160">
        <f>SUM(B125:B126)</f>
        <v>5.3363583800921613E-2</v>
      </c>
      <c r="C124" s="160">
        <f t="shared" ref="C124:Q124" si="20">SUM(C125:C126)</f>
        <v>3.7512701494904925E-2</v>
      </c>
      <c r="D124" s="160">
        <f t="shared" si="20"/>
        <v>2.7017046280048498E-2</v>
      </c>
      <c r="E124" s="160">
        <f t="shared" si="20"/>
        <v>3.5923011890084552E-2</v>
      </c>
      <c r="F124" s="160">
        <f t="shared" si="20"/>
        <v>2.3514710028524757E-2</v>
      </c>
      <c r="G124" s="160">
        <f t="shared" si="20"/>
        <v>3.0069860350655748E-2</v>
      </c>
      <c r="H124" s="160">
        <f t="shared" si="20"/>
        <v>1.8825008128764489E-2</v>
      </c>
      <c r="I124" s="160">
        <f t="shared" si="20"/>
        <v>2.3309405276065689E-2</v>
      </c>
      <c r="J124" s="160">
        <f t="shared" si="20"/>
        <v>9.3255592260591491E-2</v>
      </c>
      <c r="K124" s="160">
        <f t="shared" si="20"/>
        <v>9.1644378522579388E-3</v>
      </c>
      <c r="L124" s="160">
        <f t="shared" si="20"/>
        <v>5.6129309433304037E-3</v>
      </c>
      <c r="M124" s="160">
        <f t="shared" si="20"/>
        <v>1.0524642302396036E-2</v>
      </c>
      <c r="N124" s="160">
        <f t="shared" si="20"/>
        <v>1.6794533216896404E-2</v>
      </c>
      <c r="O124" s="160">
        <f t="shared" si="20"/>
        <v>2.61616592613024E-2</v>
      </c>
      <c r="P124" s="160">
        <f t="shared" si="20"/>
        <v>4.1293944520808271E-2</v>
      </c>
      <c r="Q124" s="160">
        <f t="shared" si="20"/>
        <v>3.9163332932446969E-2</v>
      </c>
    </row>
    <row r="125" spans="1:17" ht="12" customHeight="1" x14ac:dyDescent="0.25">
      <c r="A125" s="148" t="s">
        <v>60</v>
      </c>
      <c r="B125" s="156">
        <f>RES_hhdet_tes!B$75</f>
        <v>4.2896013705164042E-2</v>
      </c>
      <c r="C125" s="156">
        <f>RES_hhdet_tes!C$75</f>
        <v>3.0143288910702858E-2</v>
      </c>
      <c r="D125" s="156">
        <f>RES_hhdet_tes!D$75</f>
        <v>2.1730408651834364E-2</v>
      </c>
      <c r="E125" s="156">
        <f>RES_hhdet_tes!E$75</f>
        <v>2.9351610357009887E-2</v>
      </c>
      <c r="F125" s="156">
        <f>RES_hhdet_tes!F$75</f>
        <v>1.9473768914607437E-2</v>
      </c>
      <c r="G125" s="156">
        <f>RES_hhdet_tes!G$75</f>
        <v>2.5128655443329307E-2</v>
      </c>
      <c r="H125" s="156">
        <f>RES_hhdet_tes!H$75</f>
        <v>1.5759663436038868E-2</v>
      </c>
      <c r="I125" s="156">
        <f>RES_hhdet_tes!I$75</f>
        <v>1.945637249123696E-2</v>
      </c>
      <c r="J125" s="156">
        <f>RES_hhdet_tes!J$75</f>
        <v>7.7830265491272962E-2</v>
      </c>
      <c r="K125" s="156">
        <f>RES_hhdet_tes!K$75</f>
        <v>7.690823127759823E-3</v>
      </c>
      <c r="L125" s="156">
        <f>RES_hhdet_tes!L$75</f>
        <v>4.769468157784517E-3</v>
      </c>
      <c r="M125" s="156">
        <f>RES_hhdet_tes!M$75</f>
        <v>8.9570326937536502E-3</v>
      </c>
      <c r="N125" s="156">
        <f>RES_hhdet_tes!N$75</f>
        <v>1.4371754719794532E-2</v>
      </c>
      <c r="O125" s="156">
        <f>RES_hhdet_tes!O$75</f>
        <v>2.2646867431607712E-2</v>
      </c>
      <c r="P125" s="156">
        <f>RES_hhdet_tes!P$75</f>
        <v>3.5671293604040512E-2</v>
      </c>
      <c r="Q125" s="156">
        <f>RES_hhdet_tes!Q$75</f>
        <v>3.4231117741943116E-2</v>
      </c>
    </row>
    <row r="126" spans="1:17" ht="12" customHeight="1" x14ac:dyDescent="0.25">
      <c r="A126" s="148" t="s">
        <v>59</v>
      </c>
      <c r="B126" s="156">
        <f>RES_hhdet_tes!B$76</f>
        <v>1.0467570095757574E-2</v>
      </c>
      <c r="C126" s="156">
        <f>RES_hhdet_tes!C$76</f>
        <v>7.3694125842020692E-3</v>
      </c>
      <c r="D126" s="156">
        <f>RES_hhdet_tes!D$76</f>
        <v>5.2866376282141346E-3</v>
      </c>
      <c r="E126" s="156">
        <f>RES_hhdet_tes!E$76</f>
        <v>6.5714015330746653E-3</v>
      </c>
      <c r="F126" s="156">
        <f>RES_hhdet_tes!F$76</f>
        <v>4.0409411139173193E-3</v>
      </c>
      <c r="G126" s="156">
        <f>RES_hhdet_tes!G$76</f>
        <v>4.9412049073264408E-3</v>
      </c>
      <c r="H126" s="156">
        <f>RES_hhdet_tes!H$76</f>
        <v>3.0653446927256193E-3</v>
      </c>
      <c r="I126" s="156">
        <f>RES_hhdet_tes!I$76</f>
        <v>3.8530327848287282E-3</v>
      </c>
      <c r="J126" s="156">
        <f>RES_hhdet_tes!J$76</f>
        <v>1.5425326769318523E-2</v>
      </c>
      <c r="K126" s="156">
        <f>RES_hhdet_tes!K$76</f>
        <v>1.4736147244981167E-3</v>
      </c>
      <c r="L126" s="156">
        <f>RES_hhdet_tes!L$76</f>
        <v>8.4346278554588649E-4</v>
      </c>
      <c r="M126" s="156">
        <f>RES_hhdet_tes!M$76</f>
        <v>1.5676096086423858E-3</v>
      </c>
      <c r="N126" s="156">
        <f>RES_hhdet_tes!N$76</f>
        <v>2.4227784971018709E-3</v>
      </c>
      <c r="O126" s="156">
        <f>RES_hhdet_tes!O$76</f>
        <v>3.514791829694689E-3</v>
      </c>
      <c r="P126" s="156">
        <f>RES_hhdet_tes!P$76</f>
        <v>5.6226509167677588E-3</v>
      </c>
      <c r="Q126" s="156">
        <f>RES_hhdet_tes!Q$76</f>
        <v>4.9322151905038499E-3</v>
      </c>
    </row>
    <row r="127" spans="1:17" ht="12" customHeight="1" x14ac:dyDescent="0.25">
      <c r="A127" s="158" t="s">
        <v>62</v>
      </c>
      <c r="B127" s="157">
        <f>SUM(B128:B129)</f>
        <v>3.6397897400046624</v>
      </c>
      <c r="C127" s="157">
        <f t="shared" ref="C127:Q127" si="21">SUM(C128:C129)</f>
        <v>4.0721738553736504</v>
      </c>
      <c r="D127" s="157">
        <f t="shared" si="21"/>
        <v>2.6998355041122233</v>
      </c>
      <c r="E127" s="157">
        <f t="shared" si="21"/>
        <v>2.5673243997022426</v>
      </c>
      <c r="F127" s="157">
        <f t="shared" si="21"/>
        <v>2.57843965806308</v>
      </c>
      <c r="G127" s="157">
        <f t="shared" si="21"/>
        <v>2.5949268955090607</v>
      </c>
      <c r="H127" s="157">
        <f t="shared" si="21"/>
        <v>2.1275809279427875</v>
      </c>
      <c r="I127" s="157">
        <f t="shared" si="21"/>
        <v>2.1346765475920439</v>
      </c>
      <c r="J127" s="157">
        <f t="shared" si="21"/>
        <v>4.816639463661649</v>
      </c>
      <c r="K127" s="157">
        <f t="shared" si="21"/>
        <v>5.8761563027136967</v>
      </c>
      <c r="L127" s="157">
        <f t="shared" si="21"/>
        <v>4.9271116294722459</v>
      </c>
      <c r="M127" s="157">
        <f t="shared" si="21"/>
        <v>3.2004662493552352</v>
      </c>
      <c r="N127" s="157">
        <f t="shared" si="21"/>
        <v>2.7605150293837637</v>
      </c>
      <c r="O127" s="157">
        <f t="shared" si="21"/>
        <v>2.7786657288550987</v>
      </c>
      <c r="P127" s="157">
        <f t="shared" si="21"/>
        <v>2.972849434997733</v>
      </c>
      <c r="Q127" s="157">
        <f t="shared" si="21"/>
        <v>2.9304716643112552</v>
      </c>
    </row>
    <row r="128" spans="1:17" ht="12" customHeight="1" x14ac:dyDescent="0.25">
      <c r="A128" s="23" t="s">
        <v>203</v>
      </c>
      <c r="B128" s="156">
        <f>RES_hhdet_tes!B$78</f>
        <v>2.9131461605142341</v>
      </c>
      <c r="C128" s="156">
        <f>RES_hhdet_tes!C$78</f>
        <v>3.3284892809339732</v>
      </c>
      <c r="D128" s="156">
        <f>RES_hhdet_tes!D$78</f>
        <v>2.2634147140150236</v>
      </c>
      <c r="E128" s="156">
        <f>RES_hhdet_tes!E$78</f>
        <v>2.0977873251601111</v>
      </c>
      <c r="F128" s="156">
        <f>RES_hhdet_tes!F$78</f>
        <v>2.2717473313030059</v>
      </c>
      <c r="G128" s="156">
        <f>RES_hhdet_tes!G$78</f>
        <v>2.3019442477874872</v>
      </c>
      <c r="H128" s="156">
        <f>RES_hhdet_tes!H$78</f>
        <v>1.9309799441749591</v>
      </c>
      <c r="I128" s="156">
        <f>RES_hhdet_tes!I$78</f>
        <v>1.9964657695557042</v>
      </c>
      <c r="J128" s="156">
        <f>RES_hhdet_tes!J$78</f>
        <v>4.2198996559094617</v>
      </c>
      <c r="K128" s="156">
        <f>RES_hhdet_tes!K$78</f>
        <v>5.5158444355023022</v>
      </c>
      <c r="L128" s="156">
        <f>RES_hhdet_tes!L$78</f>
        <v>4.8338339883984993</v>
      </c>
      <c r="M128" s="156">
        <f>RES_hhdet_tes!M$78</f>
        <v>3.1578661129469268</v>
      </c>
      <c r="N128" s="156">
        <f>RES_hhdet_tes!N$78</f>
        <v>2.6267578849390865</v>
      </c>
      <c r="O128" s="156">
        <f>RES_hhdet_tes!O$78</f>
        <v>2.5081891222234205</v>
      </c>
      <c r="P128" s="156">
        <f>RES_hhdet_tes!P$78</f>
        <v>2.7828781772449656</v>
      </c>
      <c r="Q128" s="156">
        <f>RES_hhdet_tes!Q$78</f>
        <v>2.8181481505148134</v>
      </c>
    </row>
    <row r="129" spans="1:17" ht="12" customHeight="1" x14ac:dyDescent="0.25">
      <c r="A129" s="29" t="s">
        <v>140</v>
      </c>
      <c r="B129" s="57">
        <f>RES_hhdet_tes!B$79</f>
        <v>0.72664357949042835</v>
      </c>
      <c r="C129" s="57">
        <f>RES_hhdet_tes!C$79</f>
        <v>0.74368457443967673</v>
      </c>
      <c r="D129" s="57">
        <f>RES_hhdet_tes!D$79</f>
        <v>0.4364207900971997</v>
      </c>
      <c r="E129" s="57">
        <f>RES_hhdet_tes!E$79</f>
        <v>0.46953707454213162</v>
      </c>
      <c r="F129" s="57">
        <f>RES_hhdet_tes!F$79</f>
        <v>0.30669232676007407</v>
      </c>
      <c r="G129" s="57">
        <f>RES_hhdet_tes!G$79</f>
        <v>0.2929826477215734</v>
      </c>
      <c r="H129" s="57">
        <f>RES_hhdet_tes!H$79</f>
        <v>0.19660098376782842</v>
      </c>
      <c r="I129" s="57">
        <f>RES_hhdet_tes!I$79</f>
        <v>0.13821077803633958</v>
      </c>
      <c r="J129" s="57">
        <f>RES_hhdet_tes!J$79</f>
        <v>0.59673980775218705</v>
      </c>
      <c r="K129" s="57">
        <f>RES_hhdet_tes!K$79</f>
        <v>0.36031186721139447</v>
      </c>
      <c r="L129" s="57">
        <f>RES_hhdet_tes!L$79</f>
        <v>9.3277641073746226E-2</v>
      </c>
      <c r="M129" s="57">
        <f>RES_hhdet_tes!M$79</f>
        <v>4.2600136408308502E-2</v>
      </c>
      <c r="N129" s="57">
        <f>RES_hhdet_tes!N$79</f>
        <v>0.13375714444467726</v>
      </c>
      <c r="O129" s="57">
        <f>RES_hhdet_tes!O$79</f>
        <v>0.27047660663167822</v>
      </c>
      <c r="P129" s="57">
        <f>RES_hhdet_tes!P$79</f>
        <v>0.18997125775276749</v>
      </c>
      <c r="Q129" s="57">
        <f>RES_hhdet_tes!Q$79</f>
        <v>0.11232351379644176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0.57774257905655069</v>
      </c>
      <c r="C131" s="175">
        <f t="shared" si="22"/>
        <v>0.5842828431389665</v>
      </c>
      <c r="D131" s="175">
        <f t="shared" si="22"/>
        <v>0.58880879681161102</v>
      </c>
      <c r="E131" s="175">
        <f t="shared" si="22"/>
        <v>0.59387631466558233</v>
      </c>
      <c r="F131" s="175">
        <f t="shared" si="22"/>
        <v>0.59975855703302705</v>
      </c>
      <c r="G131" s="175">
        <f t="shared" si="22"/>
        <v>0.60694175987869881</v>
      </c>
      <c r="H131" s="175">
        <f t="shared" si="22"/>
        <v>0.61202994043573478</v>
      </c>
      <c r="I131" s="175">
        <f t="shared" si="22"/>
        <v>0.61506389830127706</v>
      </c>
      <c r="J131" s="175">
        <f t="shared" si="22"/>
        <v>0.63442885373521751</v>
      </c>
      <c r="K131" s="175">
        <f t="shared" si="22"/>
        <v>0.64192869731254465</v>
      </c>
      <c r="L131" s="175">
        <f t="shared" si="22"/>
        <v>0.64950708444714655</v>
      </c>
      <c r="M131" s="175">
        <f t="shared" si="22"/>
        <v>0.65156212864928398</v>
      </c>
      <c r="N131" s="175">
        <f t="shared" si="22"/>
        <v>0.65378587390356224</v>
      </c>
      <c r="O131" s="175">
        <f t="shared" si="22"/>
        <v>0.65860933813304245</v>
      </c>
      <c r="P131" s="175">
        <f t="shared" si="22"/>
        <v>0.65938721663105959</v>
      </c>
      <c r="Q131" s="175">
        <f t="shared" si="22"/>
        <v>0.6632350787889475</v>
      </c>
    </row>
    <row r="132" spans="1:17" ht="12" customHeight="1" x14ac:dyDescent="0.25">
      <c r="A132" s="158" t="s">
        <v>65</v>
      </c>
      <c r="B132" s="169">
        <f t="shared" si="22"/>
        <v>0.59160686893751557</v>
      </c>
      <c r="C132" s="169">
        <f t="shared" si="22"/>
        <v>0.59722067711395921</v>
      </c>
      <c r="D132" s="169">
        <f t="shared" si="22"/>
        <v>0.6025270669642796</v>
      </c>
      <c r="E132" s="169">
        <f t="shared" si="22"/>
        <v>0.60740985267513659</v>
      </c>
      <c r="F132" s="169">
        <f t="shared" si="22"/>
        <v>0.61545528418534401</v>
      </c>
      <c r="G132" s="169">
        <f t="shared" si="22"/>
        <v>0.6226786558035059</v>
      </c>
      <c r="H132" s="169">
        <f t="shared" si="22"/>
        <v>0.62887143556173664</v>
      </c>
      <c r="I132" s="169">
        <f t="shared" si="22"/>
        <v>0.63293429580606364</v>
      </c>
      <c r="J132" s="169">
        <f t="shared" si="22"/>
        <v>0.65058469098024829</v>
      </c>
      <c r="K132" s="169">
        <f t="shared" si="22"/>
        <v>0.66131468450132669</v>
      </c>
      <c r="L132" s="169">
        <f t="shared" si="22"/>
        <v>0.66507327583066922</v>
      </c>
      <c r="M132" s="169">
        <f t="shared" si="22"/>
        <v>0.66756724286706115</v>
      </c>
      <c r="N132" s="169">
        <f t="shared" si="22"/>
        <v>0.66743003793695921</v>
      </c>
      <c r="O132" s="169">
        <f t="shared" si="22"/>
        <v>0.67249150951962045</v>
      </c>
      <c r="P132" s="169">
        <f t="shared" si="22"/>
        <v>0.67365151427044789</v>
      </c>
      <c r="Q132" s="169">
        <f t="shared" si="22"/>
        <v>0.67736260994579822</v>
      </c>
    </row>
    <row r="133" spans="1:17" ht="12" customHeight="1" x14ac:dyDescent="0.25">
      <c r="A133" s="23" t="s">
        <v>161</v>
      </c>
      <c r="B133" s="73">
        <f t="shared" si="22"/>
        <v>0.58694101272589416</v>
      </c>
      <c r="C133" s="73">
        <f t="shared" si="22"/>
        <v>0.59480490183212009</v>
      </c>
      <c r="D133" s="73">
        <f t="shared" si="22"/>
        <v>0.59891121041285067</v>
      </c>
      <c r="E133" s="73">
        <f t="shared" si="22"/>
        <v>0.60137997511364916</v>
      </c>
      <c r="F133" s="73">
        <f t="shared" si="22"/>
        <v>0.60655259378721083</v>
      </c>
      <c r="G133" s="73">
        <f t="shared" si="22"/>
        <v>0.61224186620852517</v>
      </c>
      <c r="H133" s="73">
        <f t="shared" si="22"/>
        <v>0.61798298092820836</v>
      </c>
      <c r="I133" s="73">
        <f t="shared" si="22"/>
        <v>0.62575630425838302</v>
      </c>
      <c r="J133" s="73">
        <f t="shared" si="22"/>
        <v>0.64686678074195292</v>
      </c>
      <c r="K133" s="73">
        <f t="shared" si="22"/>
        <v>0.65434456762581872</v>
      </c>
      <c r="L133" s="73">
        <f t="shared" si="22"/>
        <v>0.65850115316941293</v>
      </c>
      <c r="M133" s="73">
        <f t="shared" si="22"/>
        <v>0.66250267769096305</v>
      </c>
      <c r="N133" s="73">
        <f t="shared" si="22"/>
        <v>0.66303041511141414</v>
      </c>
      <c r="O133" s="73">
        <f t="shared" si="22"/>
        <v>0.66308974619179628</v>
      </c>
      <c r="P133" s="73">
        <f t="shared" si="22"/>
        <v>0.66445867976110629</v>
      </c>
      <c r="Q133" s="73">
        <f t="shared" si="22"/>
        <v>0.66447045688079853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1</v>
      </c>
      <c r="E134" s="73">
        <f t="shared" si="22"/>
        <v>0.99999999999999978</v>
      </c>
      <c r="F134" s="73">
        <f t="shared" si="22"/>
        <v>1.0000000000000002</v>
      </c>
      <c r="G134" s="73">
        <f t="shared" si="22"/>
        <v>0.99999999999999956</v>
      </c>
      <c r="H134" s="73">
        <f t="shared" si="22"/>
        <v>1.0000000000000002</v>
      </c>
      <c r="I134" s="73">
        <f t="shared" si="22"/>
        <v>1.0000000000000004</v>
      </c>
      <c r="J134" s="73">
        <f t="shared" si="22"/>
        <v>1.0000000000000009</v>
      </c>
      <c r="K134" s="73">
        <f t="shared" si="22"/>
        <v>0.99999999999999978</v>
      </c>
      <c r="L134" s="73">
        <f t="shared" si="22"/>
        <v>1</v>
      </c>
      <c r="M134" s="73">
        <f t="shared" si="22"/>
        <v>1.0000000000000002</v>
      </c>
      <c r="N134" s="73">
        <f t="shared" si="22"/>
        <v>0.99999999999999989</v>
      </c>
      <c r="O134" s="73">
        <f t="shared" si="22"/>
        <v>1.0000000000000002</v>
      </c>
      <c r="P134" s="73">
        <f t="shared" si="22"/>
        <v>1.0000000000000002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1.5553428843439732</v>
      </c>
      <c r="C135" s="169">
        <f t="shared" si="22"/>
        <v>1.6016010256566624</v>
      </c>
      <c r="D135" s="169">
        <f t="shared" si="22"/>
        <v>1.6468130704526875</v>
      </c>
      <c r="E135" s="169">
        <f t="shared" si="22"/>
        <v>1.6660962599227751</v>
      </c>
      <c r="F135" s="169">
        <f t="shared" si="22"/>
        <v>1.677581935533824</v>
      </c>
      <c r="G135" s="169">
        <f t="shared" si="22"/>
        <v>1.7573244253745308</v>
      </c>
      <c r="H135" s="169">
        <f t="shared" si="22"/>
        <v>1.8113621540532259</v>
      </c>
      <c r="I135" s="169">
        <f t="shared" si="22"/>
        <v>1.9592855819049879</v>
      </c>
      <c r="J135" s="169">
        <f t="shared" si="22"/>
        <v>2.3977941386000419</v>
      </c>
      <c r="K135" s="169">
        <f t="shared" si="22"/>
        <v>2.5779004850720257</v>
      </c>
      <c r="L135" s="169">
        <f t="shared" si="22"/>
        <v>2.7073373856748577</v>
      </c>
      <c r="M135" s="169">
        <f t="shared" si="22"/>
        <v>2.7956580655109411</v>
      </c>
      <c r="N135" s="169">
        <f t="shared" si="22"/>
        <v>2.8584525958690157</v>
      </c>
      <c r="O135" s="169">
        <f t="shared" si="22"/>
        <v>3.0099170404873199</v>
      </c>
      <c r="P135" s="169">
        <f t="shared" si="22"/>
        <v>3.1607396851215914</v>
      </c>
      <c r="Q135" s="169">
        <f t="shared" si="22"/>
        <v>3.2990382906390039</v>
      </c>
    </row>
    <row r="136" spans="1:17" ht="12" customHeight="1" x14ac:dyDescent="0.25">
      <c r="A136" s="23" t="s">
        <v>60</v>
      </c>
      <c r="B136" s="73">
        <f t="shared" si="22"/>
        <v>1.5553428843439732</v>
      </c>
      <c r="C136" s="73">
        <f t="shared" si="22"/>
        <v>1.6016010256566624</v>
      </c>
      <c r="D136" s="73">
        <f t="shared" si="22"/>
        <v>1.6468130704526875</v>
      </c>
      <c r="E136" s="73">
        <f t="shared" si="22"/>
        <v>1.6660962599227751</v>
      </c>
      <c r="F136" s="73">
        <f t="shared" si="22"/>
        <v>1.677581935533824</v>
      </c>
      <c r="G136" s="73">
        <f t="shared" si="22"/>
        <v>1.7573244253745308</v>
      </c>
      <c r="H136" s="73">
        <f t="shared" si="22"/>
        <v>1.8113621540532259</v>
      </c>
      <c r="I136" s="73">
        <f t="shared" si="22"/>
        <v>1.9592855819049879</v>
      </c>
      <c r="J136" s="73">
        <f t="shared" si="22"/>
        <v>2.3977941386000419</v>
      </c>
      <c r="K136" s="73">
        <f t="shared" si="22"/>
        <v>2.5779004850720257</v>
      </c>
      <c r="L136" s="73">
        <f t="shared" si="22"/>
        <v>2.7073373856748577</v>
      </c>
      <c r="M136" s="73">
        <f t="shared" si="22"/>
        <v>2.7956580655109411</v>
      </c>
      <c r="N136" s="73">
        <f t="shared" si="22"/>
        <v>2.8584525958690157</v>
      </c>
      <c r="O136" s="73">
        <f t="shared" si="22"/>
        <v>3.0099170404873199</v>
      </c>
      <c r="P136" s="73">
        <f t="shared" si="22"/>
        <v>3.1607396851215914</v>
      </c>
      <c r="Q136" s="73">
        <f t="shared" si="22"/>
        <v>3.2990382906390039</v>
      </c>
    </row>
    <row r="137" spans="1:17" ht="12" customHeight="1" x14ac:dyDescent="0.25">
      <c r="A137" s="158" t="s">
        <v>63</v>
      </c>
      <c r="B137" s="169">
        <f t="shared" si="22"/>
        <v>0.53553160215342344</v>
      </c>
      <c r="C137" s="169">
        <f t="shared" si="22"/>
        <v>0.54490508473740651</v>
      </c>
      <c r="D137" s="169">
        <f t="shared" si="22"/>
        <v>0.55079985909328921</v>
      </c>
      <c r="E137" s="169">
        <f t="shared" si="22"/>
        <v>0.55780479396005944</v>
      </c>
      <c r="F137" s="169">
        <f t="shared" si="22"/>
        <v>0.56004810997442545</v>
      </c>
      <c r="G137" s="169">
        <f t="shared" si="22"/>
        <v>0.56577933090195998</v>
      </c>
      <c r="H137" s="169">
        <f t="shared" si="22"/>
        <v>0.56981468656335887</v>
      </c>
      <c r="I137" s="169">
        <f t="shared" si="22"/>
        <v>0.57344278437465734</v>
      </c>
      <c r="J137" s="169">
        <f t="shared" si="22"/>
        <v>0.60250968385516479</v>
      </c>
      <c r="K137" s="169">
        <f t="shared" si="22"/>
        <v>0.59758339669437477</v>
      </c>
      <c r="L137" s="169">
        <f t="shared" si="22"/>
        <v>0.60510352556057101</v>
      </c>
      <c r="M137" s="169">
        <f t="shared" si="22"/>
        <v>0.61786617262822696</v>
      </c>
      <c r="N137" s="169">
        <f t="shared" si="22"/>
        <v>0.62029033704500924</v>
      </c>
      <c r="O137" s="169">
        <f t="shared" si="22"/>
        <v>0.62284387391027518</v>
      </c>
      <c r="P137" s="169">
        <f t="shared" si="22"/>
        <v>0.62690378814477654</v>
      </c>
      <c r="Q137" s="169">
        <f t="shared" si="22"/>
        <v>0.62676969416062978</v>
      </c>
    </row>
    <row r="138" spans="1:17" ht="12" customHeight="1" x14ac:dyDescent="0.25">
      <c r="A138" s="167" t="s">
        <v>160</v>
      </c>
      <c r="B138" s="174">
        <f t="shared" si="22"/>
        <v>0.5194725398948179</v>
      </c>
      <c r="C138" s="174">
        <f t="shared" si="22"/>
        <v>0.53121490960956375</v>
      </c>
      <c r="D138" s="174">
        <f t="shared" si="22"/>
        <v>0.53732957093048694</v>
      </c>
      <c r="E138" s="174">
        <f t="shared" si="22"/>
        <v>0.53899792520662015</v>
      </c>
      <c r="F138" s="174">
        <f t="shared" si="22"/>
        <v>0.54603978420995625</v>
      </c>
      <c r="G138" s="174">
        <f t="shared" si="22"/>
        <v>0.54973398317227395</v>
      </c>
      <c r="H138" s="174">
        <f t="shared" si="22"/>
        <v>0.55574626441668096</v>
      </c>
      <c r="I138" s="174">
        <f t="shared" si="22"/>
        <v>0.55937976429182468</v>
      </c>
      <c r="J138" s="174">
        <f t="shared" si="22"/>
        <v>0.58302814354108079</v>
      </c>
      <c r="K138" s="174">
        <f t="shared" si="22"/>
        <v>0.59199576709260238</v>
      </c>
      <c r="L138" s="174">
        <f t="shared" si="22"/>
        <v>0.60023523821692826</v>
      </c>
      <c r="M138" s="174">
        <f t="shared" si="22"/>
        <v>0.61225321327111948</v>
      </c>
      <c r="N138" s="174">
        <f t="shared" si="22"/>
        <v>0.61285954638751461</v>
      </c>
      <c r="O138" s="174">
        <f t="shared" si="22"/>
        <v>0.61296472878490404</v>
      </c>
      <c r="P138" s="174">
        <f t="shared" si="22"/>
        <v>0.6138966612186364</v>
      </c>
      <c r="Q138" s="174">
        <f t="shared" si="22"/>
        <v>0.61404341436751653</v>
      </c>
    </row>
    <row r="139" spans="1:17" ht="12" customHeight="1" x14ac:dyDescent="0.25">
      <c r="A139" s="167" t="s">
        <v>159</v>
      </c>
      <c r="B139" s="174">
        <f t="shared" si="22"/>
        <v>0.57470489896350319</v>
      </c>
      <c r="C139" s="174">
        <f t="shared" si="22"/>
        <v>0.58544464847500532</v>
      </c>
      <c r="D139" s="174">
        <f t="shared" si="22"/>
        <v>0.58946848072726843</v>
      </c>
      <c r="E139" s="174">
        <f t="shared" si="22"/>
        <v>0.59059772868456417</v>
      </c>
      <c r="F139" s="174">
        <f t="shared" si="22"/>
        <v>0.60032019617428656</v>
      </c>
      <c r="G139" s="174">
        <f t="shared" si="22"/>
        <v>0.61259647116900451</v>
      </c>
      <c r="H139" s="174">
        <f t="shared" si="22"/>
        <v>0.62073645223550677</v>
      </c>
      <c r="I139" s="174">
        <f t="shared" si="22"/>
        <v>0.63432409493832842</v>
      </c>
      <c r="J139" s="174">
        <f t="shared" si="22"/>
        <v>0.65303679674847426</v>
      </c>
      <c r="K139" s="174">
        <f t="shared" si="22"/>
        <v>0.66000079587785732</v>
      </c>
      <c r="L139" s="174">
        <f t="shared" si="22"/>
        <v>0.66042078431588758</v>
      </c>
      <c r="M139" s="174">
        <f t="shared" si="22"/>
        <v>0.66207008178814797</v>
      </c>
      <c r="N139" s="174">
        <f t="shared" si="22"/>
        <v>0.66302740587211317</v>
      </c>
      <c r="O139" s="174">
        <f t="shared" si="22"/>
        <v>0.66340829687659064</v>
      </c>
      <c r="P139" s="174">
        <f t="shared" si="22"/>
        <v>0.66484242363129953</v>
      </c>
      <c r="Q139" s="174">
        <f t="shared" si="22"/>
        <v>0.66526851469985515</v>
      </c>
    </row>
    <row r="140" spans="1:17" ht="12" customHeight="1" x14ac:dyDescent="0.25">
      <c r="A140" s="166" t="s">
        <v>203</v>
      </c>
      <c r="B140" s="173">
        <f t="shared" si="22"/>
        <v>0.51947253989481801</v>
      </c>
      <c r="C140" s="173">
        <f t="shared" si="22"/>
        <v>0.53121490960956397</v>
      </c>
      <c r="D140" s="173">
        <f t="shared" si="22"/>
        <v>0.53537117516247335</v>
      </c>
      <c r="E140" s="173">
        <f t="shared" si="22"/>
        <v>0.5362472721130922</v>
      </c>
      <c r="F140" s="173">
        <f t="shared" si="22"/>
        <v>0.54686135239463507</v>
      </c>
      <c r="G140" s="173">
        <f t="shared" si="22"/>
        <v>0.56044976657327905</v>
      </c>
      <c r="H140" s="173">
        <f t="shared" si="22"/>
        <v>0.56936306113545565</v>
      </c>
      <c r="I140" s="173">
        <f t="shared" si="22"/>
        <v>0.58443761115884063</v>
      </c>
      <c r="J140" s="173">
        <f t="shared" si="22"/>
        <v>0.60904277710392807</v>
      </c>
      <c r="K140" s="173">
        <f t="shared" si="22"/>
        <v>0.61258927247043848</v>
      </c>
      <c r="L140" s="173">
        <f t="shared" si="22"/>
        <v>0.61276261420263767</v>
      </c>
      <c r="M140" s="173">
        <f t="shared" si="22"/>
        <v>0.61455126391987258</v>
      </c>
      <c r="N140" s="173">
        <f t="shared" si="22"/>
        <v>0.61551787671428759</v>
      </c>
      <c r="O140" s="173">
        <f t="shared" si="22"/>
        <v>0.61572991102164532</v>
      </c>
      <c r="P140" s="173">
        <f t="shared" si="22"/>
        <v>0.617149429678717</v>
      </c>
      <c r="Q140" s="173">
        <f t="shared" si="22"/>
        <v>0.61739840653352895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1.0000000000000002</v>
      </c>
      <c r="D141" s="172">
        <f t="shared" si="22"/>
        <v>1.0000000000000004</v>
      </c>
      <c r="E141" s="172">
        <f t="shared" si="22"/>
        <v>1.0000000000000004</v>
      </c>
      <c r="F141" s="172">
        <f t="shared" si="22"/>
        <v>1</v>
      </c>
      <c r="G141" s="172">
        <f t="shared" si="22"/>
        <v>0.99999999999999978</v>
      </c>
      <c r="H141" s="172">
        <f t="shared" si="22"/>
        <v>1</v>
      </c>
      <c r="I141" s="172">
        <f t="shared" si="22"/>
        <v>1</v>
      </c>
      <c r="J141" s="172">
        <f t="shared" si="22"/>
        <v>1.0000000000000002</v>
      </c>
      <c r="K141" s="172">
        <f t="shared" si="22"/>
        <v>1</v>
      </c>
      <c r="L141" s="172">
        <f t="shared" si="22"/>
        <v>1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0.99999999999999933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0.63721964893764338</v>
      </c>
      <c r="C142" s="171">
        <f t="shared" si="22"/>
        <v>0.64802419724037619</v>
      </c>
      <c r="D142" s="171">
        <f t="shared" si="22"/>
        <v>0.65427846186275185</v>
      </c>
      <c r="E142" s="171">
        <f t="shared" si="22"/>
        <v>0.67455769566929658</v>
      </c>
      <c r="F142" s="171">
        <f t="shared" si="22"/>
        <v>0.6975551588925909</v>
      </c>
      <c r="G142" s="171">
        <f t="shared" si="22"/>
        <v>0.71262324905500218</v>
      </c>
      <c r="H142" s="171">
        <f t="shared" si="22"/>
        <v>0.73550105076006522</v>
      </c>
      <c r="I142" s="171">
        <f t="shared" si="22"/>
        <v>0.74011713506209831</v>
      </c>
      <c r="J142" s="171">
        <f t="shared" si="22"/>
        <v>0.75231490656330913</v>
      </c>
      <c r="K142" s="171">
        <f t="shared" si="22"/>
        <v>0.75296676972512921</v>
      </c>
      <c r="L142" s="171">
        <f t="shared" si="22"/>
        <v>0.75296676972512577</v>
      </c>
      <c r="M142" s="171">
        <f t="shared" si="22"/>
        <v>0.75934026232352392</v>
      </c>
      <c r="N142" s="171">
        <f t="shared" si="22"/>
        <v>0.76308983617788029</v>
      </c>
      <c r="O142" s="171">
        <f t="shared" si="22"/>
        <v>0.76635087543978375</v>
      </c>
      <c r="P142" s="171">
        <f t="shared" si="22"/>
        <v>0.76977413422300711</v>
      </c>
      <c r="Q142" s="171">
        <f t="shared" si="22"/>
        <v>0.77219975279351427</v>
      </c>
    </row>
    <row r="143" spans="1:17" ht="12" customHeight="1" x14ac:dyDescent="0.25">
      <c r="A143" s="161" t="s">
        <v>141</v>
      </c>
      <c r="B143" s="170">
        <f t="shared" si="22"/>
        <v>0.68603917539220716</v>
      </c>
      <c r="C143" s="170">
        <f t="shared" si="22"/>
        <v>0.69616097466390758</v>
      </c>
      <c r="D143" s="170">
        <f t="shared" si="22"/>
        <v>0.69996324595662895</v>
      </c>
      <c r="E143" s="170">
        <f t="shared" si="22"/>
        <v>0.73201014604191561</v>
      </c>
      <c r="F143" s="170">
        <f t="shared" si="22"/>
        <v>0.76030010705194617</v>
      </c>
      <c r="G143" s="170">
        <f t="shared" si="22"/>
        <v>0.7700264671219168</v>
      </c>
      <c r="H143" s="170">
        <f t="shared" si="22"/>
        <v>0.77185924132548611</v>
      </c>
      <c r="I143" s="170">
        <f t="shared" si="22"/>
        <v>0.77690215477357982</v>
      </c>
      <c r="J143" s="170">
        <f t="shared" si="22"/>
        <v>0.78504492428887662</v>
      </c>
      <c r="K143" s="170">
        <f t="shared" si="22"/>
        <v>0.78411349764492499</v>
      </c>
      <c r="L143" s="170">
        <f t="shared" si="22"/>
        <v>0.78199604271244161</v>
      </c>
      <c r="M143" s="170">
        <f t="shared" si="22"/>
        <v>0.79334236019044124</v>
      </c>
      <c r="N143" s="170">
        <f t="shared" si="22"/>
        <v>0.79606473956299806</v>
      </c>
      <c r="O143" s="170">
        <f t="shared" si="22"/>
        <v>0.79648596582624853</v>
      </c>
      <c r="P143" s="170">
        <f t="shared" si="22"/>
        <v>0.79926508506618021</v>
      </c>
      <c r="Q143" s="170">
        <f t="shared" si="22"/>
        <v>0.79758760211347501</v>
      </c>
    </row>
    <row r="144" spans="1:17" ht="12" customHeight="1" x14ac:dyDescent="0.25">
      <c r="A144" s="148" t="s">
        <v>60</v>
      </c>
      <c r="B144" s="73">
        <f t="shared" si="22"/>
        <v>0.63721964893764327</v>
      </c>
      <c r="C144" s="73">
        <f t="shared" si="22"/>
        <v>0.64802419724037641</v>
      </c>
      <c r="D144" s="73">
        <f t="shared" si="22"/>
        <v>0.65234601656146973</v>
      </c>
      <c r="E144" s="73">
        <f t="shared" si="22"/>
        <v>0.69057622395234253</v>
      </c>
      <c r="F144" s="73">
        <f t="shared" si="22"/>
        <v>0.72427511343531026</v>
      </c>
      <c r="G144" s="73">
        <f t="shared" si="22"/>
        <v>0.73671153451226545</v>
      </c>
      <c r="H144" s="73">
        <f t="shared" si="22"/>
        <v>0.73906353164347693</v>
      </c>
      <c r="I144" s="73">
        <f t="shared" si="22"/>
        <v>0.7440301100476191</v>
      </c>
      <c r="J144" s="73">
        <f t="shared" si="22"/>
        <v>0.75296676972512766</v>
      </c>
      <c r="K144" s="73">
        <f t="shared" si="22"/>
        <v>0.75296676972513077</v>
      </c>
      <c r="L144" s="73">
        <f t="shared" si="22"/>
        <v>0.75296676972513288</v>
      </c>
      <c r="M144" s="73">
        <f t="shared" si="22"/>
        <v>0.7656502746086199</v>
      </c>
      <c r="N144" s="73">
        <f t="shared" si="22"/>
        <v>0.76960626332332027</v>
      </c>
      <c r="O144" s="73">
        <f t="shared" si="22"/>
        <v>0.77209894263645462</v>
      </c>
      <c r="P144" s="73">
        <f t="shared" si="22"/>
        <v>0.77475145757688457</v>
      </c>
      <c r="Q144" s="73">
        <f t="shared" si="22"/>
        <v>0.77498535890563613</v>
      </c>
    </row>
    <row r="145" spans="1:17" ht="12" customHeight="1" x14ac:dyDescent="0.25">
      <c r="A145" s="148" t="s">
        <v>59</v>
      </c>
      <c r="B145" s="73">
        <f t="shared" si="22"/>
        <v>0.99999999999999989</v>
      </c>
      <c r="C145" s="73">
        <f t="shared" si="22"/>
        <v>0.99999999999999989</v>
      </c>
      <c r="D145" s="73">
        <f t="shared" si="22"/>
        <v>1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1.0000000000000002</v>
      </c>
      <c r="I145" s="73">
        <f t="shared" si="22"/>
        <v>1</v>
      </c>
      <c r="J145" s="73">
        <f t="shared" si="22"/>
        <v>1</v>
      </c>
      <c r="K145" s="73">
        <f t="shared" si="22"/>
        <v>1.0000000000000002</v>
      </c>
      <c r="L145" s="73">
        <f t="shared" si="22"/>
        <v>0.99999999999999989</v>
      </c>
      <c r="M145" s="73">
        <f t="shared" si="22"/>
        <v>1</v>
      </c>
      <c r="N145" s="73">
        <f t="shared" si="22"/>
        <v>0.99999999999999978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0.51002324945826116</v>
      </c>
      <c r="C146" s="169">
        <f t="shared" si="22"/>
        <v>0.51323512673231708</v>
      </c>
      <c r="D146" s="169">
        <f t="shared" si="22"/>
        <v>0.51190872522674447</v>
      </c>
      <c r="E146" s="169">
        <f t="shared" si="22"/>
        <v>0.5194048975333152</v>
      </c>
      <c r="F146" s="169">
        <f t="shared" si="22"/>
        <v>0.5111207796657028</v>
      </c>
      <c r="G146" s="169">
        <f t="shared" si="22"/>
        <v>0.5146430409136491</v>
      </c>
      <c r="H146" s="169">
        <f t="shared" si="22"/>
        <v>0.51512267166406001</v>
      </c>
      <c r="I146" s="169">
        <f t="shared" si="22"/>
        <v>0.51407685358081789</v>
      </c>
      <c r="J146" s="169">
        <f t="shared" si="22"/>
        <v>0.53709419661986246</v>
      </c>
      <c r="K146" s="169">
        <f t="shared" si="22"/>
        <v>0.52963874085420293</v>
      </c>
      <c r="L146" s="169">
        <f t="shared" si="22"/>
        <v>0.5213497474022275</v>
      </c>
      <c r="M146" s="169">
        <f t="shared" si="22"/>
        <v>0.5224098526333768</v>
      </c>
      <c r="N146" s="169">
        <f t="shared" si="22"/>
        <v>0.53067311202167644</v>
      </c>
      <c r="O146" s="169">
        <f t="shared" si="22"/>
        <v>0.54168731307027851</v>
      </c>
      <c r="P146" s="169">
        <f t="shared" si="22"/>
        <v>0.53555414211192309</v>
      </c>
      <c r="Q146" s="169">
        <f t="shared" ref="Q146" si="23">IF(Q127=0,"",Q127/Q108)</f>
        <v>0.53034434254686791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0.46638015605787247</v>
      </c>
      <c r="C147" s="73">
        <f t="shared" si="24"/>
        <v>0.47364568859065875</v>
      </c>
      <c r="D147" s="73">
        <f t="shared" si="24"/>
        <v>0.47715122206962834</v>
      </c>
      <c r="E147" s="73">
        <f t="shared" si="24"/>
        <v>0.47948881062853571</v>
      </c>
      <c r="F147" s="73">
        <f t="shared" si="24"/>
        <v>0.48575903000899207</v>
      </c>
      <c r="G147" s="73">
        <f t="shared" si="24"/>
        <v>0.49063408150632787</v>
      </c>
      <c r="H147" s="73">
        <f t="shared" si="24"/>
        <v>0.49549450370813741</v>
      </c>
      <c r="I147" s="73">
        <f t="shared" si="24"/>
        <v>0.50052957407692211</v>
      </c>
      <c r="J147" s="73">
        <f t="shared" si="24"/>
        <v>0.51026459950399516</v>
      </c>
      <c r="K147" s="73">
        <f t="shared" si="24"/>
        <v>0.5166798813236364</v>
      </c>
      <c r="L147" s="73">
        <f t="shared" si="24"/>
        <v>0.51741800467613408</v>
      </c>
      <c r="M147" s="73">
        <f t="shared" si="24"/>
        <v>0.51965796320819269</v>
      </c>
      <c r="N147" s="73">
        <f t="shared" si="24"/>
        <v>0.5204578554070779</v>
      </c>
      <c r="O147" s="73">
        <f t="shared" si="24"/>
        <v>0.52070127239787178</v>
      </c>
      <c r="P147" s="73">
        <f t="shared" si="24"/>
        <v>0.5219348574347108</v>
      </c>
      <c r="Q147" s="73">
        <f t="shared" si="24"/>
        <v>0.52225657838016759</v>
      </c>
    </row>
    <row r="148" spans="1:17" ht="12" customHeight="1" x14ac:dyDescent="0.25">
      <c r="A148" s="29" t="s">
        <v>140</v>
      </c>
      <c r="B148" s="65">
        <f t="shared" si="24"/>
        <v>0.81624589787450719</v>
      </c>
      <c r="C148" s="65">
        <f t="shared" si="24"/>
        <v>0.81999138156959972</v>
      </c>
      <c r="D148" s="65">
        <f t="shared" si="24"/>
        <v>0.82272750447336929</v>
      </c>
      <c r="E148" s="65">
        <f t="shared" si="24"/>
        <v>0.82698550173073304</v>
      </c>
      <c r="F148" s="65">
        <f t="shared" si="24"/>
        <v>0.83344433386790207</v>
      </c>
      <c r="G148" s="65">
        <f t="shared" si="24"/>
        <v>0.83610471076919179</v>
      </c>
      <c r="H148" s="65">
        <f t="shared" si="24"/>
        <v>0.84318439367844167</v>
      </c>
      <c r="I148" s="65">
        <f t="shared" si="24"/>
        <v>0.84408977420780884</v>
      </c>
      <c r="J148" s="65">
        <f t="shared" si="24"/>
        <v>0.85500406041047083</v>
      </c>
      <c r="K148" s="65">
        <f t="shared" si="24"/>
        <v>0.85973830499923987</v>
      </c>
      <c r="L148" s="65">
        <f t="shared" si="24"/>
        <v>0.86000614723644553</v>
      </c>
      <c r="M148" s="65">
        <f t="shared" si="24"/>
        <v>0.86000614723645008</v>
      </c>
      <c r="N148" s="65">
        <f t="shared" si="24"/>
        <v>0.86351335180678612</v>
      </c>
      <c r="O148" s="65">
        <f t="shared" si="24"/>
        <v>0.86495935008756952</v>
      </c>
      <c r="P148" s="65">
        <f t="shared" si="24"/>
        <v>0.86693921376520722</v>
      </c>
      <c r="Q148" s="65">
        <f t="shared" si="24"/>
        <v>0.86734351575339785</v>
      </c>
    </row>
    <row r="150" spans="1:17" ht="12" customHeight="1" x14ac:dyDescent="0.25">
      <c r="A150" s="152" t="s">
        <v>121</v>
      </c>
      <c r="B150" s="168">
        <f>SUM(B151,B154,B156,B165)</f>
        <v>228.4535568775959</v>
      </c>
      <c r="C150" s="168">
        <f t="shared" ref="C150:Q150" si="25">SUM(C151,C154,C156,C165)</f>
        <v>267.09515457782402</v>
      </c>
      <c r="D150" s="168">
        <f t="shared" si="25"/>
        <v>164.95768973350803</v>
      </c>
      <c r="E150" s="168">
        <f t="shared" si="25"/>
        <v>147.67884836225997</v>
      </c>
      <c r="F150" s="168">
        <f t="shared" si="25"/>
        <v>150.22700999531997</v>
      </c>
      <c r="G150" s="168">
        <f t="shared" si="25"/>
        <v>154.19458435410999</v>
      </c>
      <c r="H150" s="168">
        <f t="shared" si="25"/>
        <v>120.99513379989601</v>
      </c>
      <c r="I150" s="168">
        <f t="shared" si="25"/>
        <v>121.214440016748</v>
      </c>
      <c r="J150" s="168">
        <f t="shared" si="25"/>
        <v>118.36630814760001</v>
      </c>
      <c r="K150" s="168">
        <f t="shared" si="25"/>
        <v>171.80842919817604</v>
      </c>
      <c r="L150" s="168">
        <f t="shared" si="25"/>
        <v>191.32523027624538</v>
      </c>
      <c r="M150" s="168">
        <f t="shared" si="25"/>
        <v>169.70496193394339</v>
      </c>
      <c r="N150" s="168">
        <f t="shared" si="25"/>
        <v>112.4565606538219</v>
      </c>
      <c r="O150" s="168">
        <f t="shared" si="25"/>
        <v>84.702175843490494</v>
      </c>
      <c r="P150" s="168">
        <f t="shared" si="25"/>
        <v>73.593220471986626</v>
      </c>
      <c r="Q150" s="168">
        <f t="shared" si="25"/>
        <v>68.996416967022753</v>
      </c>
    </row>
    <row r="151" spans="1:17" ht="12" customHeight="1" x14ac:dyDescent="0.25">
      <c r="A151" s="158" t="s">
        <v>65</v>
      </c>
      <c r="B151" s="157">
        <f>SUM(B152:B153)</f>
        <v>181.74334551745008</v>
      </c>
      <c r="C151" s="157">
        <f t="shared" ref="C151:Q151" si="26">SUM(C152:C153)</f>
        <v>214.04950140050821</v>
      </c>
      <c r="D151" s="157">
        <f t="shared" si="26"/>
        <v>130.86947607889823</v>
      </c>
      <c r="E151" s="157">
        <f t="shared" si="26"/>
        <v>116.85235289895965</v>
      </c>
      <c r="F151" s="157">
        <f t="shared" si="26"/>
        <v>117.31023461426474</v>
      </c>
      <c r="G151" s="157">
        <f t="shared" si="26"/>
        <v>121.16302795513</v>
      </c>
      <c r="H151" s="157">
        <f t="shared" si="26"/>
        <v>93.908715691094258</v>
      </c>
      <c r="I151" s="157">
        <f t="shared" si="26"/>
        <v>92.869188227397743</v>
      </c>
      <c r="J151" s="157">
        <f t="shared" si="26"/>
        <v>90.25039977062869</v>
      </c>
      <c r="K151" s="157">
        <f t="shared" si="26"/>
        <v>130.0832776153799</v>
      </c>
      <c r="L151" s="157">
        <f t="shared" si="26"/>
        <v>152.8695882606639</v>
      </c>
      <c r="M151" s="157">
        <f t="shared" si="26"/>
        <v>131.59868063098708</v>
      </c>
      <c r="N151" s="157">
        <f t="shared" si="26"/>
        <v>89.393473611634874</v>
      </c>
      <c r="O151" s="157">
        <f t="shared" si="26"/>
        <v>66.301795790875374</v>
      </c>
      <c r="P151" s="157">
        <f t="shared" si="26"/>
        <v>56.738940253490739</v>
      </c>
      <c r="Q151" s="157">
        <f t="shared" si="26"/>
        <v>53.532971865205162</v>
      </c>
    </row>
    <row r="152" spans="1:17" ht="12" customHeight="1" x14ac:dyDescent="0.25">
      <c r="A152" s="23" t="s">
        <v>161</v>
      </c>
      <c r="B152" s="156">
        <f>RES_hhdet_emi!B$64</f>
        <v>181.74334551745008</v>
      </c>
      <c r="C152" s="156">
        <f>RES_hhdet_emi!C$64</f>
        <v>214.04950140050821</v>
      </c>
      <c r="D152" s="156">
        <f>RES_hhdet_emi!D$64</f>
        <v>130.86947607889823</v>
      </c>
      <c r="E152" s="156">
        <f>RES_hhdet_emi!E$64</f>
        <v>116.85235289895965</v>
      </c>
      <c r="F152" s="156">
        <f>RES_hhdet_emi!F$64</f>
        <v>117.31023461426474</v>
      </c>
      <c r="G152" s="156">
        <f>RES_hhdet_emi!G$64</f>
        <v>121.16302795513</v>
      </c>
      <c r="H152" s="156">
        <f>RES_hhdet_emi!H$64</f>
        <v>93.908715691094258</v>
      </c>
      <c r="I152" s="156">
        <f>RES_hhdet_emi!I$64</f>
        <v>92.869188227397743</v>
      </c>
      <c r="J152" s="156">
        <f>RES_hhdet_emi!J$64</f>
        <v>90.25039977062869</v>
      </c>
      <c r="K152" s="156">
        <f>RES_hhdet_emi!K$64</f>
        <v>130.0832776153799</v>
      </c>
      <c r="L152" s="156">
        <f>RES_hhdet_emi!L$64</f>
        <v>152.8695882606639</v>
      </c>
      <c r="M152" s="156">
        <f>RES_hhdet_emi!M$64</f>
        <v>131.59868063098708</v>
      </c>
      <c r="N152" s="156">
        <f>RES_hhdet_emi!N$64</f>
        <v>89.393473611634874</v>
      </c>
      <c r="O152" s="156">
        <f>RES_hhdet_emi!O$64</f>
        <v>66.301795790875374</v>
      </c>
      <c r="P152" s="156">
        <f>RES_hhdet_emi!P$64</f>
        <v>56.738940253490739</v>
      </c>
      <c r="Q152" s="156">
        <f>RES_hhdet_emi!Q$64</f>
        <v>53.532971865205162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32.845585841919146</v>
      </c>
      <c r="C156" s="157">
        <f t="shared" ref="C156:Q156" si="28">SUM(C157:C158,C161:C162)</f>
        <v>37.378811659287663</v>
      </c>
      <c r="D156" s="157">
        <f t="shared" si="28"/>
        <v>23.83315261501042</v>
      </c>
      <c r="E156" s="157">
        <f t="shared" si="28"/>
        <v>21.485407962320863</v>
      </c>
      <c r="F156" s="157">
        <f t="shared" si="28"/>
        <v>22.817417646723065</v>
      </c>
      <c r="G156" s="157">
        <f t="shared" si="28"/>
        <v>22.827774776639814</v>
      </c>
      <c r="H156" s="157">
        <f t="shared" si="28"/>
        <v>18.733539184805778</v>
      </c>
      <c r="I156" s="157">
        <f t="shared" si="28"/>
        <v>19.474874482515684</v>
      </c>
      <c r="J156" s="157">
        <f t="shared" si="28"/>
        <v>19.292157438076671</v>
      </c>
      <c r="K156" s="157">
        <f t="shared" si="28"/>
        <v>28.705832702187838</v>
      </c>
      <c r="L156" s="157">
        <f t="shared" si="28"/>
        <v>26.437794644960235</v>
      </c>
      <c r="M156" s="157">
        <f t="shared" si="28"/>
        <v>26.058111841283043</v>
      </c>
      <c r="N156" s="157">
        <f t="shared" si="28"/>
        <v>15.842540418730366</v>
      </c>
      <c r="O156" s="157">
        <f t="shared" si="28"/>
        <v>12.717692884688489</v>
      </c>
      <c r="P156" s="157">
        <f t="shared" si="28"/>
        <v>11.453896128465589</v>
      </c>
      <c r="Q156" s="157">
        <f t="shared" si="28"/>
        <v>10.480072577860048</v>
      </c>
    </row>
    <row r="157" spans="1:17" ht="12" customHeight="1" x14ac:dyDescent="0.25">
      <c r="A157" s="167" t="s">
        <v>160</v>
      </c>
      <c r="B157" s="132">
        <f>RES_hhdet_emi!B$69</f>
        <v>31.734422323368811</v>
      </c>
      <c r="C157" s="132">
        <f>RES_hhdet_emi!C$69</f>
        <v>36.492483251329141</v>
      </c>
      <c r="D157" s="132">
        <f>RES_hhdet_emi!D$69</f>
        <v>23.200255059175714</v>
      </c>
      <c r="E157" s="132">
        <f>RES_hhdet_emi!E$69</f>
        <v>20.854211169430325</v>
      </c>
      <c r="F157" s="132">
        <f>RES_hhdet_emi!F$69</f>
        <v>22.15420190414023</v>
      </c>
      <c r="G157" s="132">
        <f>RES_hhdet_emi!G$69</f>
        <v>22.005769383332453</v>
      </c>
      <c r="H157" s="132">
        <f>RES_hhdet_emi!H$69</f>
        <v>18.06903148377182</v>
      </c>
      <c r="I157" s="132">
        <f>RES_hhdet_emi!I$69</f>
        <v>18.457861215424277</v>
      </c>
      <c r="J157" s="132">
        <f>RES_hhdet_emi!J$69</f>
        <v>18.168270754649708</v>
      </c>
      <c r="K157" s="132">
        <f>RES_hhdet_emi!K$69</f>
        <v>27.070494393073794</v>
      </c>
      <c r="L157" s="132">
        <f>RES_hhdet_emi!L$69</f>
        <v>24.84431119213663</v>
      </c>
      <c r="M157" s="132">
        <f>RES_hhdet_emi!M$69</f>
        <v>24.396878477987567</v>
      </c>
      <c r="N157" s="132">
        <f>RES_hhdet_emi!N$69</f>
        <v>14.821800553986042</v>
      </c>
      <c r="O157" s="132">
        <f>RES_hhdet_emi!O$69</f>
        <v>11.914142610042909</v>
      </c>
      <c r="P157" s="132">
        <f>RES_hhdet_emi!P$69</f>
        <v>10.734426760562954</v>
      </c>
      <c r="Q157" s="132">
        <f>RES_hhdet_emi!Q$69</f>
        <v>9.8216226642890625</v>
      </c>
    </row>
    <row r="158" spans="1:17" ht="12" customHeight="1" x14ac:dyDescent="0.25">
      <c r="A158" s="167" t="s">
        <v>159</v>
      </c>
      <c r="B158" s="132">
        <f>SUM(B159:B160)</f>
        <v>1.111163518550331</v>
      </c>
      <c r="C158" s="132">
        <f t="shared" ref="C158:Q158" si="29">SUM(C159:C160)</f>
        <v>0.88632840795852585</v>
      </c>
      <c r="D158" s="132">
        <f t="shared" si="29"/>
        <v>0.63289755583470708</v>
      </c>
      <c r="E158" s="132">
        <f t="shared" si="29"/>
        <v>0.63119679289053809</v>
      </c>
      <c r="F158" s="132">
        <f t="shared" si="29"/>
        <v>0.66321574258283444</v>
      </c>
      <c r="G158" s="132">
        <f t="shared" si="29"/>
        <v>0.82200539330736011</v>
      </c>
      <c r="H158" s="132">
        <f t="shared" si="29"/>
        <v>0.6645077010339574</v>
      </c>
      <c r="I158" s="132">
        <f t="shared" si="29"/>
        <v>1.0170132670914067</v>
      </c>
      <c r="J158" s="132">
        <f t="shared" si="29"/>
        <v>1.1238866834269645</v>
      </c>
      <c r="K158" s="132">
        <f t="shared" si="29"/>
        <v>1.6353383091140434</v>
      </c>
      <c r="L158" s="132">
        <f t="shared" si="29"/>
        <v>1.5934834528236048</v>
      </c>
      <c r="M158" s="132">
        <f t="shared" si="29"/>
        <v>1.6612333632954772</v>
      </c>
      <c r="N158" s="132">
        <f t="shared" si="29"/>
        <v>1.0207398647443231</v>
      </c>
      <c r="O158" s="132">
        <f t="shared" si="29"/>
        <v>0.80355027464557971</v>
      </c>
      <c r="P158" s="132">
        <f t="shared" si="29"/>
        <v>0.71946936790263494</v>
      </c>
      <c r="Q158" s="132">
        <f t="shared" si="29"/>
        <v>0.6584499135709847</v>
      </c>
    </row>
    <row r="159" spans="1:17" ht="12" customHeight="1" x14ac:dyDescent="0.25">
      <c r="A159" s="166" t="s">
        <v>203</v>
      </c>
      <c r="B159" s="165">
        <f>RES_hhdet_emi!B$71</f>
        <v>1.111163518550331</v>
      </c>
      <c r="C159" s="165">
        <f>RES_hhdet_emi!C$71</f>
        <v>0.88632840795852585</v>
      </c>
      <c r="D159" s="165">
        <f>RES_hhdet_emi!D$71</f>
        <v>0.63289755583470708</v>
      </c>
      <c r="E159" s="165">
        <f>RES_hhdet_emi!E$71</f>
        <v>0.63119679289053809</v>
      </c>
      <c r="F159" s="165">
        <f>RES_hhdet_emi!F$71</f>
        <v>0.66321574258283444</v>
      </c>
      <c r="G159" s="165">
        <f>RES_hhdet_emi!G$71</f>
        <v>0.82200539330736011</v>
      </c>
      <c r="H159" s="165">
        <f>RES_hhdet_emi!H$71</f>
        <v>0.6645077010339574</v>
      </c>
      <c r="I159" s="165">
        <f>RES_hhdet_emi!I$71</f>
        <v>1.0170132670914067</v>
      </c>
      <c r="J159" s="165">
        <f>RES_hhdet_emi!J$71</f>
        <v>1.1238866834269645</v>
      </c>
      <c r="K159" s="165">
        <f>RES_hhdet_emi!K$71</f>
        <v>1.6353383091140434</v>
      </c>
      <c r="L159" s="165">
        <f>RES_hhdet_emi!L$71</f>
        <v>1.5934834528236048</v>
      </c>
      <c r="M159" s="165">
        <f>RES_hhdet_emi!M$71</f>
        <v>1.6612333632954772</v>
      </c>
      <c r="N159" s="165">
        <f>RES_hhdet_emi!N$71</f>
        <v>1.0207398647443231</v>
      </c>
      <c r="O159" s="165">
        <f>RES_hhdet_emi!O$71</f>
        <v>0.80355027464557971</v>
      </c>
      <c r="P159" s="165">
        <f>RES_hhdet_emi!P$71</f>
        <v>0.71946936790263494</v>
      </c>
      <c r="Q159" s="165">
        <f>RES_hhdet_emi!Q$71</f>
        <v>0.6584499135709847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13.864625518226699</v>
      </c>
      <c r="C165" s="157">
        <f t="shared" ref="C165:Q165" si="31">SUM(C166:C167)</f>
        <v>15.666841518028134</v>
      </c>
      <c r="D165" s="157">
        <f t="shared" si="31"/>
        <v>10.25506103959939</v>
      </c>
      <c r="E165" s="157">
        <f t="shared" si="31"/>
        <v>9.3410875009794641</v>
      </c>
      <c r="F165" s="157">
        <f t="shared" si="31"/>
        <v>10.099357734332166</v>
      </c>
      <c r="G165" s="157">
        <f t="shared" si="31"/>
        <v>10.203781622340189</v>
      </c>
      <c r="H165" s="157">
        <f t="shared" si="31"/>
        <v>8.3528789239959789</v>
      </c>
      <c r="I165" s="157">
        <f t="shared" si="31"/>
        <v>8.8703773068345768</v>
      </c>
      <c r="J165" s="157">
        <f t="shared" si="31"/>
        <v>8.8237509388946513</v>
      </c>
      <c r="K165" s="157">
        <f t="shared" si="31"/>
        <v>13.019318880608289</v>
      </c>
      <c r="L165" s="157">
        <f t="shared" si="31"/>
        <v>12.017847370621237</v>
      </c>
      <c r="M165" s="157">
        <f t="shared" si="31"/>
        <v>12.048169461673279</v>
      </c>
      <c r="N165" s="157">
        <f t="shared" si="31"/>
        <v>7.2205466234566593</v>
      </c>
      <c r="O165" s="157">
        <f t="shared" si="31"/>
        <v>5.6826871679266366</v>
      </c>
      <c r="P165" s="157">
        <f t="shared" si="31"/>
        <v>5.4003840900302995</v>
      </c>
      <c r="Q165" s="157">
        <f t="shared" si="31"/>
        <v>4.9833725239575415</v>
      </c>
    </row>
    <row r="166" spans="1:17" ht="12" customHeight="1" x14ac:dyDescent="0.25">
      <c r="A166" s="23" t="s">
        <v>203</v>
      </c>
      <c r="B166" s="156">
        <f>RES_hhdet_emi!B$78</f>
        <v>13.864625518226699</v>
      </c>
      <c r="C166" s="156">
        <f>RES_hhdet_emi!C$78</f>
        <v>15.666841518028134</v>
      </c>
      <c r="D166" s="156">
        <f>RES_hhdet_emi!D$78</f>
        <v>10.25506103959939</v>
      </c>
      <c r="E166" s="156">
        <f>RES_hhdet_emi!E$78</f>
        <v>9.3410875009794641</v>
      </c>
      <c r="F166" s="156">
        <f>RES_hhdet_emi!F$78</f>
        <v>10.099357734332166</v>
      </c>
      <c r="G166" s="156">
        <f>RES_hhdet_emi!G$78</f>
        <v>10.203781622340189</v>
      </c>
      <c r="H166" s="156">
        <f>RES_hhdet_emi!H$78</f>
        <v>8.3528789239959789</v>
      </c>
      <c r="I166" s="156">
        <f>RES_hhdet_emi!I$78</f>
        <v>8.8703773068345768</v>
      </c>
      <c r="J166" s="156">
        <f>RES_hhdet_emi!J$78</f>
        <v>8.8237509388946513</v>
      </c>
      <c r="K166" s="156">
        <f>RES_hhdet_emi!K$78</f>
        <v>13.019318880608289</v>
      </c>
      <c r="L166" s="156">
        <f>RES_hhdet_emi!L$78</f>
        <v>12.017847370621237</v>
      </c>
      <c r="M166" s="156">
        <f>RES_hhdet_emi!M$78</f>
        <v>12.048169461673279</v>
      </c>
      <c r="N166" s="156">
        <f>RES_hhdet_emi!N$78</f>
        <v>7.2205466234566593</v>
      </c>
      <c r="O166" s="156">
        <f>RES_hhdet_emi!O$78</f>
        <v>5.6826871679266366</v>
      </c>
      <c r="P166" s="156">
        <f>RES_hhdet_emi!P$78</f>
        <v>5.4003840900302995</v>
      </c>
      <c r="Q166" s="156">
        <f>RES_hhdet_emi!Q$78</f>
        <v>4.9833725239575415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20583.887557509741</v>
      </c>
      <c r="C169" s="168">
        <f t="shared" ref="C169:Q169" si="32">SUM(C170,C173,C175,C184)</f>
        <v>21409.136469786605</v>
      </c>
      <c r="D169" s="168">
        <f t="shared" si="32"/>
        <v>20792.984599923471</v>
      </c>
      <c r="E169" s="168">
        <f t="shared" si="32"/>
        <v>20196.738594902898</v>
      </c>
      <c r="F169" s="168">
        <f t="shared" si="32"/>
        <v>20390.030298591621</v>
      </c>
      <c r="G169" s="168">
        <f t="shared" si="32"/>
        <v>20924.052245480907</v>
      </c>
      <c r="H169" s="168">
        <f t="shared" si="32"/>
        <v>20392.123690332835</v>
      </c>
      <c r="I169" s="168">
        <f t="shared" si="32"/>
        <v>19556.702799262399</v>
      </c>
      <c r="J169" s="168">
        <f t="shared" si="32"/>
        <v>19755.32861278746</v>
      </c>
      <c r="K169" s="168">
        <f t="shared" si="32"/>
        <v>19977.260659014071</v>
      </c>
      <c r="L169" s="168">
        <f t="shared" si="32"/>
        <v>23392.975273313099</v>
      </c>
      <c r="M169" s="168">
        <f t="shared" si="32"/>
        <v>20844.962398929962</v>
      </c>
      <c r="N169" s="168">
        <f t="shared" si="32"/>
        <v>22537.429832873495</v>
      </c>
      <c r="O169" s="168">
        <f t="shared" si="32"/>
        <v>21291.273088800895</v>
      </c>
      <c r="P169" s="168">
        <f t="shared" si="32"/>
        <v>20063.801206761749</v>
      </c>
      <c r="Q169" s="168">
        <f t="shared" si="32"/>
        <v>20767.705775198123</v>
      </c>
    </row>
    <row r="170" spans="1:17" ht="12" customHeight="1" x14ac:dyDescent="0.25">
      <c r="A170" s="158" t="s">
        <v>65</v>
      </c>
      <c r="B170" s="157">
        <f>SUM(B171:B172)</f>
        <v>15951.480372711034</v>
      </c>
      <c r="C170" s="157">
        <f t="shared" ref="C170:Q170" si="33">SUM(C171:C172)</f>
        <v>16762.186191069984</v>
      </c>
      <c r="D170" s="157">
        <f t="shared" si="33"/>
        <v>16136.61417443913</v>
      </c>
      <c r="E170" s="157">
        <f t="shared" si="33"/>
        <v>15566.144957716157</v>
      </c>
      <c r="F170" s="157">
        <f t="shared" si="33"/>
        <v>15698.290472982204</v>
      </c>
      <c r="G170" s="157">
        <f t="shared" si="33"/>
        <v>16226.198942564997</v>
      </c>
      <c r="H170" s="157">
        <f t="shared" si="33"/>
        <v>15682.028764974097</v>
      </c>
      <c r="I170" s="157">
        <f t="shared" si="33"/>
        <v>14845.817634143816</v>
      </c>
      <c r="J170" s="157">
        <f t="shared" si="33"/>
        <v>14745.418966773595</v>
      </c>
      <c r="K170" s="157">
        <f t="shared" si="33"/>
        <v>15106.161650253887</v>
      </c>
      <c r="L170" s="157">
        <f t="shared" si="33"/>
        <v>18700.542872565042</v>
      </c>
      <c r="M170" s="157">
        <f t="shared" si="33"/>
        <v>16138.662447858529</v>
      </c>
      <c r="N170" s="157">
        <f t="shared" si="33"/>
        <v>17824.562419104546</v>
      </c>
      <c r="O170" s="157">
        <f t="shared" si="33"/>
        <v>16550.349554042263</v>
      </c>
      <c r="P170" s="157">
        <f t="shared" si="33"/>
        <v>15326.354242749385</v>
      </c>
      <c r="Q170" s="157">
        <f t="shared" si="33"/>
        <v>16032.2877898394</v>
      </c>
    </row>
    <row r="171" spans="1:17" ht="12" customHeight="1" x14ac:dyDescent="0.25">
      <c r="A171" s="23" t="s">
        <v>161</v>
      </c>
      <c r="B171" s="156">
        <f>IF(B95=0,0,B95/0.086*1000000/B$7)</f>
        <v>15771.294694455395</v>
      </c>
      <c r="C171" s="156">
        <f t="shared" ref="C171:Q172" si="34">IF(C95=0,0,C95/0.086*1000000/C$7)</f>
        <v>16662.249949854166</v>
      </c>
      <c r="D171" s="156">
        <f t="shared" si="34"/>
        <v>15991.14094358522</v>
      </c>
      <c r="E171" s="156">
        <f t="shared" si="34"/>
        <v>15330.677739966231</v>
      </c>
      <c r="F171" s="156">
        <f t="shared" si="34"/>
        <v>15343.079032637012</v>
      </c>
      <c r="G171" s="156">
        <f t="shared" si="34"/>
        <v>15789.459105197921</v>
      </c>
      <c r="H171" s="156">
        <f t="shared" si="34"/>
        <v>15235.05114291947</v>
      </c>
      <c r="I171" s="156">
        <f t="shared" si="34"/>
        <v>14561.074952546678</v>
      </c>
      <c r="J171" s="156">
        <f t="shared" si="34"/>
        <v>14590.174030430009</v>
      </c>
      <c r="K171" s="156">
        <f t="shared" si="34"/>
        <v>14801.546989580467</v>
      </c>
      <c r="L171" s="156">
        <f t="shared" si="34"/>
        <v>18340.652165081774</v>
      </c>
      <c r="M171" s="156">
        <f t="shared" si="34"/>
        <v>15896.481836578345</v>
      </c>
      <c r="N171" s="156">
        <f t="shared" si="34"/>
        <v>17591.837107410982</v>
      </c>
      <c r="O171" s="156">
        <f t="shared" si="34"/>
        <v>16088.498162637457</v>
      </c>
      <c r="P171" s="156">
        <f t="shared" si="34"/>
        <v>14906.457706356105</v>
      </c>
      <c r="Q171" s="156">
        <f t="shared" si="34"/>
        <v>15416.274349570431</v>
      </c>
    </row>
    <row r="172" spans="1:17" ht="12" customHeight="1" x14ac:dyDescent="0.25">
      <c r="A172" s="23" t="s">
        <v>60</v>
      </c>
      <c r="B172" s="156">
        <f>IF(B96=0,0,B96/0.086*1000000/B$7)</f>
        <v>180.18567825563937</v>
      </c>
      <c r="C172" s="156">
        <f t="shared" si="34"/>
        <v>99.936241215817887</v>
      </c>
      <c r="D172" s="156">
        <f t="shared" si="34"/>
        <v>145.47323085390875</v>
      </c>
      <c r="E172" s="156">
        <f t="shared" si="34"/>
        <v>235.46721774992551</v>
      </c>
      <c r="F172" s="156">
        <f t="shared" si="34"/>
        <v>355.21144034519176</v>
      </c>
      <c r="G172" s="156">
        <f t="shared" si="34"/>
        <v>436.73983736707743</v>
      </c>
      <c r="H172" s="156">
        <f t="shared" si="34"/>
        <v>446.97762205462726</v>
      </c>
      <c r="I172" s="156">
        <f t="shared" si="34"/>
        <v>284.74268159713773</v>
      </c>
      <c r="J172" s="156">
        <f t="shared" si="34"/>
        <v>155.24493634358538</v>
      </c>
      <c r="K172" s="156">
        <f t="shared" si="34"/>
        <v>304.61466067342076</v>
      </c>
      <c r="L172" s="156">
        <f t="shared" si="34"/>
        <v>359.89070748326793</v>
      </c>
      <c r="M172" s="156">
        <f t="shared" si="34"/>
        <v>242.18061128018343</v>
      </c>
      <c r="N172" s="156">
        <f t="shared" si="34"/>
        <v>232.72531169356338</v>
      </c>
      <c r="O172" s="156">
        <f t="shared" si="34"/>
        <v>461.85139140480675</v>
      </c>
      <c r="P172" s="156">
        <f t="shared" si="34"/>
        <v>419.89653639328037</v>
      </c>
      <c r="Q172" s="156">
        <f t="shared" si="34"/>
        <v>616.01344026896936</v>
      </c>
    </row>
    <row r="173" spans="1:17" ht="12" customHeight="1" x14ac:dyDescent="0.25">
      <c r="A173" s="158" t="s">
        <v>112</v>
      </c>
      <c r="B173" s="157">
        <f>B174</f>
        <v>9.263134812622388</v>
      </c>
      <c r="C173" s="157">
        <f t="shared" ref="C173:Q173" si="35">C174</f>
        <v>9.206014873721756</v>
      </c>
      <c r="D173" s="157">
        <f t="shared" si="35"/>
        <v>8.9421427961507511</v>
      </c>
      <c r="E173" s="157">
        <f t="shared" si="35"/>
        <v>8.6030231735307297</v>
      </c>
      <c r="F173" s="157">
        <f t="shared" si="35"/>
        <v>8.6017001559445365</v>
      </c>
      <c r="G173" s="157">
        <f t="shared" si="35"/>
        <v>9.3157638378087828</v>
      </c>
      <c r="H173" s="157">
        <f t="shared" si="35"/>
        <v>10.693872943612753</v>
      </c>
      <c r="I173" s="157">
        <f t="shared" si="35"/>
        <v>12.069915910366747</v>
      </c>
      <c r="J173" s="157">
        <f t="shared" si="35"/>
        <v>12.742437709130025</v>
      </c>
      <c r="K173" s="157">
        <f t="shared" si="35"/>
        <v>14.021728729940547</v>
      </c>
      <c r="L173" s="157">
        <f t="shared" si="35"/>
        <v>18.75478330882596</v>
      </c>
      <c r="M173" s="157">
        <f t="shared" si="35"/>
        <v>18.522389643772247</v>
      </c>
      <c r="N173" s="157">
        <f t="shared" si="35"/>
        <v>20.511301307816414</v>
      </c>
      <c r="O173" s="157">
        <f t="shared" si="35"/>
        <v>24.708548422974093</v>
      </c>
      <c r="P173" s="157">
        <f t="shared" si="35"/>
        <v>27.705537588117174</v>
      </c>
      <c r="Q173" s="157">
        <f t="shared" si="35"/>
        <v>32.887041142067922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9.263134812622388</v>
      </c>
      <c r="C174" s="156">
        <f t="shared" si="36"/>
        <v>9.206014873721756</v>
      </c>
      <c r="D174" s="156">
        <f t="shared" si="36"/>
        <v>8.9421427961507511</v>
      </c>
      <c r="E174" s="156">
        <f t="shared" si="36"/>
        <v>8.6030231735307297</v>
      </c>
      <c r="F174" s="156">
        <f t="shared" si="36"/>
        <v>8.6017001559445365</v>
      </c>
      <c r="G174" s="156">
        <f t="shared" si="36"/>
        <v>9.3157638378087828</v>
      </c>
      <c r="H174" s="156">
        <f t="shared" si="36"/>
        <v>10.693872943612753</v>
      </c>
      <c r="I174" s="156">
        <f t="shared" si="36"/>
        <v>12.069915910366747</v>
      </c>
      <c r="J174" s="156">
        <f t="shared" si="36"/>
        <v>12.742437709130025</v>
      </c>
      <c r="K174" s="156">
        <f t="shared" si="36"/>
        <v>14.021728729940547</v>
      </c>
      <c r="L174" s="156">
        <f t="shared" si="36"/>
        <v>18.75478330882596</v>
      </c>
      <c r="M174" s="156">
        <f t="shared" si="36"/>
        <v>18.522389643772247</v>
      </c>
      <c r="N174" s="156">
        <f t="shared" si="36"/>
        <v>20.511301307816414</v>
      </c>
      <c r="O174" s="156">
        <f t="shared" si="36"/>
        <v>24.708548422974093</v>
      </c>
      <c r="P174" s="156">
        <f t="shared" si="36"/>
        <v>27.705537588117174</v>
      </c>
      <c r="Q174" s="156">
        <f t="shared" si="36"/>
        <v>32.887041142067922</v>
      </c>
    </row>
    <row r="175" spans="1:17" ht="12" customHeight="1" x14ac:dyDescent="0.25">
      <c r="A175" s="158" t="s">
        <v>63</v>
      </c>
      <c r="B175" s="157">
        <f t="shared" si="36"/>
        <v>3248.5290349058637</v>
      </c>
      <c r="C175" s="157">
        <f t="shared" si="36"/>
        <v>3260.7972164009225</v>
      </c>
      <c r="D175" s="157">
        <f t="shared" si="36"/>
        <v>3254.2201050341082</v>
      </c>
      <c r="E175" s="157">
        <f t="shared" si="36"/>
        <v>3237.4265318946277</v>
      </c>
      <c r="F175" s="157">
        <f t="shared" si="36"/>
        <v>3258.3028279554819</v>
      </c>
      <c r="G175" s="157">
        <f t="shared" si="36"/>
        <v>3259.5112290181301</v>
      </c>
      <c r="H175" s="157">
        <f t="shared" si="36"/>
        <v>3263.2150024122279</v>
      </c>
      <c r="I175" s="157">
        <f t="shared" si="36"/>
        <v>3250.9245291456591</v>
      </c>
      <c r="J175" s="157">
        <f t="shared" si="36"/>
        <v>3450.3051963636462</v>
      </c>
      <c r="K175" s="157">
        <f t="shared" si="36"/>
        <v>3317.5157934327572</v>
      </c>
      <c r="L175" s="157">
        <f t="shared" si="36"/>
        <v>3215.0870427885179</v>
      </c>
      <c r="M175" s="157">
        <f t="shared" si="36"/>
        <v>3220.5539178019822</v>
      </c>
      <c r="N175" s="157">
        <f t="shared" si="36"/>
        <v>3227.8067500504762</v>
      </c>
      <c r="O175" s="157">
        <f t="shared" si="36"/>
        <v>3247.7622864706045</v>
      </c>
      <c r="P175" s="157">
        <f t="shared" si="36"/>
        <v>3232.6427125495666</v>
      </c>
      <c r="Q175" s="157">
        <f t="shared" si="36"/>
        <v>3232.9919489405461</v>
      </c>
    </row>
    <row r="176" spans="1:17" ht="12" customHeight="1" x14ac:dyDescent="0.25">
      <c r="A176" s="167" t="s">
        <v>160</v>
      </c>
      <c r="B176" s="132">
        <f>IF(B100=0,0,B100/0.086*1000000/B$11)</f>
        <v>3337.6985506627534</v>
      </c>
      <c r="C176" s="132">
        <f t="shared" ref="C176:Q176" si="37">IF(C100=0,0,C100/0.086*1000000/C$11)</f>
        <v>3342.1301764614441</v>
      </c>
      <c r="D176" s="132">
        <f t="shared" si="37"/>
        <v>3332.1452758819751</v>
      </c>
      <c r="E176" s="132">
        <f t="shared" si="37"/>
        <v>3315.5599400812407</v>
      </c>
      <c r="F176" s="132">
        <f t="shared" si="37"/>
        <v>3301.6808030145367</v>
      </c>
      <c r="G176" s="132">
        <f t="shared" si="37"/>
        <v>3293.5640621848829</v>
      </c>
      <c r="H176" s="132">
        <f t="shared" si="37"/>
        <v>3289.2262561295342</v>
      </c>
      <c r="I176" s="132">
        <f t="shared" si="37"/>
        <v>3284.1100669358425</v>
      </c>
      <c r="J176" s="132">
        <f t="shared" si="37"/>
        <v>3529.3764462909062</v>
      </c>
      <c r="K176" s="132">
        <f t="shared" si="37"/>
        <v>3339.1172778580076</v>
      </c>
      <c r="L176" s="132">
        <f t="shared" si="37"/>
        <v>3235.3216297035324</v>
      </c>
      <c r="M176" s="132">
        <f t="shared" si="37"/>
        <v>3240.7123885471456</v>
      </c>
      <c r="N176" s="132">
        <f t="shared" si="37"/>
        <v>3243.7576693033648</v>
      </c>
      <c r="O176" s="132">
        <f t="shared" si="37"/>
        <v>3249.152186887653</v>
      </c>
      <c r="P176" s="132">
        <f t="shared" si="37"/>
        <v>3226.4663157586388</v>
      </c>
      <c r="Q176" s="132">
        <f t="shared" si="37"/>
        <v>3213.3729658576422</v>
      </c>
    </row>
    <row r="177" spans="1:17" ht="12" customHeight="1" x14ac:dyDescent="0.25">
      <c r="A177" s="167" t="s">
        <v>159</v>
      </c>
      <c r="B177" s="132">
        <f>IF(B101=0,0,B101/0.086*1000000/B$12)</f>
        <v>3016.9278757040292</v>
      </c>
      <c r="C177" s="132">
        <f t="shared" ref="C177:Q177" si="38">IF(C101=0,0,C101/0.086*1000000/C$12)</f>
        <v>3023.4626881175</v>
      </c>
      <c r="D177" s="132">
        <f t="shared" si="38"/>
        <v>3016.9878239091822</v>
      </c>
      <c r="E177" s="132">
        <f t="shared" si="38"/>
        <v>3004.5753517582043</v>
      </c>
      <c r="F177" s="132">
        <f t="shared" si="38"/>
        <v>2994.6355249013109</v>
      </c>
      <c r="G177" s="132">
        <f t="shared" si="38"/>
        <v>2989.5171202134848</v>
      </c>
      <c r="H177" s="132">
        <f t="shared" si="38"/>
        <v>2987.8164342903383</v>
      </c>
      <c r="I177" s="132">
        <f t="shared" si="38"/>
        <v>2985.7097079513642</v>
      </c>
      <c r="J177" s="132">
        <f t="shared" si="38"/>
        <v>3181.5136615427309</v>
      </c>
      <c r="K177" s="132">
        <f t="shared" si="38"/>
        <v>3043.7950165478105</v>
      </c>
      <c r="L177" s="132">
        <f t="shared" si="38"/>
        <v>2951.5057040840466</v>
      </c>
      <c r="M177" s="132">
        <f t="shared" si="38"/>
        <v>2957.1302849405993</v>
      </c>
      <c r="N177" s="132">
        <f t="shared" si="38"/>
        <v>2960.8742262161531</v>
      </c>
      <c r="O177" s="132">
        <f t="shared" si="38"/>
        <v>2967.5169967021029</v>
      </c>
      <c r="P177" s="132">
        <f t="shared" si="38"/>
        <v>2948.4745235219698</v>
      </c>
      <c r="Q177" s="132">
        <f t="shared" si="38"/>
        <v>2938.3351638685704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2670.1588405301877</v>
      </c>
      <c r="C178" s="165">
        <f t="shared" si="39"/>
        <v>2673.7041411691343</v>
      </c>
      <c r="D178" s="165">
        <f t="shared" si="39"/>
        <v>2665.7162207055853</v>
      </c>
      <c r="E178" s="165">
        <f t="shared" si="39"/>
        <v>2652.4479520649957</v>
      </c>
      <c r="F178" s="165">
        <f t="shared" si="39"/>
        <v>2641.3446424115996</v>
      </c>
      <c r="G178" s="165">
        <f t="shared" si="39"/>
        <v>2634.851249747906</v>
      </c>
      <c r="H178" s="165">
        <f t="shared" si="39"/>
        <v>2631.3810049036388</v>
      </c>
      <c r="I178" s="165">
        <f t="shared" si="39"/>
        <v>2627.2880535486911</v>
      </c>
      <c r="J178" s="165">
        <f t="shared" si="39"/>
        <v>2823.5011570327151</v>
      </c>
      <c r="K178" s="165">
        <f t="shared" si="39"/>
        <v>2671.2938222864059</v>
      </c>
      <c r="L178" s="165">
        <f t="shared" si="39"/>
        <v>2588.2573037628204</v>
      </c>
      <c r="M178" s="165">
        <f t="shared" si="39"/>
        <v>2592.5699108377189</v>
      </c>
      <c r="N178" s="165">
        <f t="shared" si="39"/>
        <v>2595.0061354426898</v>
      </c>
      <c r="O178" s="165">
        <f t="shared" si="39"/>
        <v>2599.3217495101176</v>
      </c>
      <c r="P178" s="165">
        <f t="shared" si="39"/>
        <v>2581.1730526069086</v>
      </c>
      <c r="Q178" s="165">
        <f t="shared" si="39"/>
        <v>2570.6983726861131</v>
      </c>
    </row>
    <row r="179" spans="1:17" ht="12" customHeight="1" x14ac:dyDescent="0.25">
      <c r="A179" s="147" t="s">
        <v>59</v>
      </c>
      <c r="B179" s="164">
        <f t="shared" si="39"/>
        <v>346.76903517384147</v>
      </c>
      <c r="C179" s="164">
        <f t="shared" si="39"/>
        <v>349.75854694836596</v>
      </c>
      <c r="D179" s="164">
        <f t="shared" si="39"/>
        <v>351.27160320359707</v>
      </c>
      <c r="E179" s="164">
        <f t="shared" si="39"/>
        <v>352.12739969320893</v>
      </c>
      <c r="F179" s="164">
        <f t="shared" si="39"/>
        <v>353.29088248971152</v>
      </c>
      <c r="G179" s="164">
        <f t="shared" si="39"/>
        <v>354.66587046557873</v>
      </c>
      <c r="H179" s="164">
        <f t="shared" si="39"/>
        <v>356.43542938669998</v>
      </c>
      <c r="I179" s="164">
        <f t="shared" si="39"/>
        <v>358.42165440267235</v>
      </c>
      <c r="J179" s="164">
        <f t="shared" si="39"/>
        <v>358.01250451001545</v>
      </c>
      <c r="K179" s="164">
        <f t="shared" si="39"/>
        <v>372.50119426140469</v>
      </c>
      <c r="L179" s="164">
        <f t="shared" si="39"/>
        <v>363.24840032122597</v>
      </c>
      <c r="M179" s="164">
        <f t="shared" si="39"/>
        <v>364.56037410288042</v>
      </c>
      <c r="N179" s="164">
        <f t="shared" si="39"/>
        <v>365.86809077346294</v>
      </c>
      <c r="O179" s="164">
        <f t="shared" si="39"/>
        <v>368.195247191985</v>
      </c>
      <c r="P179" s="164">
        <f t="shared" si="39"/>
        <v>367.30147091506132</v>
      </c>
      <c r="Q179" s="164">
        <f t="shared" si="39"/>
        <v>367.63679118245744</v>
      </c>
    </row>
    <row r="180" spans="1:17" ht="12" customHeight="1" x14ac:dyDescent="0.25">
      <c r="A180" s="163" t="s">
        <v>142</v>
      </c>
      <c r="B180" s="162">
        <f>IF(B104=0,0,B104/0.086*1000000/B$13)</f>
        <v>2787.6113344973419</v>
      </c>
      <c r="C180" s="162">
        <f t="shared" ref="C180:Q180" si="40">IF(C104=0,0,C104/0.086*1000000/C$13)</f>
        <v>2759.5920857128986</v>
      </c>
      <c r="D180" s="162">
        <f t="shared" si="40"/>
        <v>2766.7084202386595</v>
      </c>
      <c r="E180" s="162">
        <f t="shared" si="40"/>
        <v>2846.8995227635719</v>
      </c>
      <c r="F180" s="162">
        <f t="shared" si="40"/>
        <v>2938.3692476631827</v>
      </c>
      <c r="G180" s="162">
        <f t="shared" si="40"/>
        <v>3060.3304897058601</v>
      </c>
      <c r="H180" s="162">
        <f t="shared" si="40"/>
        <v>3099.3935665374088</v>
      </c>
      <c r="I180" s="162">
        <f t="shared" si="40"/>
        <v>3040.6953479141844</v>
      </c>
      <c r="J180" s="162">
        <f t="shared" si="40"/>
        <v>2998.793340010543</v>
      </c>
      <c r="K180" s="162">
        <f t="shared" si="40"/>
        <v>3227.3847576889489</v>
      </c>
      <c r="L180" s="162">
        <f t="shared" si="40"/>
        <v>3409.9023416390492</v>
      </c>
      <c r="M180" s="162">
        <f t="shared" si="40"/>
        <v>3400.7544437916831</v>
      </c>
      <c r="N180" s="162">
        <f t="shared" si="40"/>
        <v>3525.0236871909842</v>
      </c>
      <c r="O180" s="162">
        <f t="shared" si="40"/>
        <v>3840.818308187459</v>
      </c>
      <c r="P180" s="162">
        <f t="shared" si="40"/>
        <v>3759.6551933918054</v>
      </c>
      <c r="Q180" s="162">
        <f t="shared" si="40"/>
        <v>4115.4236202504899</v>
      </c>
    </row>
    <row r="181" spans="1:17" ht="12" customHeight="1" x14ac:dyDescent="0.25">
      <c r="A181" s="161" t="s">
        <v>141</v>
      </c>
      <c r="B181" s="160">
        <f>IF(B105=0,0,B105/0.086*1000000/B$14)</f>
        <v>2576.8581027717114</v>
      </c>
      <c r="C181" s="160">
        <f t="shared" ref="C181:Q181" si="41">IF(C105=0,0,C105/0.086*1000000/C$14)</f>
        <v>2557.4322155186719</v>
      </c>
      <c r="D181" s="160">
        <f t="shared" si="41"/>
        <v>2564.6383393945225</v>
      </c>
      <c r="E181" s="160">
        <f t="shared" si="41"/>
        <v>2629.6470179040721</v>
      </c>
      <c r="F181" s="160">
        <f t="shared" si="41"/>
        <v>2703.9862806202277</v>
      </c>
      <c r="G181" s="160">
        <f t="shared" si="41"/>
        <v>2802.9302622302666</v>
      </c>
      <c r="H181" s="160">
        <f t="shared" si="41"/>
        <v>2835.9502826166267</v>
      </c>
      <c r="I181" s="160">
        <f t="shared" si="41"/>
        <v>2790.9779327340257</v>
      </c>
      <c r="J181" s="160">
        <f t="shared" si="41"/>
        <v>2757.0471765184466</v>
      </c>
      <c r="K181" s="160">
        <f t="shared" si="41"/>
        <v>2954.4090004125665</v>
      </c>
      <c r="L181" s="160">
        <f t="shared" si="41"/>
        <v>3091.1702736324664</v>
      </c>
      <c r="M181" s="160">
        <f t="shared" si="41"/>
        <v>3085.1639291362276</v>
      </c>
      <c r="N181" s="160">
        <f t="shared" si="41"/>
        <v>3185.8870405262492</v>
      </c>
      <c r="O181" s="160">
        <f t="shared" si="41"/>
        <v>3440.8498937419545</v>
      </c>
      <c r="P181" s="160">
        <f t="shared" si="41"/>
        <v>3375.0256256285043</v>
      </c>
      <c r="Q181" s="160">
        <f t="shared" si="41"/>
        <v>3659.9756873828487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2230.0890675978699</v>
      </c>
      <c r="C182" s="156">
        <f t="shared" si="42"/>
        <v>2207.6736685703063</v>
      </c>
      <c r="D182" s="156">
        <f t="shared" si="42"/>
        <v>2213.3667361909256</v>
      </c>
      <c r="E182" s="156">
        <f t="shared" si="42"/>
        <v>2277.5196182108634</v>
      </c>
      <c r="F182" s="156">
        <f t="shared" si="42"/>
        <v>2350.695398130516</v>
      </c>
      <c r="G182" s="156">
        <f t="shared" si="42"/>
        <v>2448.2643917646878</v>
      </c>
      <c r="H182" s="156">
        <f t="shared" si="42"/>
        <v>2479.5148532299263</v>
      </c>
      <c r="I182" s="156">
        <f t="shared" si="42"/>
        <v>2432.556278331353</v>
      </c>
      <c r="J182" s="156">
        <f t="shared" si="42"/>
        <v>2399.0346720084303</v>
      </c>
      <c r="K182" s="156">
        <f t="shared" si="42"/>
        <v>2581.9078061511618</v>
      </c>
      <c r="L182" s="156">
        <f t="shared" si="42"/>
        <v>2727.9218733112407</v>
      </c>
      <c r="M182" s="156">
        <f t="shared" si="42"/>
        <v>2720.6035550333481</v>
      </c>
      <c r="N182" s="156">
        <f t="shared" si="42"/>
        <v>2820.0189497527863</v>
      </c>
      <c r="O182" s="156">
        <f t="shared" si="42"/>
        <v>3072.6546465499691</v>
      </c>
      <c r="P182" s="156">
        <f t="shared" si="42"/>
        <v>3007.7241547134436</v>
      </c>
      <c r="Q182" s="156">
        <f t="shared" si="42"/>
        <v>3292.3388962003905</v>
      </c>
    </row>
    <row r="183" spans="1:17" ht="12" customHeight="1" x14ac:dyDescent="0.25">
      <c r="A183" s="148" t="s">
        <v>59</v>
      </c>
      <c r="B183" s="156">
        <f t="shared" si="42"/>
        <v>346.76903517384142</v>
      </c>
      <c r="C183" s="156">
        <f t="shared" si="42"/>
        <v>349.75854694836596</v>
      </c>
      <c r="D183" s="156">
        <f t="shared" si="42"/>
        <v>351.27160320359701</v>
      </c>
      <c r="E183" s="156">
        <f t="shared" si="42"/>
        <v>352.12739969320899</v>
      </c>
      <c r="F183" s="156">
        <f t="shared" si="42"/>
        <v>353.29088248971146</v>
      </c>
      <c r="G183" s="156">
        <f t="shared" si="42"/>
        <v>354.66587046557862</v>
      </c>
      <c r="H183" s="156">
        <f t="shared" si="42"/>
        <v>356.43542938670004</v>
      </c>
      <c r="I183" s="156">
        <f t="shared" si="42"/>
        <v>358.4216544026724</v>
      </c>
      <c r="J183" s="156">
        <f t="shared" si="42"/>
        <v>358.01250451001545</v>
      </c>
      <c r="K183" s="156">
        <f t="shared" si="42"/>
        <v>372.50119426140463</v>
      </c>
      <c r="L183" s="156">
        <f t="shared" si="42"/>
        <v>363.24840032122603</v>
      </c>
      <c r="M183" s="156">
        <f t="shared" si="42"/>
        <v>364.56037410287934</v>
      </c>
      <c r="N183" s="156">
        <f t="shared" si="42"/>
        <v>365.86809077346311</v>
      </c>
      <c r="O183" s="156">
        <f t="shared" si="42"/>
        <v>368.19524719198563</v>
      </c>
      <c r="P183" s="156">
        <f t="shared" si="42"/>
        <v>367.30147091506132</v>
      </c>
      <c r="Q183" s="156">
        <f t="shared" si="42"/>
        <v>367.63679118245739</v>
      </c>
    </row>
    <row r="184" spans="1:17" ht="12" customHeight="1" x14ac:dyDescent="0.25">
      <c r="A184" s="158" t="s">
        <v>62</v>
      </c>
      <c r="B184" s="157">
        <f t="shared" si="36"/>
        <v>1374.6150150802207</v>
      </c>
      <c r="C184" s="157">
        <f t="shared" si="36"/>
        <v>1376.9470474419759</v>
      </c>
      <c r="D184" s="157">
        <f t="shared" si="36"/>
        <v>1393.2081776540831</v>
      </c>
      <c r="E184" s="157">
        <f t="shared" si="36"/>
        <v>1384.5640821185812</v>
      </c>
      <c r="F184" s="157">
        <f t="shared" si="36"/>
        <v>1424.8352974979898</v>
      </c>
      <c r="G184" s="157">
        <f t="shared" si="36"/>
        <v>1429.0263100599682</v>
      </c>
      <c r="H184" s="157">
        <f t="shared" si="36"/>
        <v>1436.1860500028961</v>
      </c>
      <c r="I184" s="157">
        <f t="shared" si="36"/>
        <v>1447.890720062557</v>
      </c>
      <c r="J184" s="157">
        <f t="shared" si="36"/>
        <v>1546.8620119410889</v>
      </c>
      <c r="K184" s="157">
        <f t="shared" si="36"/>
        <v>1539.5614865974862</v>
      </c>
      <c r="L184" s="157">
        <f t="shared" si="36"/>
        <v>1458.5905746507169</v>
      </c>
      <c r="M184" s="157">
        <f t="shared" si="36"/>
        <v>1467.2236436256792</v>
      </c>
      <c r="N184" s="157">
        <f t="shared" si="36"/>
        <v>1464.5493624106568</v>
      </c>
      <c r="O184" s="157">
        <f t="shared" si="36"/>
        <v>1468.4526998650545</v>
      </c>
      <c r="P184" s="157">
        <f t="shared" si="36"/>
        <v>1477.0987138746821</v>
      </c>
      <c r="Q184" s="157">
        <f t="shared" si="36"/>
        <v>1469.5389952761082</v>
      </c>
    </row>
    <row r="185" spans="1:17" ht="12" customHeight="1" x14ac:dyDescent="0.25">
      <c r="A185" s="23" t="s">
        <v>203</v>
      </c>
      <c r="B185" s="156">
        <f>IF(B109=0,0,B109/0.086*1000000/B$16)</f>
        <v>1496.0717316304101</v>
      </c>
      <c r="C185" s="156">
        <f t="shared" ref="C185:Q185" si="43">IF(C109=0,0,C109/0.086*1000000/C$16)</f>
        <v>1490.7187176381915</v>
      </c>
      <c r="D185" s="156">
        <f t="shared" si="43"/>
        <v>1491.7685963058575</v>
      </c>
      <c r="E185" s="156">
        <f t="shared" si="43"/>
        <v>1487.2005633586516</v>
      </c>
      <c r="F185" s="156">
        <f t="shared" si="43"/>
        <v>1485.4727516950065</v>
      </c>
      <c r="G185" s="156">
        <f t="shared" si="43"/>
        <v>1480.1940504543622</v>
      </c>
      <c r="H185" s="156">
        <f t="shared" si="43"/>
        <v>1475.8611918695201</v>
      </c>
      <c r="I185" s="156">
        <f t="shared" si="43"/>
        <v>1476.6567824042609</v>
      </c>
      <c r="J185" s="156">
        <f t="shared" si="43"/>
        <v>1629.4679469839518</v>
      </c>
      <c r="K185" s="156">
        <f t="shared" si="43"/>
        <v>1566.5025204522997</v>
      </c>
      <c r="L185" s="156">
        <f t="shared" si="43"/>
        <v>1463.7268896035525</v>
      </c>
      <c r="M185" s="156">
        <f t="shared" si="43"/>
        <v>1470.9325450281128</v>
      </c>
      <c r="N185" s="156">
        <f t="shared" si="43"/>
        <v>1476.1968276981829</v>
      </c>
      <c r="O185" s="156">
        <f t="shared" si="43"/>
        <v>1482.8311857561625</v>
      </c>
      <c r="P185" s="156">
        <f t="shared" si="43"/>
        <v>1487.0539079027938</v>
      </c>
      <c r="Q185" s="156">
        <f t="shared" si="43"/>
        <v>1471.6860818562948</v>
      </c>
    </row>
    <row r="186" spans="1:17" ht="12" customHeight="1" x14ac:dyDescent="0.25">
      <c r="A186" s="29" t="s">
        <v>140</v>
      </c>
      <c r="B186" s="57">
        <f>IF(B110=0,0,B110/0.086*1000000/B$17)</f>
        <v>875.75878199404406</v>
      </c>
      <c r="C186" s="57">
        <f t="shared" ref="C186:Q186" si="44">IF(C110=0,0,C110/0.086*1000000/C$17)</f>
        <v>865.26390814056856</v>
      </c>
      <c r="D186" s="57">
        <f t="shared" si="44"/>
        <v>875.7764753043266</v>
      </c>
      <c r="E186" s="57">
        <f t="shared" si="44"/>
        <v>903.88416511706157</v>
      </c>
      <c r="F186" s="57">
        <f t="shared" si="44"/>
        <v>938.14029130540052</v>
      </c>
      <c r="G186" s="57">
        <f t="shared" si="44"/>
        <v>976.88308116613177</v>
      </c>
      <c r="H186" s="57">
        <f t="shared" si="44"/>
        <v>990.94279127744846</v>
      </c>
      <c r="I186" s="57">
        <f t="shared" si="44"/>
        <v>981.92204956716409</v>
      </c>
      <c r="J186" s="57">
        <f t="shared" si="44"/>
        <v>966.36793519012303</v>
      </c>
      <c r="K186" s="57">
        <f t="shared" si="44"/>
        <v>1070.5614106403439</v>
      </c>
      <c r="L186" s="57">
        <f t="shared" si="44"/>
        <v>1120.0545051794322</v>
      </c>
      <c r="M186" s="57">
        <f t="shared" si="44"/>
        <v>1120.5928934892579</v>
      </c>
      <c r="N186" s="57">
        <f t="shared" si="44"/>
        <v>1165.0377307770154</v>
      </c>
      <c r="O186" s="57">
        <f t="shared" si="44"/>
        <v>1277.6169487881648</v>
      </c>
      <c r="P186" s="57">
        <f t="shared" si="44"/>
        <v>1270.1934549414659</v>
      </c>
      <c r="Q186" s="57">
        <f t="shared" si="44"/>
        <v>1385.3246104129325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11892.188284485726</v>
      </c>
      <c r="C188" s="168">
        <f t="shared" ref="C188:Q188" si="45">SUM(C189,C192,C194,C203)</f>
        <v>12508.99112571705</v>
      </c>
      <c r="D188" s="168">
        <f t="shared" si="45"/>
        <v>12243.092244403297</v>
      </c>
      <c r="E188" s="168">
        <f t="shared" si="45"/>
        <v>11994.364685005066</v>
      </c>
      <c r="F188" s="168">
        <f t="shared" si="45"/>
        <v>12229.095149743009</v>
      </c>
      <c r="G188" s="168">
        <f t="shared" si="45"/>
        <v>12699.681093666019</v>
      </c>
      <c r="H188" s="168">
        <f t="shared" si="45"/>
        <v>12480.590247552538</v>
      </c>
      <c r="I188" s="168">
        <f t="shared" si="45"/>
        <v>12028.621861633828</v>
      </c>
      <c r="J188" s="168">
        <f t="shared" si="45"/>
        <v>12533.350486973293</v>
      </c>
      <c r="K188" s="168">
        <f t="shared" si="45"/>
        <v>12823.976910714049</v>
      </c>
      <c r="L188" s="168">
        <f t="shared" si="45"/>
        <v>15193.903166313787</v>
      </c>
      <c r="M188" s="168">
        <f t="shared" si="45"/>
        <v>13581.788072261092</v>
      </c>
      <c r="N188" s="168">
        <f t="shared" si="45"/>
        <v>14734.653258825414</v>
      </c>
      <c r="O188" s="168">
        <f t="shared" si="45"/>
        <v>14022.631277025017</v>
      </c>
      <c r="P188" s="168">
        <f t="shared" si="45"/>
        <v>13229.814032765527</v>
      </c>
      <c r="Q188" s="168">
        <f t="shared" si="45"/>
        <v>13773.870976079204</v>
      </c>
    </row>
    <row r="189" spans="1:17" ht="12" customHeight="1" x14ac:dyDescent="0.25">
      <c r="A189" s="158" t="s">
        <v>65</v>
      </c>
      <c r="B189" s="157">
        <f>SUM(B190:B191)</f>
        <v>9437.0053582178116</v>
      </c>
      <c r="C189" s="157">
        <f t="shared" ref="C189:Q189" si="46">SUM(C190:C191)</f>
        <v>10010.72418694107</v>
      </c>
      <c r="D189" s="157">
        <f t="shared" si="46"/>
        <v>9722.7468092590279</v>
      </c>
      <c r="E189" s="157">
        <f t="shared" si="46"/>
        <v>9455.0298154861939</v>
      </c>
      <c r="F189" s="157">
        <f t="shared" si="46"/>
        <v>9661.5958242733395</v>
      </c>
      <c r="G189" s="157">
        <f t="shared" si="46"/>
        <v>10103.70774635664</v>
      </c>
      <c r="H189" s="157">
        <f t="shared" si="46"/>
        <v>9861.9799419497067</v>
      </c>
      <c r="I189" s="157">
        <f t="shared" si="46"/>
        <v>9396.427129932059</v>
      </c>
      <c r="J189" s="157">
        <f t="shared" si="46"/>
        <v>9593.1438418726902</v>
      </c>
      <c r="K189" s="157">
        <f t="shared" si="46"/>
        <v>9989.9265257636889</v>
      </c>
      <c r="L189" s="157">
        <f t="shared" si="46"/>
        <v>12437.231308068705</v>
      </c>
      <c r="M189" s="157">
        <f t="shared" si="46"/>
        <v>10773.642393879094</v>
      </c>
      <c r="N189" s="157">
        <f t="shared" si="46"/>
        <v>11896.648371592644</v>
      </c>
      <c r="O189" s="157">
        <f t="shared" si="46"/>
        <v>11129.969554675261</v>
      </c>
      <c r="P189" s="157">
        <f t="shared" si="46"/>
        <v>10324.621743873427</v>
      </c>
      <c r="Q189" s="157">
        <f t="shared" si="46"/>
        <v>10859.672300727767</v>
      </c>
    </row>
    <row r="190" spans="1:17" ht="12" customHeight="1" x14ac:dyDescent="0.25">
      <c r="A190" s="23" t="s">
        <v>161</v>
      </c>
      <c r="B190" s="156">
        <f>IF(B114=0,0,B114/0.086*1000000/B$7)</f>
        <v>9256.8196799621728</v>
      </c>
      <c r="C190" s="156">
        <f t="shared" ref="C190:Q191" si="47">IF(C114=0,0,C114/0.086*1000000/C$7)</f>
        <v>9910.7879457252529</v>
      </c>
      <c r="D190" s="156">
        <f t="shared" si="47"/>
        <v>9577.2735784051183</v>
      </c>
      <c r="E190" s="156">
        <f t="shared" si="47"/>
        <v>9219.5625977362688</v>
      </c>
      <c r="F190" s="156">
        <f t="shared" si="47"/>
        <v>9306.3843839281471</v>
      </c>
      <c r="G190" s="156">
        <f t="shared" si="47"/>
        <v>9666.9679089895635</v>
      </c>
      <c r="H190" s="156">
        <f t="shared" si="47"/>
        <v>9415.0023198950803</v>
      </c>
      <c r="I190" s="156">
        <f t="shared" si="47"/>
        <v>9111.6844483349214</v>
      </c>
      <c r="J190" s="156">
        <f t="shared" si="47"/>
        <v>9437.898905529104</v>
      </c>
      <c r="K190" s="156">
        <f t="shared" si="47"/>
        <v>9685.3118650902688</v>
      </c>
      <c r="L190" s="156">
        <f t="shared" si="47"/>
        <v>12077.340600585438</v>
      </c>
      <c r="M190" s="156">
        <f t="shared" si="47"/>
        <v>10531.46178259891</v>
      </c>
      <c r="N190" s="156">
        <f t="shared" si="47"/>
        <v>11663.923059899082</v>
      </c>
      <c r="O190" s="156">
        <f t="shared" si="47"/>
        <v>10668.118163270454</v>
      </c>
      <c r="P190" s="156">
        <f t="shared" si="47"/>
        <v>9904.7252074801472</v>
      </c>
      <c r="Q190" s="156">
        <f t="shared" si="47"/>
        <v>10243.658860458798</v>
      </c>
    </row>
    <row r="191" spans="1:17" ht="12" customHeight="1" x14ac:dyDescent="0.25">
      <c r="A191" s="23" t="s">
        <v>60</v>
      </c>
      <c r="B191" s="156">
        <f>IF(B115=0,0,B115/0.086*1000000/B$7)</f>
        <v>180.1856782556394</v>
      </c>
      <c r="C191" s="156">
        <f t="shared" si="47"/>
        <v>99.936241215817915</v>
      </c>
      <c r="D191" s="156">
        <f t="shared" si="47"/>
        <v>145.47323085390875</v>
      </c>
      <c r="E191" s="156">
        <f t="shared" si="47"/>
        <v>235.46721774992542</v>
      </c>
      <c r="F191" s="156">
        <f t="shared" si="47"/>
        <v>355.21144034519182</v>
      </c>
      <c r="G191" s="156">
        <f t="shared" si="47"/>
        <v>436.73983736707726</v>
      </c>
      <c r="H191" s="156">
        <f t="shared" si="47"/>
        <v>446.97762205462732</v>
      </c>
      <c r="I191" s="156">
        <f t="shared" si="47"/>
        <v>284.74268159713785</v>
      </c>
      <c r="J191" s="156">
        <f t="shared" si="47"/>
        <v>155.24493634358549</v>
      </c>
      <c r="K191" s="156">
        <f t="shared" si="47"/>
        <v>304.61466067342076</v>
      </c>
      <c r="L191" s="156">
        <f t="shared" si="47"/>
        <v>359.89070748326793</v>
      </c>
      <c r="M191" s="156">
        <f t="shared" si="47"/>
        <v>242.18061128018351</v>
      </c>
      <c r="N191" s="156">
        <f t="shared" si="47"/>
        <v>232.72531169356336</v>
      </c>
      <c r="O191" s="156">
        <f t="shared" si="47"/>
        <v>461.8513914048068</v>
      </c>
      <c r="P191" s="156">
        <f t="shared" si="47"/>
        <v>419.89653639328054</v>
      </c>
      <c r="Q191" s="156">
        <f t="shared" si="47"/>
        <v>616.01344026896936</v>
      </c>
    </row>
    <row r="192" spans="1:17" ht="12" customHeight="1" x14ac:dyDescent="0.25">
      <c r="A192" s="158" t="s">
        <v>112</v>
      </c>
      <c r="B192" s="157">
        <f>B193</f>
        <v>14.407350817531174</v>
      </c>
      <c r="C192" s="157">
        <f t="shared" ref="C192:Q192" si="48">C193</f>
        <v>14.744362863963254</v>
      </c>
      <c r="D192" s="157">
        <f t="shared" si="48"/>
        <v>14.726037634555398</v>
      </c>
      <c r="E192" s="157">
        <f t="shared" si="48"/>
        <v>14.333464733448512</v>
      </c>
      <c r="F192" s="157">
        <f t="shared" si="48"/>
        <v>14.430056796491034</v>
      </c>
      <c r="G192" s="157">
        <f t="shared" si="48"/>
        <v>16.370819333202153</v>
      </c>
      <c r="H192" s="157">
        <f t="shared" si="48"/>
        <v>19.370476730313904</v>
      </c>
      <c r="I192" s="157">
        <f t="shared" si="48"/>
        <v>23.648412217987183</v>
      </c>
      <c r="J192" s="157">
        <f t="shared" si="48"/>
        <v>30.553742450428125</v>
      </c>
      <c r="K192" s="157">
        <f t="shared" si="48"/>
        <v>36.146621294462093</v>
      </c>
      <c r="L192" s="157">
        <f t="shared" si="48"/>
        <v>50.77552601221533</v>
      </c>
      <c r="M192" s="157">
        <f t="shared" si="48"/>
        <v>51.782268000148207</v>
      </c>
      <c r="N192" s="157">
        <f t="shared" si="48"/>
        <v>58.630582467979352</v>
      </c>
      <c r="O192" s="157">
        <f t="shared" si="48"/>
        <v>74.370680944015817</v>
      </c>
      <c r="P192" s="157">
        <f t="shared" si="48"/>
        <v>87.569992152389887</v>
      </c>
      <c r="Q192" s="157">
        <f t="shared" si="48"/>
        <v>108.49560799350235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14.407350817531174</v>
      </c>
      <c r="C193" s="156">
        <f t="shared" si="49"/>
        <v>14.744362863963254</v>
      </c>
      <c r="D193" s="156">
        <f t="shared" si="49"/>
        <v>14.726037634555398</v>
      </c>
      <c r="E193" s="156">
        <f t="shared" si="49"/>
        <v>14.333464733448512</v>
      </c>
      <c r="F193" s="156">
        <f t="shared" si="49"/>
        <v>14.430056796491034</v>
      </c>
      <c r="G193" s="156">
        <f t="shared" si="49"/>
        <v>16.370819333202153</v>
      </c>
      <c r="H193" s="156">
        <f t="shared" si="49"/>
        <v>19.370476730313904</v>
      </c>
      <c r="I193" s="156">
        <f t="shared" si="49"/>
        <v>23.648412217987183</v>
      </c>
      <c r="J193" s="156">
        <f t="shared" si="49"/>
        <v>30.553742450428125</v>
      </c>
      <c r="K193" s="156">
        <f t="shared" si="49"/>
        <v>36.146621294462093</v>
      </c>
      <c r="L193" s="156">
        <f t="shared" si="49"/>
        <v>50.77552601221533</v>
      </c>
      <c r="M193" s="156">
        <f t="shared" si="49"/>
        <v>51.782268000148207</v>
      </c>
      <c r="N193" s="156">
        <f t="shared" si="49"/>
        <v>58.630582467979352</v>
      </c>
      <c r="O193" s="156">
        <f t="shared" si="49"/>
        <v>74.370680944015817</v>
      </c>
      <c r="P193" s="156">
        <f t="shared" si="49"/>
        <v>87.569992152389887</v>
      </c>
      <c r="Q193" s="156">
        <f t="shared" si="49"/>
        <v>108.49560799350235</v>
      </c>
    </row>
    <row r="194" spans="1:17" ht="12" customHeight="1" x14ac:dyDescent="0.25">
      <c r="A194" s="158" t="s">
        <v>63</v>
      </c>
      <c r="B194" s="157">
        <f t="shared" si="49"/>
        <v>1739.6899587050518</v>
      </c>
      <c r="C194" s="157">
        <f t="shared" si="49"/>
        <v>1776.8249835144441</v>
      </c>
      <c r="D194" s="157">
        <f t="shared" si="49"/>
        <v>1792.4239753113359</v>
      </c>
      <c r="E194" s="157">
        <f t="shared" si="49"/>
        <v>1805.8520395843127</v>
      </c>
      <c r="F194" s="157">
        <f t="shared" si="49"/>
        <v>1824.8063405207931</v>
      </c>
      <c r="G194" s="157">
        <f t="shared" si="49"/>
        <v>1844.1640822213026</v>
      </c>
      <c r="H194" s="157">
        <f t="shared" si="49"/>
        <v>1859.4278337883743</v>
      </c>
      <c r="I194" s="157">
        <f t="shared" si="49"/>
        <v>1864.2192137851587</v>
      </c>
      <c r="J194" s="157">
        <f t="shared" si="49"/>
        <v>2078.8422930648926</v>
      </c>
      <c r="K194" s="157">
        <f t="shared" si="49"/>
        <v>1982.4923564267806</v>
      </c>
      <c r="L194" s="157">
        <f t="shared" si="49"/>
        <v>1945.4605045754427</v>
      </c>
      <c r="M194" s="157">
        <f t="shared" si="49"/>
        <v>1989.8713229351522</v>
      </c>
      <c r="N194" s="157">
        <f t="shared" si="49"/>
        <v>2002.1773369049656</v>
      </c>
      <c r="O194" s="157">
        <f t="shared" si="49"/>
        <v>2022.848844045044</v>
      </c>
      <c r="P194" s="157">
        <f t="shared" si="49"/>
        <v>2026.5559622159294</v>
      </c>
      <c r="Q194" s="157">
        <f t="shared" si="49"/>
        <v>2026.3413750612442</v>
      </c>
    </row>
    <row r="195" spans="1:17" ht="12" customHeight="1" x14ac:dyDescent="0.25">
      <c r="A195" s="167" t="s">
        <v>160</v>
      </c>
      <c r="B195" s="132">
        <f>IF(B119=0,0,B119/0.086*1000000/B$11)</f>
        <v>1733.8427435160329</v>
      </c>
      <c r="C195" s="132">
        <f t="shared" ref="C195:Q195" si="50">IF(C119=0,0,C119/0.086*1000000/C$11)</f>
        <v>1775.3893795923614</v>
      </c>
      <c r="D195" s="132">
        <f t="shared" si="50"/>
        <v>1790.4601913677106</v>
      </c>
      <c r="E195" s="132">
        <f t="shared" si="50"/>
        <v>1787.0799286019746</v>
      </c>
      <c r="F195" s="132">
        <f t="shared" si="50"/>
        <v>1802.849073208213</v>
      </c>
      <c r="G195" s="132">
        <f t="shared" si="50"/>
        <v>1810.5840907379506</v>
      </c>
      <c r="H195" s="132">
        <f t="shared" si="50"/>
        <v>1827.9752046652538</v>
      </c>
      <c r="I195" s="132">
        <f t="shared" si="50"/>
        <v>1837.0647151509804</v>
      </c>
      <c r="J195" s="132">
        <f t="shared" si="50"/>
        <v>2057.725797338604</v>
      </c>
      <c r="K195" s="132">
        <f t="shared" si="50"/>
        <v>1976.7432943177139</v>
      </c>
      <c r="L195" s="132">
        <f t="shared" si="50"/>
        <v>1941.9540491134803</v>
      </c>
      <c r="M195" s="132">
        <f t="shared" si="50"/>
        <v>1984.1365731755145</v>
      </c>
      <c r="N195" s="132">
        <f t="shared" si="50"/>
        <v>1987.967853800282</v>
      </c>
      <c r="O195" s="132">
        <f t="shared" si="50"/>
        <v>1991.615689016468</v>
      </c>
      <c r="P195" s="132">
        <f t="shared" si="50"/>
        <v>1980.7168987786233</v>
      </c>
      <c r="Q195" s="132">
        <f t="shared" si="50"/>
        <v>1973.1505075914995</v>
      </c>
    </row>
    <row r="196" spans="1:17" ht="12" customHeight="1" x14ac:dyDescent="0.25">
      <c r="A196" s="167" t="s">
        <v>159</v>
      </c>
      <c r="B196" s="132">
        <f>IF(B120=0,0,B120/0.086*1000000/B$12)</f>
        <v>1733.8432299866604</v>
      </c>
      <c r="C196" s="132">
        <f t="shared" ref="C196:Q196" si="51">IF(C120=0,0,C120/0.086*1000000/C$12)</f>
        <v>1770.0700506222445</v>
      </c>
      <c r="D196" s="132">
        <f t="shared" si="51"/>
        <v>1778.4192289324133</v>
      </c>
      <c r="E196" s="132">
        <f t="shared" si="51"/>
        <v>1774.495378410021</v>
      </c>
      <c r="F196" s="132">
        <f t="shared" si="51"/>
        <v>1797.7401857792429</v>
      </c>
      <c r="G196" s="132">
        <f t="shared" si="51"/>
        <v>1831.3676383421057</v>
      </c>
      <c r="H196" s="132">
        <f t="shared" si="51"/>
        <v>1854.6465733523273</v>
      </c>
      <c r="I196" s="132">
        <f t="shared" si="51"/>
        <v>1893.9076082448296</v>
      </c>
      <c r="J196" s="132">
        <f t="shared" si="51"/>
        <v>2077.6454903453741</v>
      </c>
      <c r="K196" s="132">
        <f t="shared" si="51"/>
        <v>2008.9071334106109</v>
      </c>
      <c r="L196" s="132">
        <f t="shared" si="51"/>
        <v>1949.2357120040017</v>
      </c>
      <c r="M196" s="132">
        <f t="shared" si="51"/>
        <v>1957.8274896088321</v>
      </c>
      <c r="N196" s="132">
        <f t="shared" si="51"/>
        <v>1963.1407573216961</v>
      </c>
      <c r="O196" s="132">
        <f t="shared" si="51"/>
        <v>1968.6753967344773</v>
      </c>
      <c r="P196" s="132">
        <f t="shared" si="51"/>
        <v>1960.2709482334878</v>
      </c>
      <c r="Q196" s="132">
        <f t="shared" si="51"/>
        <v>1954.7818701571991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1387.0741948128186</v>
      </c>
      <c r="C197" s="165">
        <f t="shared" si="52"/>
        <v>1420.3115036738784</v>
      </c>
      <c r="D197" s="165">
        <f t="shared" si="52"/>
        <v>1427.1476257288159</v>
      </c>
      <c r="E197" s="165">
        <f t="shared" si="52"/>
        <v>1422.3679787168119</v>
      </c>
      <c r="F197" s="165">
        <f t="shared" si="52"/>
        <v>1444.4493032895311</v>
      </c>
      <c r="G197" s="165">
        <f t="shared" si="52"/>
        <v>1476.7017678765267</v>
      </c>
      <c r="H197" s="165">
        <f t="shared" si="52"/>
        <v>1498.2111439656269</v>
      </c>
      <c r="I197" s="165">
        <f t="shared" si="52"/>
        <v>1535.4859538421574</v>
      </c>
      <c r="J197" s="165">
        <f t="shared" si="52"/>
        <v>1719.632985835359</v>
      </c>
      <c r="K197" s="165">
        <f t="shared" si="52"/>
        <v>1636.4059391492058</v>
      </c>
      <c r="L197" s="165">
        <f t="shared" si="52"/>
        <v>1585.9873116827762</v>
      </c>
      <c r="M197" s="165">
        <f t="shared" si="52"/>
        <v>1593.2671155059516</v>
      </c>
      <c r="N197" s="165">
        <f t="shared" si="52"/>
        <v>1597.2726665482335</v>
      </c>
      <c r="O197" s="165">
        <f t="shared" si="52"/>
        <v>1600.4801495424922</v>
      </c>
      <c r="P197" s="165">
        <f t="shared" si="52"/>
        <v>1592.9694773184267</v>
      </c>
      <c r="Q197" s="165">
        <f t="shared" si="52"/>
        <v>1587.1450789747423</v>
      </c>
    </row>
    <row r="198" spans="1:17" ht="12" customHeight="1" x14ac:dyDescent="0.25">
      <c r="A198" s="147" t="s">
        <v>59</v>
      </c>
      <c r="B198" s="164">
        <f t="shared" si="52"/>
        <v>346.76903517384147</v>
      </c>
      <c r="C198" s="164">
        <f t="shared" si="52"/>
        <v>349.75854694836602</v>
      </c>
      <c r="D198" s="164">
        <f t="shared" si="52"/>
        <v>351.27160320359718</v>
      </c>
      <c r="E198" s="164">
        <f t="shared" si="52"/>
        <v>352.12739969320904</v>
      </c>
      <c r="F198" s="164">
        <f t="shared" si="52"/>
        <v>353.29088248971152</v>
      </c>
      <c r="G198" s="164">
        <f t="shared" si="52"/>
        <v>354.66587046557862</v>
      </c>
      <c r="H198" s="164">
        <f t="shared" si="52"/>
        <v>356.43542938669998</v>
      </c>
      <c r="I198" s="164">
        <f t="shared" si="52"/>
        <v>358.42165440267235</v>
      </c>
      <c r="J198" s="164">
        <f t="shared" si="52"/>
        <v>358.0125045100155</v>
      </c>
      <c r="K198" s="164">
        <f t="shared" si="52"/>
        <v>372.50119426140469</v>
      </c>
      <c r="L198" s="164">
        <f t="shared" si="52"/>
        <v>363.24840032122597</v>
      </c>
      <c r="M198" s="164">
        <f t="shared" si="52"/>
        <v>364.56037410288042</v>
      </c>
      <c r="N198" s="164">
        <f t="shared" si="52"/>
        <v>365.86809077346294</v>
      </c>
      <c r="O198" s="164">
        <f t="shared" si="52"/>
        <v>368.195247191985</v>
      </c>
      <c r="P198" s="164">
        <f t="shared" si="52"/>
        <v>367.30147091506109</v>
      </c>
      <c r="Q198" s="164">
        <f t="shared" si="52"/>
        <v>367.63679118245727</v>
      </c>
    </row>
    <row r="199" spans="1:17" ht="12" customHeight="1" x14ac:dyDescent="0.25">
      <c r="A199" s="163" t="s">
        <v>142</v>
      </c>
      <c r="B199" s="162">
        <f>IF(B123=0,0,B123/0.086*1000000/B$13)</f>
        <v>1776.3207159429919</v>
      </c>
      <c r="C199" s="162">
        <f t="shared" ref="C199:Q199" si="53">IF(C123=0,0,C123/0.086*1000000/C$13)</f>
        <v>1788.2824460549962</v>
      </c>
      <c r="D199" s="162">
        <f t="shared" si="53"/>
        <v>1810.1977296164741</v>
      </c>
      <c r="E199" s="162">
        <f t="shared" si="53"/>
        <v>1920.3979818774155</v>
      </c>
      <c r="F199" s="162">
        <f t="shared" si="53"/>
        <v>2049.6746274387942</v>
      </c>
      <c r="G199" s="162">
        <f t="shared" si="53"/>
        <v>2180.862656756276</v>
      </c>
      <c r="H199" s="162">
        <f t="shared" si="53"/>
        <v>2279.6072249072499</v>
      </c>
      <c r="I199" s="162">
        <f t="shared" si="53"/>
        <v>2250.4707294948967</v>
      </c>
      <c r="J199" s="162">
        <f t="shared" si="53"/>
        <v>2256.0369313927058</v>
      </c>
      <c r="K199" s="162">
        <f t="shared" si="53"/>
        <v>2430.1134756571669</v>
      </c>
      <c r="L199" s="162">
        <f t="shared" si="53"/>
        <v>2567.5431512620976</v>
      </c>
      <c r="M199" s="162">
        <f t="shared" si="53"/>
        <v>2582.3297714466657</v>
      </c>
      <c r="N199" s="162">
        <f t="shared" si="53"/>
        <v>2689.9097479817156</v>
      </c>
      <c r="O199" s="162">
        <f t="shared" si="53"/>
        <v>2943.4144728846081</v>
      </c>
      <c r="P199" s="162">
        <f t="shared" si="53"/>
        <v>2894.0853214702092</v>
      </c>
      <c r="Q199" s="162">
        <f t="shared" si="53"/>
        <v>3177.9291021980184</v>
      </c>
    </row>
    <row r="200" spans="1:17" ht="12" customHeight="1" x14ac:dyDescent="0.25">
      <c r="A200" s="161" t="s">
        <v>141</v>
      </c>
      <c r="B200" s="160">
        <f>IF(B124=0,0,B124/0.086*1000000/B$14)</f>
        <v>1767.8256079282321</v>
      </c>
      <c r="C200" s="160">
        <f t="shared" ref="C200:Q200" si="54">IF(C124=0,0,C124/0.086*1000000/C$14)</f>
        <v>1780.3845037923554</v>
      </c>
      <c r="D200" s="160">
        <f t="shared" si="54"/>
        <v>1795.1525767474086</v>
      </c>
      <c r="E200" s="160">
        <f t="shared" si="54"/>
        <v>1924.928297614648</v>
      </c>
      <c r="F200" s="160">
        <f t="shared" si="54"/>
        <v>2055.8410586225527</v>
      </c>
      <c r="G200" s="160">
        <f t="shared" si="54"/>
        <v>2158.33048741428</v>
      </c>
      <c r="H200" s="160">
        <f t="shared" si="54"/>
        <v>2188.9544335772671</v>
      </c>
      <c r="I200" s="160">
        <f t="shared" si="54"/>
        <v>2168.3167698665761</v>
      </c>
      <c r="J200" s="160">
        <f t="shared" si="54"/>
        <v>2164.4058919507847</v>
      </c>
      <c r="K200" s="160">
        <f t="shared" si="54"/>
        <v>2316.591974787144</v>
      </c>
      <c r="L200" s="160">
        <f t="shared" si="54"/>
        <v>2417.2829213309246</v>
      </c>
      <c r="M200" s="160">
        <f t="shared" si="54"/>
        <v>2447.59123311535</v>
      </c>
      <c r="N200" s="160">
        <f t="shared" si="54"/>
        <v>2536.1723371936591</v>
      </c>
      <c r="O200" s="160">
        <f t="shared" si="54"/>
        <v>2740.5886508802059</v>
      </c>
      <c r="P200" s="160">
        <f t="shared" si="54"/>
        <v>2697.5401437685045</v>
      </c>
      <c r="Q200" s="160">
        <f t="shared" si="54"/>
        <v>2919.1512322933031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1421.056572754391</v>
      </c>
      <c r="C201" s="156">
        <f t="shared" si="55"/>
        <v>1430.6259568439896</v>
      </c>
      <c r="D201" s="156">
        <f t="shared" si="55"/>
        <v>1443.8809735438115</v>
      </c>
      <c r="E201" s="156">
        <f t="shared" si="55"/>
        <v>1572.8008979214389</v>
      </c>
      <c r="F201" s="156">
        <f t="shared" si="55"/>
        <v>1702.5501761328412</v>
      </c>
      <c r="G201" s="156">
        <f t="shared" si="55"/>
        <v>1803.6646169487015</v>
      </c>
      <c r="H201" s="156">
        <f t="shared" si="55"/>
        <v>1832.5190041905666</v>
      </c>
      <c r="I201" s="156">
        <f t="shared" si="55"/>
        <v>1809.8951154639035</v>
      </c>
      <c r="J201" s="156">
        <f t="shared" si="55"/>
        <v>1806.3933874407694</v>
      </c>
      <c r="K201" s="156">
        <f t="shared" si="55"/>
        <v>1944.0907805257391</v>
      </c>
      <c r="L201" s="156">
        <f t="shared" si="55"/>
        <v>2054.034521009698</v>
      </c>
      <c r="M201" s="156">
        <f t="shared" si="55"/>
        <v>2083.0308590124705</v>
      </c>
      <c r="N201" s="156">
        <f t="shared" si="55"/>
        <v>2170.3042464201958</v>
      </c>
      <c r="O201" s="156">
        <f t="shared" si="55"/>
        <v>2372.3934036882201</v>
      </c>
      <c r="P201" s="156">
        <f t="shared" si="55"/>
        <v>2330.2386728534434</v>
      </c>
      <c r="Q201" s="156">
        <f t="shared" si="55"/>
        <v>2551.5144411108458</v>
      </c>
    </row>
    <row r="202" spans="1:17" ht="12" customHeight="1" x14ac:dyDescent="0.25">
      <c r="A202" s="148" t="s">
        <v>59</v>
      </c>
      <c r="B202" s="156">
        <f t="shared" si="55"/>
        <v>346.7690351738413</v>
      </c>
      <c r="C202" s="156">
        <f t="shared" si="55"/>
        <v>349.7585469483659</v>
      </c>
      <c r="D202" s="156">
        <f t="shared" si="55"/>
        <v>351.27160320359701</v>
      </c>
      <c r="E202" s="156">
        <f t="shared" si="55"/>
        <v>352.12739969320904</v>
      </c>
      <c r="F202" s="156">
        <f t="shared" si="55"/>
        <v>353.29088248971146</v>
      </c>
      <c r="G202" s="156">
        <f t="shared" si="55"/>
        <v>354.66587046557862</v>
      </c>
      <c r="H202" s="156">
        <f t="shared" si="55"/>
        <v>356.43542938670009</v>
      </c>
      <c r="I202" s="156">
        <f t="shared" si="55"/>
        <v>358.4216544026724</v>
      </c>
      <c r="J202" s="156">
        <f t="shared" si="55"/>
        <v>358.01250451001545</v>
      </c>
      <c r="K202" s="156">
        <f t="shared" si="55"/>
        <v>372.50119426140475</v>
      </c>
      <c r="L202" s="156">
        <f t="shared" si="55"/>
        <v>363.24840032122603</v>
      </c>
      <c r="M202" s="156">
        <f t="shared" si="55"/>
        <v>364.56037410287934</v>
      </c>
      <c r="N202" s="156">
        <f t="shared" si="55"/>
        <v>365.868090773463</v>
      </c>
      <c r="O202" s="156">
        <f t="shared" si="55"/>
        <v>368.19524719198563</v>
      </c>
      <c r="P202" s="156">
        <f t="shared" si="55"/>
        <v>367.30147091506132</v>
      </c>
      <c r="Q202" s="156">
        <f t="shared" si="55"/>
        <v>367.63679118245739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701.08561674533064</v>
      </c>
      <c r="C203" s="157">
        <f t="shared" si="56"/>
        <v>706.69759239757241</v>
      </c>
      <c r="D203" s="157">
        <f t="shared" si="56"/>
        <v>713.1954221983774</v>
      </c>
      <c r="E203" s="157">
        <f t="shared" si="56"/>
        <v>719.1493652011103</v>
      </c>
      <c r="F203" s="157">
        <f t="shared" si="56"/>
        <v>728.26292815238628</v>
      </c>
      <c r="G203" s="157">
        <f t="shared" si="56"/>
        <v>735.43844575487321</v>
      </c>
      <c r="H203" s="157">
        <f t="shared" si="56"/>
        <v>739.81199508414522</v>
      </c>
      <c r="I203" s="157">
        <f t="shared" si="56"/>
        <v>744.32710569862422</v>
      </c>
      <c r="J203" s="157">
        <f t="shared" si="56"/>
        <v>830.81060958528315</v>
      </c>
      <c r="K203" s="157">
        <f t="shared" si="56"/>
        <v>815.41140722911769</v>
      </c>
      <c r="L203" s="157">
        <f t="shared" si="56"/>
        <v>760.43582765742121</v>
      </c>
      <c r="M203" s="157">
        <f t="shared" si="56"/>
        <v>766.49208744669727</v>
      </c>
      <c r="N203" s="157">
        <f t="shared" si="56"/>
        <v>777.19696785982524</v>
      </c>
      <c r="O203" s="157">
        <f t="shared" si="56"/>
        <v>795.44219736069738</v>
      </c>
      <c r="P203" s="157">
        <f t="shared" si="56"/>
        <v>791.06633452378014</v>
      </c>
      <c r="Q203" s="157">
        <f t="shared" si="56"/>
        <v>779.36169229669258</v>
      </c>
    </row>
    <row r="204" spans="1:17" ht="12" customHeight="1" x14ac:dyDescent="0.25">
      <c r="A204" s="23" t="s">
        <v>203</v>
      </c>
      <c r="B204" s="156">
        <f>IF(B128=0,0,B128/0.086*1000000/B$16)</f>
        <v>697.73816767156222</v>
      </c>
      <c r="C204" s="156">
        <f t="shared" ref="C204:Q204" si="57">IF(C128=0,0,C128/0.086*1000000/C$16)</f>
        <v>706.07249351072494</v>
      </c>
      <c r="D204" s="156">
        <f t="shared" si="57"/>
        <v>711.79920877243387</v>
      </c>
      <c r="E204" s="156">
        <f t="shared" si="57"/>
        <v>713.09602929092819</v>
      </c>
      <c r="F204" s="156">
        <f t="shared" si="57"/>
        <v>721.58180296815476</v>
      </c>
      <c r="G204" s="156">
        <f t="shared" si="57"/>
        <v>726.23364839580722</v>
      </c>
      <c r="H204" s="156">
        <f t="shared" si="57"/>
        <v>731.28110880748807</v>
      </c>
      <c r="I204" s="156">
        <f t="shared" si="57"/>
        <v>739.11039035460294</v>
      </c>
      <c r="J204" s="156">
        <f t="shared" si="57"/>
        <v>831.45980937236345</v>
      </c>
      <c r="K204" s="156">
        <f t="shared" si="57"/>
        <v>809.38033636047123</v>
      </c>
      <c r="L204" s="156">
        <f t="shared" si="57"/>
        <v>757.35864660947414</v>
      </c>
      <c r="M204" s="156">
        <f t="shared" si="57"/>
        <v>764.38181036595222</v>
      </c>
      <c r="N204" s="156">
        <f t="shared" si="57"/>
        <v>768.298235102528</v>
      </c>
      <c r="O204" s="156">
        <f t="shared" si="57"/>
        <v>772.11208517447881</v>
      </c>
      <c r="P204" s="156">
        <f t="shared" si="57"/>
        <v>776.14526941897429</v>
      </c>
      <c r="Q204" s="156">
        <f t="shared" si="57"/>
        <v>768.59773755998367</v>
      </c>
    </row>
    <row r="205" spans="1:17" ht="12" customHeight="1" x14ac:dyDescent="0.25">
      <c r="A205" s="29" t="s">
        <v>140</v>
      </c>
      <c r="B205" s="57">
        <f>IF(B129=0,0,B129/0.086*1000000/B$17)</f>
        <v>714.83451333021333</v>
      </c>
      <c r="C205" s="57">
        <f t="shared" ref="C205:Q205" si="58">IF(C129=0,0,C129/0.086*1000000/C$17)</f>
        <v>709.50894745849598</v>
      </c>
      <c r="D205" s="57">
        <f t="shared" si="58"/>
        <v>720.52539400361195</v>
      </c>
      <c r="E205" s="57">
        <f t="shared" si="58"/>
        <v>747.49909979579786</v>
      </c>
      <c r="F205" s="57">
        <f t="shared" si="58"/>
        <v>781.88771016166913</v>
      </c>
      <c r="G205" s="57">
        <f t="shared" si="58"/>
        <v>816.77654603372537</v>
      </c>
      <c r="H205" s="57">
        <f t="shared" si="58"/>
        <v>835.5474966332979</v>
      </c>
      <c r="I205" s="57">
        <f t="shared" si="58"/>
        <v>828.83036110881653</v>
      </c>
      <c r="J205" s="57">
        <f t="shared" si="58"/>
        <v>826.2485084380379</v>
      </c>
      <c r="K205" s="57">
        <f t="shared" si="58"/>
        <v>920.40265258152453</v>
      </c>
      <c r="L205" s="57">
        <f t="shared" si="58"/>
        <v>963.25375969418678</v>
      </c>
      <c r="M205" s="57">
        <f t="shared" si="58"/>
        <v>963.71677695024209</v>
      </c>
      <c r="N205" s="57">
        <f t="shared" si="58"/>
        <v>1006.0256358846327</v>
      </c>
      <c r="O205" s="57">
        <f t="shared" si="58"/>
        <v>1105.0867256846748</v>
      </c>
      <c r="P205" s="57">
        <f t="shared" si="58"/>
        <v>1101.1805151566664</v>
      </c>
      <c r="Q205" s="57">
        <f t="shared" si="58"/>
        <v>1201.5523180552591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3784.348609819705</v>
      </c>
      <c r="C207" s="168">
        <f t="shared" ref="C207:Q207" si="59">SUM(C208,C211,C213,C222)</f>
        <v>3986.3163526681487</v>
      </c>
      <c r="D207" s="168">
        <f t="shared" si="59"/>
        <v>3747.505332670908</v>
      </c>
      <c r="E207" s="168">
        <f t="shared" si="59"/>
        <v>3557.5834926226776</v>
      </c>
      <c r="F207" s="168">
        <f t="shared" si="59"/>
        <v>3649.032281457407</v>
      </c>
      <c r="G207" s="168">
        <f t="shared" si="59"/>
        <v>3758.276892710101</v>
      </c>
      <c r="H207" s="168">
        <f t="shared" si="59"/>
        <v>3618.2755322935418</v>
      </c>
      <c r="I207" s="168">
        <f t="shared" si="59"/>
        <v>3634.8338735980565</v>
      </c>
      <c r="J207" s="168">
        <f t="shared" si="59"/>
        <v>1755.8380156290341</v>
      </c>
      <c r="K207" s="168">
        <f t="shared" si="59"/>
        <v>2050.3422542893491</v>
      </c>
      <c r="L207" s="168">
        <f t="shared" si="59"/>
        <v>2539.4570058300988</v>
      </c>
      <c r="M207" s="168">
        <f t="shared" si="59"/>
        <v>3495.3238164018662</v>
      </c>
      <c r="N207" s="168">
        <f t="shared" si="59"/>
        <v>2722.8532155110502</v>
      </c>
      <c r="O207" s="168">
        <f t="shared" si="59"/>
        <v>2085.2846166446861</v>
      </c>
      <c r="P207" s="168">
        <f t="shared" si="59"/>
        <v>1684.1324653756833</v>
      </c>
      <c r="Q207" s="168">
        <f t="shared" si="59"/>
        <v>1578.0709246380022</v>
      </c>
    </row>
    <row r="208" spans="1:17" ht="12" customHeight="1" x14ac:dyDescent="0.25">
      <c r="A208" s="158" t="s">
        <v>65</v>
      </c>
      <c r="B208" s="157">
        <f>SUM(B209:B210)</f>
        <v>3010.5908017070319</v>
      </c>
      <c r="C208" s="157">
        <f t="shared" ref="C208:Q208" si="60">SUM(C209:C210)</f>
        <v>3194.625634680659</v>
      </c>
      <c r="D208" s="157">
        <f t="shared" si="60"/>
        <v>2973.0900104252401</v>
      </c>
      <c r="E208" s="157">
        <f t="shared" si="60"/>
        <v>2814.9732094856699</v>
      </c>
      <c r="F208" s="157">
        <f t="shared" si="60"/>
        <v>2849.4798176847812</v>
      </c>
      <c r="G208" s="157">
        <f t="shared" si="60"/>
        <v>2953.1789986138738</v>
      </c>
      <c r="H208" s="157">
        <f t="shared" si="60"/>
        <v>2808.2749907623888</v>
      </c>
      <c r="I208" s="157">
        <f t="shared" si="60"/>
        <v>2784.8503126843507</v>
      </c>
      <c r="J208" s="157">
        <f t="shared" si="60"/>
        <v>1338.7684833879034</v>
      </c>
      <c r="K208" s="157">
        <f t="shared" si="60"/>
        <v>1552.3990406990856</v>
      </c>
      <c r="L208" s="157">
        <f t="shared" si="60"/>
        <v>2029.0358272476335</v>
      </c>
      <c r="M208" s="157">
        <f t="shared" si="60"/>
        <v>2710.4687887417017</v>
      </c>
      <c r="N208" s="157">
        <f t="shared" si="60"/>
        <v>2164.4384787689128</v>
      </c>
      <c r="O208" s="157">
        <f t="shared" si="60"/>
        <v>1632.2852800629109</v>
      </c>
      <c r="P208" s="157">
        <f t="shared" si="60"/>
        <v>1298.4333437111704</v>
      </c>
      <c r="Q208" s="157">
        <f t="shared" si="60"/>
        <v>1224.3943979050628</v>
      </c>
    </row>
    <row r="209" spans="1:17" ht="12" customHeight="1" x14ac:dyDescent="0.25">
      <c r="A209" s="23" t="s">
        <v>161</v>
      </c>
      <c r="B209" s="156">
        <f>IF(B152=0,0,B152*1000000/B$7)</f>
        <v>3010.5908017070319</v>
      </c>
      <c r="C209" s="156">
        <f t="shared" ref="C209:Q210" si="61">IF(C152=0,0,C152*1000000/C$7)</f>
        <v>3194.625634680659</v>
      </c>
      <c r="D209" s="156">
        <f t="shared" si="61"/>
        <v>2973.0900104252401</v>
      </c>
      <c r="E209" s="156">
        <f t="shared" si="61"/>
        <v>2814.9732094856699</v>
      </c>
      <c r="F209" s="156">
        <f t="shared" si="61"/>
        <v>2849.4798176847812</v>
      </c>
      <c r="G209" s="156">
        <f t="shared" si="61"/>
        <v>2953.1789986138738</v>
      </c>
      <c r="H209" s="156">
        <f t="shared" si="61"/>
        <v>2808.2749907623888</v>
      </c>
      <c r="I209" s="156">
        <f t="shared" si="61"/>
        <v>2784.8503126843507</v>
      </c>
      <c r="J209" s="156">
        <f t="shared" si="61"/>
        <v>1338.7684833879034</v>
      </c>
      <c r="K209" s="156">
        <f t="shared" si="61"/>
        <v>1552.3990406990856</v>
      </c>
      <c r="L209" s="156">
        <f t="shared" si="61"/>
        <v>2029.0358272476335</v>
      </c>
      <c r="M209" s="156">
        <f t="shared" si="61"/>
        <v>2710.4687887417017</v>
      </c>
      <c r="N209" s="156">
        <f t="shared" si="61"/>
        <v>2164.4384787689128</v>
      </c>
      <c r="O209" s="156">
        <f t="shared" si="61"/>
        <v>1632.2852800629109</v>
      </c>
      <c r="P209" s="156">
        <f t="shared" si="61"/>
        <v>1298.4333437111704</v>
      </c>
      <c r="Q209" s="156">
        <f t="shared" si="61"/>
        <v>1224.3943979050628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544.08934935593606</v>
      </c>
      <c r="C213" s="157">
        <f t="shared" si="63"/>
        <v>557.86773218046449</v>
      </c>
      <c r="D213" s="157">
        <f t="shared" si="63"/>
        <v>541.44106081626637</v>
      </c>
      <c r="E213" s="157">
        <f t="shared" si="63"/>
        <v>517.5834829881444</v>
      </c>
      <c r="F213" s="157">
        <f t="shared" si="63"/>
        <v>554.23784028572641</v>
      </c>
      <c r="G213" s="157">
        <f t="shared" si="63"/>
        <v>556.39501746709118</v>
      </c>
      <c r="H213" s="157">
        <f t="shared" si="63"/>
        <v>560.21349236859396</v>
      </c>
      <c r="I213" s="157">
        <f t="shared" si="63"/>
        <v>583.98927919262565</v>
      </c>
      <c r="J213" s="157">
        <f t="shared" si="63"/>
        <v>286.17859223112276</v>
      </c>
      <c r="K213" s="157">
        <f t="shared" si="63"/>
        <v>342.57214275538911</v>
      </c>
      <c r="L213" s="157">
        <f t="shared" si="63"/>
        <v>350.90846477960537</v>
      </c>
      <c r="M213" s="157">
        <f t="shared" si="63"/>
        <v>536.70521999676725</v>
      </c>
      <c r="N213" s="157">
        <f t="shared" si="63"/>
        <v>383.5873324793676</v>
      </c>
      <c r="O213" s="157">
        <f t="shared" si="63"/>
        <v>313.09714381664958</v>
      </c>
      <c r="P213" s="157">
        <f t="shared" si="63"/>
        <v>262.11488233936535</v>
      </c>
      <c r="Q213" s="157">
        <f t="shared" si="63"/>
        <v>239.69792273592347</v>
      </c>
    </row>
    <row r="214" spans="1:17" ht="12" customHeight="1" x14ac:dyDescent="0.25">
      <c r="A214" s="167" t="s">
        <v>160</v>
      </c>
      <c r="B214" s="132">
        <f>IF(B157=0,0,B157*1000000/B$11)</f>
        <v>637.13504504033108</v>
      </c>
      <c r="C214" s="132">
        <f t="shared" ref="C214:Q214" si="64">IF(C157=0,0,C157*1000000/C$11)</f>
        <v>640.78109308742989</v>
      </c>
      <c r="D214" s="132">
        <f t="shared" si="64"/>
        <v>619.51601001831057</v>
      </c>
      <c r="E214" s="132">
        <f t="shared" si="64"/>
        <v>608.79320301942278</v>
      </c>
      <c r="F214" s="132">
        <f t="shared" si="64"/>
        <v>613.18023537614818</v>
      </c>
      <c r="G214" s="132">
        <f t="shared" si="64"/>
        <v>616.01123599172672</v>
      </c>
      <c r="H214" s="132">
        <f t="shared" si="64"/>
        <v>606.30264692879075</v>
      </c>
      <c r="I214" s="132">
        <f t="shared" si="64"/>
        <v>628.09613827285102</v>
      </c>
      <c r="J214" s="132">
        <f t="shared" si="64"/>
        <v>323.84932095060185</v>
      </c>
      <c r="K214" s="132">
        <f t="shared" si="64"/>
        <v>350.20950597782331</v>
      </c>
      <c r="L214" s="132">
        <f t="shared" si="64"/>
        <v>357.92530386873511</v>
      </c>
      <c r="M214" s="132">
        <f t="shared" si="64"/>
        <v>552.56564771669616</v>
      </c>
      <c r="N214" s="132">
        <f t="shared" si="64"/>
        <v>399.10066654063331</v>
      </c>
      <c r="O214" s="132">
        <f t="shared" si="64"/>
        <v>329.64812711092105</v>
      </c>
      <c r="P214" s="132">
        <f t="shared" si="64"/>
        <v>281.04272183696696</v>
      </c>
      <c r="Q214" s="132">
        <f t="shared" si="64"/>
        <v>255.21314479495533</v>
      </c>
    </row>
    <row r="215" spans="1:17" ht="12" customHeight="1" x14ac:dyDescent="0.25">
      <c r="A215" s="167" t="s">
        <v>159</v>
      </c>
      <c r="B215" s="132">
        <f>IF(B158=0,0,B158*1000000/B$12)</f>
        <v>509.70803603226193</v>
      </c>
      <c r="C215" s="132">
        <f t="shared" ref="C215:Q217" si="65">IF(C158=0,0,C158*1000000/C$12)</f>
        <v>512.62487446993975</v>
      </c>
      <c r="D215" s="132">
        <f t="shared" si="65"/>
        <v>495.61280801464937</v>
      </c>
      <c r="E215" s="132">
        <f t="shared" si="65"/>
        <v>487.03456241553874</v>
      </c>
      <c r="F215" s="132">
        <f t="shared" si="65"/>
        <v>490.54418830091305</v>
      </c>
      <c r="G215" s="132">
        <f t="shared" si="65"/>
        <v>492.80898879338145</v>
      </c>
      <c r="H215" s="132">
        <f t="shared" si="65"/>
        <v>485.04211754303469</v>
      </c>
      <c r="I215" s="132">
        <f t="shared" si="65"/>
        <v>502.47691061828402</v>
      </c>
      <c r="J215" s="132">
        <f t="shared" si="65"/>
        <v>259.07945676048058</v>
      </c>
      <c r="K215" s="132">
        <f t="shared" si="65"/>
        <v>280.16760478225865</v>
      </c>
      <c r="L215" s="132">
        <f t="shared" si="65"/>
        <v>286.34024309498756</v>
      </c>
      <c r="M215" s="132">
        <f t="shared" si="65"/>
        <v>442.05251817335738</v>
      </c>
      <c r="N215" s="132">
        <f t="shared" si="65"/>
        <v>319.28053323250634</v>
      </c>
      <c r="O215" s="132">
        <f t="shared" si="65"/>
        <v>263.71850168873635</v>
      </c>
      <c r="P215" s="132">
        <f t="shared" si="65"/>
        <v>224.83417746957335</v>
      </c>
      <c r="Q215" s="132">
        <f t="shared" si="65"/>
        <v>204.17051583596421</v>
      </c>
    </row>
    <row r="216" spans="1:17" ht="12" customHeight="1" x14ac:dyDescent="0.25">
      <c r="A216" s="166" t="s">
        <v>203</v>
      </c>
      <c r="B216" s="165">
        <f>IF(B159=0,0,B159*1000000/B$12)</f>
        <v>509.70803603226193</v>
      </c>
      <c r="C216" s="165">
        <f t="shared" si="65"/>
        <v>512.62487446993975</v>
      </c>
      <c r="D216" s="165">
        <f t="shared" si="65"/>
        <v>495.61280801464937</v>
      </c>
      <c r="E216" s="165">
        <f t="shared" si="65"/>
        <v>487.03456241553874</v>
      </c>
      <c r="F216" s="165">
        <f t="shared" si="65"/>
        <v>490.54418830091305</v>
      </c>
      <c r="G216" s="165">
        <f t="shared" si="65"/>
        <v>492.80898879338145</v>
      </c>
      <c r="H216" s="165">
        <f t="shared" si="65"/>
        <v>485.04211754303469</v>
      </c>
      <c r="I216" s="165">
        <f t="shared" si="65"/>
        <v>502.47691061828402</v>
      </c>
      <c r="J216" s="165">
        <f t="shared" si="65"/>
        <v>259.07945676048058</v>
      </c>
      <c r="K216" s="165">
        <f t="shared" si="65"/>
        <v>280.16760478225865</v>
      </c>
      <c r="L216" s="165">
        <f t="shared" si="65"/>
        <v>286.34024309498756</v>
      </c>
      <c r="M216" s="165">
        <f t="shared" si="65"/>
        <v>442.05251817335738</v>
      </c>
      <c r="N216" s="165">
        <f t="shared" si="65"/>
        <v>319.28053323250634</v>
      </c>
      <c r="O216" s="165">
        <f t="shared" si="65"/>
        <v>263.71850168873635</v>
      </c>
      <c r="P216" s="165">
        <f t="shared" si="65"/>
        <v>224.83417746957335</v>
      </c>
      <c r="Q216" s="165">
        <f t="shared" si="65"/>
        <v>204.17051583596421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229.66845875673701</v>
      </c>
      <c r="C222" s="157">
        <f t="shared" ref="C222:Q222" si="68">IF(C165=0,0,C165*1000000/C$5)</f>
        <v>233.82298580702556</v>
      </c>
      <c r="D222" s="157">
        <f t="shared" si="68"/>
        <v>232.97426142940137</v>
      </c>
      <c r="E222" s="157">
        <f t="shared" si="68"/>
        <v>225.02680014886329</v>
      </c>
      <c r="F222" s="157">
        <f t="shared" si="68"/>
        <v>245.31462348689956</v>
      </c>
      <c r="G222" s="157">
        <f t="shared" si="68"/>
        <v>248.70287662913594</v>
      </c>
      <c r="H222" s="157">
        <f t="shared" si="68"/>
        <v>249.78704916255924</v>
      </c>
      <c r="I222" s="157">
        <f t="shared" si="68"/>
        <v>265.99428172107997</v>
      </c>
      <c r="J222" s="157">
        <f t="shared" si="68"/>
        <v>130.8909400100078</v>
      </c>
      <c r="K222" s="157">
        <f t="shared" si="68"/>
        <v>155.37107083487425</v>
      </c>
      <c r="L222" s="157">
        <f t="shared" si="68"/>
        <v>159.51271380285954</v>
      </c>
      <c r="M222" s="157">
        <f t="shared" si="68"/>
        <v>248.14980766339761</v>
      </c>
      <c r="N222" s="157">
        <f t="shared" si="68"/>
        <v>174.82740426276987</v>
      </c>
      <c r="O222" s="157">
        <f t="shared" si="68"/>
        <v>139.90219276512559</v>
      </c>
      <c r="P222" s="157">
        <f t="shared" si="68"/>
        <v>123.58423932514758</v>
      </c>
      <c r="Q222" s="157">
        <f t="shared" si="68"/>
        <v>113.97860399701615</v>
      </c>
    </row>
    <row r="223" spans="1:17" ht="12" customHeight="1" x14ac:dyDescent="0.25">
      <c r="A223" s="23" t="s">
        <v>203</v>
      </c>
      <c r="B223" s="156">
        <f>IF(B166=0,0,B166*1000000/B$16)</f>
        <v>285.58592564527271</v>
      </c>
      <c r="C223" s="156">
        <f t="shared" ref="C223:Q223" si="69">IF(C166=0,0,C166*1000000/C$16)</f>
        <v>285.81303508215149</v>
      </c>
      <c r="D223" s="156">
        <f t="shared" si="69"/>
        <v>277.35121134819178</v>
      </c>
      <c r="E223" s="156">
        <f t="shared" si="69"/>
        <v>273.07532086939699</v>
      </c>
      <c r="F223" s="156">
        <f t="shared" si="69"/>
        <v>275.87843461353162</v>
      </c>
      <c r="G223" s="156">
        <f t="shared" si="69"/>
        <v>276.84786125675413</v>
      </c>
      <c r="H223" s="156">
        <f t="shared" si="69"/>
        <v>272.04530106813382</v>
      </c>
      <c r="I223" s="156">
        <f t="shared" si="69"/>
        <v>282.41514555810681</v>
      </c>
      <c r="J223" s="156">
        <f t="shared" si="69"/>
        <v>149.51708784028895</v>
      </c>
      <c r="K223" s="156">
        <f t="shared" si="69"/>
        <v>164.29613821546749</v>
      </c>
      <c r="L223" s="156">
        <f t="shared" si="69"/>
        <v>161.93286223298853</v>
      </c>
      <c r="M223" s="156">
        <f t="shared" si="69"/>
        <v>250.80497651178814</v>
      </c>
      <c r="N223" s="156">
        <f t="shared" si="69"/>
        <v>181.6261256057517</v>
      </c>
      <c r="O223" s="156">
        <f t="shared" si="69"/>
        <v>150.44309871936665</v>
      </c>
      <c r="P223" s="156">
        <f t="shared" si="69"/>
        <v>129.53046363883476</v>
      </c>
      <c r="Q223" s="156">
        <f t="shared" si="69"/>
        <v>116.88454377758974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208.76955157229852</v>
      </c>
      <c r="C226" s="184">
        <f>C169/RES_summary!C$19</f>
        <v>216.87879867298781</v>
      </c>
      <c r="D226" s="184">
        <f>D169/RES_summary!D$19</f>
        <v>210.25134780232926</v>
      </c>
      <c r="E226" s="184">
        <f>E169/RES_summary!E$19</f>
        <v>203.77167399508645</v>
      </c>
      <c r="F226" s="184">
        <f>F169/RES_summary!F$19</f>
        <v>205.19044327687496</v>
      </c>
      <c r="G226" s="184">
        <f>G169/RES_summary!G$19</f>
        <v>210.09504280993553</v>
      </c>
      <c r="H226" s="184">
        <f>H169/RES_summary!H$19</f>
        <v>204.16311960112381</v>
      </c>
      <c r="I226" s="184">
        <f>I169/RES_summary!I$19</f>
        <v>194.99648751849156</v>
      </c>
      <c r="J226" s="184">
        <f>J169/RES_summary!J$19</f>
        <v>196.19791867173714</v>
      </c>
      <c r="K226" s="184">
        <f>K169/RES_summary!K$19</f>
        <v>196.64552422112834</v>
      </c>
      <c r="L226" s="184">
        <f>L169/RES_summary!L$19</f>
        <v>228.7911600879109</v>
      </c>
      <c r="M226" s="184">
        <f>M169/RES_summary!M$19</f>
        <v>202.7168175567561</v>
      </c>
      <c r="N226" s="184">
        <f>N169/RES_summary!N$19</f>
        <v>218.17453855637459</v>
      </c>
      <c r="O226" s="184">
        <f>O169/RES_summary!O$19</f>
        <v>204.15600094129223</v>
      </c>
      <c r="P226" s="184">
        <f>P169/RES_summary!P$19</f>
        <v>191.11102598719017</v>
      </c>
      <c r="Q226" s="184">
        <f>Q169/RES_summary!Q$19</f>
        <v>196.51931583425687</v>
      </c>
    </row>
    <row r="227" spans="1:17" ht="12" customHeight="1" x14ac:dyDescent="0.25">
      <c r="A227" s="158" t="s">
        <v>65</v>
      </c>
      <c r="B227" s="178">
        <f>B170/RES_summary!B$19</f>
        <v>161.78593062272307</v>
      </c>
      <c r="C227" s="178">
        <f>C170/RES_summary!C$19</f>
        <v>169.80427068520802</v>
      </c>
      <c r="D227" s="178">
        <f>D170/RES_summary!D$19</f>
        <v>163.16776761112422</v>
      </c>
      <c r="E227" s="178">
        <f>E170/RES_summary!E$19</f>
        <v>157.05206069679517</v>
      </c>
      <c r="F227" s="178">
        <f>F170/RES_summary!F$19</f>
        <v>157.97618412871373</v>
      </c>
      <c r="G227" s="178">
        <f>G170/RES_summary!G$19</f>
        <v>162.92465347944233</v>
      </c>
      <c r="H227" s="178">
        <f>H170/RES_summary!H$19</f>
        <v>157.00630120488509</v>
      </c>
      <c r="I227" s="178">
        <f>I170/RES_summary!I$19</f>
        <v>148.02506959952933</v>
      </c>
      <c r="J227" s="178">
        <f>J170/RES_summary!J$19</f>
        <v>146.4425405382074</v>
      </c>
      <c r="K227" s="178">
        <f>K170/RES_summary!K$19</f>
        <v>148.69701744332576</v>
      </c>
      <c r="L227" s="178">
        <f>L170/RES_summary!L$19</f>
        <v>182.89759417515563</v>
      </c>
      <c r="M227" s="178">
        <f>M170/RES_summary!M$19</f>
        <v>156.94815027445426</v>
      </c>
      <c r="N227" s="178">
        <f>N170/RES_summary!N$19</f>
        <v>172.55142709684944</v>
      </c>
      <c r="O227" s="178">
        <f>O170/RES_summary!O$19</f>
        <v>158.69662490548899</v>
      </c>
      <c r="P227" s="178">
        <f>P170/RES_summary!P$19</f>
        <v>145.98605985927725</v>
      </c>
      <c r="Q227" s="178">
        <f>Q170/RES_summary!Q$19</f>
        <v>151.70930587238118</v>
      </c>
    </row>
    <row r="228" spans="1:17" ht="12" customHeight="1" x14ac:dyDescent="0.25">
      <c r="A228" s="23" t="s">
        <v>161</v>
      </c>
      <c r="B228" s="177">
        <f>B171/RES_summary!B$19</f>
        <v>159.95841951025318</v>
      </c>
      <c r="C228" s="177">
        <f>C171/RES_summary!C$19</f>
        <v>168.79189674059015</v>
      </c>
      <c r="D228" s="177">
        <f>D171/RES_summary!D$19</f>
        <v>161.69679346072226</v>
      </c>
      <c r="E228" s="177">
        <f>E171/RES_summary!E$19</f>
        <v>154.67635291078773</v>
      </c>
      <c r="F228" s="177">
        <f>F171/RES_summary!F$19</f>
        <v>154.40159439862973</v>
      </c>
      <c r="G228" s="177">
        <f>G171/RES_summary!G$19</f>
        <v>158.53941902523866</v>
      </c>
      <c r="H228" s="177">
        <f>H171/RES_summary!H$19</f>
        <v>152.53122312589983</v>
      </c>
      <c r="I228" s="177">
        <f>I171/RES_summary!I$19</f>
        <v>145.18594976793213</v>
      </c>
      <c r="J228" s="177">
        <f>J171/RES_summary!J$19</f>
        <v>144.90074217119758</v>
      </c>
      <c r="K228" s="177">
        <f>K171/RES_summary!K$19</f>
        <v>145.69855280615653</v>
      </c>
      <c r="L228" s="177">
        <f>L171/RES_summary!L$19</f>
        <v>179.37774210384217</v>
      </c>
      <c r="M228" s="177">
        <f>M171/RES_summary!M$19</f>
        <v>154.59294896235264</v>
      </c>
      <c r="N228" s="177">
        <f>N171/RES_summary!N$19</f>
        <v>170.29851991685365</v>
      </c>
      <c r="O228" s="177">
        <f>O171/RES_summary!O$19</f>
        <v>154.2680624280309</v>
      </c>
      <c r="P228" s="177">
        <f>P171/RES_summary!P$19</f>
        <v>141.98647587957041</v>
      </c>
      <c r="Q228" s="177">
        <f>Q171/RES_summary!Q$19</f>
        <v>145.88013335150796</v>
      </c>
    </row>
    <row r="229" spans="1:17" ht="12" customHeight="1" x14ac:dyDescent="0.25">
      <c r="A229" s="23" t="s">
        <v>60</v>
      </c>
      <c r="B229" s="177">
        <f>B172/RES_summary!B$19</f>
        <v>1.8275111124699162</v>
      </c>
      <c r="C229" s="177">
        <f>C172/RES_summary!C$19</f>
        <v>1.0123739446178863</v>
      </c>
      <c r="D229" s="177">
        <f>D172/RES_summary!D$19</f>
        <v>1.4709741504019715</v>
      </c>
      <c r="E229" s="177">
        <f>E172/RES_summary!E$19</f>
        <v>2.3757077860074438</v>
      </c>
      <c r="F229" s="177">
        <f>F172/RES_summary!F$19</f>
        <v>3.5745897300839959</v>
      </c>
      <c r="G229" s="177">
        <f>G172/RES_summary!G$19</f>
        <v>4.3852344542036645</v>
      </c>
      <c r="H229" s="177">
        <f>H172/RES_summary!H$19</f>
        <v>4.4750780789852751</v>
      </c>
      <c r="I229" s="177">
        <f>I172/RES_summary!I$19</f>
        <v>2.8391198315971864</v>
      </c>
      <c r="J229" s="177">
        <f>J172/RES_summary!J$19</f>
        <v>1.5417983670098045</v>
      </c>
      <c r="K229" s="177">
        <f>K172/RES_summary!K$19</f>
        <v>2.9984646371692394</v>
      </c>
      <c r="L229" s="177">
        <f>L172/RES_summary!L$19</f>
        <v>3.5198520713134687</v>
      </c>
      <c r="M229" s="177">
        <f>M172/RES_summary!M$19</f>
        <v>2.3552013121016122</v>
      </c>
      <c r="N229" s="177">
        <f>N172/RES_summary!N$19</f>
        <v>2.2529071799957734</v>
      </c>
      <c r="O229" s="177">
        <f>O172/RES_summary!O$19</f>
        <v>4.4285624774580894</v>
      </c>
      <c r="P229" s="177">
        <f>P172/RES_summary!P$19</f>
        <v>3.9995839797068546</v>
      </c>
      <c r="Q229" s="177">
        <f>Q172/RES_summary!Q$19</f>
        <v>5.8291725208732075</v>
      </c>
    </row>
    <row r="230" spans="1:17" ht="12" customHeight="1" x14ac:dyDescent="0.25">
      <c r="A230" s="158" t="s">
        <v>112</v>
      </c>
      <c r="B230" s="178">
        <f>B173/RES_summary!B$19</f>
        <v>9.3950207198803981E-2</v>
      </c>
      <c r="C230" s="178">
        <f>C173/RES_summary!C$19</f>
        <v>9.3258756568537729E-2</v>
      </c>
      <c r="D230" s="178">
        <f>D173/RES_summary!D$19</f>
        <v>9.0419803183930822E-2</v>
      </c>
      <c r="E230" s="178">
        <f>E173/RES_summary!E$19</f>
        <v>8.6798788093999504E-2</v>
      </c>
      <c r="F230" s="178">
        <f>F173/RES_summary!F$19</f>
        <v>8.6561257736578009E-2</v>
      </c>
      <c r="G230" s="178">
        <f>G173/RES_summary!G$19</f>
        <v>9.3538086186646413E-2</v>
      </c>
      <c r="H230" s="178">
        <f>H173/RES_summary!H$19</f>
        <v>0.10706557560854012</v>
      </c>
      <c r="I230" s="178">
        <f>I173/RES_summary!I$19</f>
        <v>0.12034703555723311</v>
      </c>
      <c r="J230" s="178">
        <f>J173/RES_summary!J$19</f>
        <v>0.12655014787844704</v>
      </c>
      <c r="K230" s="178">
        <f>K173/RES_summary!K$19</f>
        <v>0.13802243679197682</v>
      </c>
      <c r="L230" s="178">
        <f>L173/RES_summary!L$19</f>
        <v>0.18342808387092199</v>
      </c>
      <c r="M230" s="178">
        <f>M173/RES_summary!M$19</f>
        <v>0.18012984673575008</v>
      </c>
      <c r="N230" s="178">
        <f>N173/RES_summary!N$19</f>
        <v>0.19856051604856162</v>
      </c>
      <c r="O230" s="178">
        <f>O173/RES_summary!O$19</f>
        <v>0.23692328843182198</v>
      </c>
      <c r="P230" s="178">
        <f>P173/RES_summary!P$19</f>
        <v>0.26389982932084233</v>
      </c>
      <c r="Q230" s="178">
        <f>Q173/RES_summary!Q$19</f>
        <v>0.31120138618155041</v>
      </c>
    </row>
    <row r="231" spans="1:17" ht="12" customHeight="1" x14ac:dyDescent="0.25">
      <c r="A231" s="23" t="s">
        <v>60</v>
      </c>
      <c r="B231" s="177">
        <f>B174/RES_summary!B$19</f>
        <v>9.3950207198803981E-2</v>
      </c>
      <c r="C231" s="177">
        <f>C174/RES_summary!C$19</f>
        <v>9.3258756568537729E-2</v>
      </c>
      <c r="D231" s="177">
        <f>D174/RES_summary!D$19</f>
        <v>9.0419803183930822E-2</v>
      </c>
      <c r="E231" s="177">
        <f>E174/RES_summary!E$19</f>
        <v>8.6798788093999504E-2</v>
      </c>
      <c r="F231" s="177">
        <f>F174/RES_summary!F$19</f>
        <v>8.6561257736578009E-2</v>
      </c>
      <c r="G231" s="177">
        <f>G174/RES_summary!G$19</f>
        <v>9.3538086186646413E-2</v>
      </c>
      <c r="H231" s="177">
        <f>H174/RES_summary!H$19</f>
        <v>0.10706557560854012</v>
      </c>
      <c r="I231" s="177">
        <f>I174/RES_summary!I$19</f>
        <v>0.12034703555723311</v>
      </c>
      <c r="J231" s="177">
        <f>J174/RES_summary!J$19</f>
        <v>0.12655014787844704</v>
      </c>
      <c r="K231" s="177">
        <f>K174/RES_summary!K$19</f>
        <v>0.13802243679197682</v>
      </c>
      <c r="L231" s="177">
        <f>L174/RES_summary!L$19</f>
        <v>0.18342808387092199</v>
      </c>
      <c r="M231" s="177">
        <f>M174/RES_summary!M$19</f>
        <v>0.18012984673575008</v>
      </c>
      <c r="N231" s="177">
        <f>N174/RES_summary!N$19</f>
        <v>0.19856051604856162</v>
      </c>
      <c r="O231" s="177">
        <f>O174/RES_summary!O$19</f>
        <v>0.23692328843182198</v>
      </c>
      <c r="P231" s="177">
        <f>P174/RES_summary!P$19</f>
        <v>0.26389982932084233</v>
      </c>
      <c r="Q231" s="177">
        <f>Q174/RES_summary!Q$19</f>
        <v>0.31120138618155041</v>
      </c>
    </row>
    <row r="232" spans="1:17" ht="12" customHeight="1" x14ac:dyDescent="0.25">
      <c r="A232" s="158" t="s">
        <v>63</v>
      </c>
      <c r="B232" s="178">
        <f>B175/RES_summary!B$19</f>
        <v>32.947806773238</v>
      </c>
      <c r="C232" s="178">
        <f>C175/RES_summary!C$19</f>
        <v>33.032522540424715</v>
      </c>
      <c r="D232" s="178">
        <f>D175/RES_summary!D$19</f>
        <v>32.905529258718204</v>
      </c>
      <c r="E232" s="178">
        <f>E175/RES_summary!E$19</f>
        <v>32.663482806415317</v>
      </c>
      <c r="F232" s="178">
        <f>F175/RES_summary!F$19</f>
        <v>32.789191178625181</v>
      </c>
      <c r="G232" s="178">
        <f>G175/RES_summary!G$19</f>
        <v>32.728227934334832</v>
      </c>
      <c r="H232" s="178">
        <f>H175/RES_summary!H$19</f>
        <v>32.670856892531688</v>
      </c>
      <c r="I232" s="178">
        <f>I175/RES_summary!I$19</f>
        <v>32.414403945179274</v>
      </c>
      <c r="J232" s="178">
        <f>J175/RES_summary!J$19</f>
        <v>34.266334495223091</v>
      </c>
      <c r="K232" s="178">
        <f>K175/RES_summary!K$19</f>
        <v>32.655860252646541</v>
      </c>
      <c r="L232" s="178">
        <f>L175/RES_summary!L$19</f>
        <v>31.444631805444416</v>
      </c>
      <c r="M232" s="178">
        <f>M175/RES_summary!M$19</f>
        <v>31.319818596567675</v>
      </c>
      <c r="N232" s="178">
        <f>N175/RES_summary!N$19</f>
        <v>31.246919167962016</v>
      </c>
      <c r="O232" s="178">
        <f>O175/RES_summary!O$19</f>
        <v>31.141874778852337</v>
      </c>
      <c r="P232" s="178">
        <f>P175/RES_summary!P$19</f>
        <v>30.791456667600805</v>
      </c>
      <c r="Q232" s="178">
        <f>Q175/RES_summary!Q$19</f>
        <v>30.592949109584332</v>
      </c>
    </row>
    <row r="233" spans="1:17" ht="12" customHeight="1" x14ac:dyDescent="0.25">
      <c r="A233" s="167" t="s">
        <v>160</v>
      </c>
      <c r="B233" s="183">
        <f>B176/RES_summary!B$19</f>
        <v>33.852197635579898</v>
      </c>
      <c r="C233" s="183">
        <f>C176/RES_summary!C$19</f>
        <v>33.856441557211653</v>
      </c>
      <c r="D233" s="183">
        <f>D176/RES_summary!D$19</f>
        <v>33.693481181625465</v>
      </c>
      <c r="E233" s="183">
        <f>E176/RES_summary!E$19</f>
        <v>33.451796984286865</v>
      </c>
      <c r="F233" s="183">
        <f>F176/RES_summary!F$19</f>
        <v>33.225715587881965</v>
      </c>
      <c r="G233" s="183">
        <f>G176/RES_summary!G$19</f>
        <v>33.070146954514762</v>
      </c>
      <c r="H233" s="183">
        <f>H176/RES_summary!H$19</f>
        <v>32.931277964132931</v>
      </c>
      <c r="I233" s="183">
        <f>I176/RES_summary!I$19</f>
        <v>32.745291179695201</v>
      </c>
      <c r="J233" s="183">
        <f>J176/RES_summary!J$19</f>
        <v>35.051622098713487</v>
      </c>
      <c r="K233" s="183">
        <f>K176/RES_summary!K$19</f>
        <v>32.86849377138882</v>
      </c>
      <c r="L233" s="183">
        <f>L176/RES_summary!L$19</f>
        <v>31.642532865916497</v>
      </c>
      <c r="M233" s="183">
        <f>M176/RES_summary!M$19</f>
        <v>31.515859297340551</v>
      </c>
      <c r="N233" s="183">
        <f>N176/RES_summary!N$19</f>
        <v>31.401332713488529</v>
      </c>
      <c r="O233" s="183">
        <f>O176/RES_summary!O$19</f>
        <v>31.155202141179043</v>
      </c>
      <c r="P233" s="183">
        <f>P176/RES_summary!P$19</f>
        <v>30.732625466301801</v>
      </c>
      <c r="Q233" s="183">
        <f>Q176/RES_summary!Q$19</f>
        <v>30.407299853255758</v>
      </c>
    </row>
    <row r="234" spans="1:17" ht="12" customHeight="1" x14ac:dyDescent="0.25">
      <c r="A234" s="167" t="s">
        <v>159</v>
      </c>
      <c r="B234" s="183">
        <f>B177/RES_summary!B$19</f>
        <v>30.598820459787643</v>
      </c>
      <c r="C234" s="183">
        <f>C177/RES_summary!C$19</f>
        <v>30.628276696582791</v>
      </c>
      <c r="D234" s="183">
        <f>D177/RES_summary!D$19</f>
        <v>30.506719861777643</v>
      </c>
      <c r="E234" s="183">
        <f>E177/RES_summary!E$19</f>
        <v>30.314169101869716</v>
      </c>
      <c r="F234" s="183">
        <f>F177/RES_summary!F$19</f>
        <v>30.135835102197948</v>
      </c>
      <c r="G234" s="183">
        <f>G177/RES_summary!G$19</f>
        <v>30.017260518355762</v>
      </c>
      <c r="H234" s="183">
        <f>H177/RES_summary!H$19</f>
        <v>29.913604550633504</v>
      </c>
      <c r="I234" s="183">
        <f>I177/RES_summary!I$19</f>
        <v>29.769993018574464</v>
      </c>
      <c r="J234" s="183">
        <f>J177/RES_summary!J$19</f>
        <v>31.596860313239123</v>
      </c>
      <c r="K234" s="183">
        <f>K177/RES_summary!K$19</f>
        <v>29.961498569155783</v>
      </c>
      <c r="L234" s="183">
        <f>L177/RES_summary!L$19</f>
        <v>28.866717728455793</v>
      </c>
      <c r="M234" s="183">
        <f>M177/RES_summary!M$19</f>
        <v>28.758029349797908</v>
      </c>
      <c r="N234" s="183">
        <f>N177/RES_summary!N$19</f>
        <v>28.662867630359663</v>
      </c>
      <c r="O234" s="183">
        <f>O177/RES_summary!O$19</f>
        <v>28.45468188986229</v>
      </c>
      <c r="P234" s="183">
        <f>P177/RES_summary!P$19</f>
        <v>28.084707652380128</v>
      </c>
      <c r="Q234" s="183">
        <f>Q177/RES_summary!Q$19</f>
        <v>27.804689759462935</v>
      </c>
    </row>
    <row r="235" spans="1:17" ht="12" customHeight="1" x14ac:dyDescent="0.25">
      <c r="A235" s="166" t="s">
        <v>203</v>
      </c>
      <c r="B235" s="182">
        <f>B178/RES_summary!B$19</f>
        <v>27.081758108463767</v>
      </c>
      <c r="C235" s="182">
        <f>C178/RES_summary!C$19</f>
        <v>27.08515324576911</v>
      </c>
      <c r="D235" s="182">
        <f>D178/RES_summary!D$19</f>
        <v>26.954784945300425</v>
      </c>
      <c r="E235" s="182">
        <f>E178/RES_summary!E$19</f>
        <v>26.761437587429526</v>
      </c>
      <c r="F235" s="182">
        <f>F178/RES_summary!F$19</f>
        <v>26.580572470305274</v>
      </c>
      <c r="G235" s="182">
        <f>G178/RES_summary!G$19</f>
        <v>26.456117563611805</v>
      </c>
      <c r="H235" s="182">
        <f>H178/RES_summary!H$19</f>
        <v>26.345022371306456</v>
      </c>
      <c r="I235" s="182">
        <f>I178/RES_summary!I$19</f>
        <v>26.196232943756332</v>
      </c>
      <c r="J235" s="182">
        <f>J178/RES_summary!J$19</f>
        <v>28.041297678970693</v>
      </c>
      <c r="K235" s="182">
        <f>K178/RES_summary!K$19</f>
        <v>26.294795017111056</v>
      </c>
      <c r="L235" s="182">
        <f>L178/RES_summary!L$19</f>
        <v>25.314026292733143</v>
      </c>
      <c r="M235" s="182">
        <f>M178/RES_summary!M$19</f>
        <v>25.212687437872464</v>
      </c>
      <c r="N235" s="182">
        <f>N178/RES_summary!N$19</f>
        <v>25.121066170790801</v>
      </c>
      <c r="O235" s="182">
        <f>O178/RES_summary!O$19</f>
        <v>24.924161712943189</v>
      </c>
      <c r="P235" s="182">
        <f>P178/RES_summary!P$19</f>
        <v>24.586100373041418</v>
      </c>
      <c r="Q235" s="182">
        <f>Q178/RES_summary!Q$19</f>
        <v>24.325839882604601</v>
      </c>
    </row>
    <row r="236" spans="1:17" ht="12" customHeight="1" x14ac:dyDescent="0.25">
      <c r="A236" s="147" t="s">
        <v>59</v>
      </c>
      <c r="B236" s="181">
        <f>B179/RES_summary!B$19</f>
        <v>3.5170623513238763</v>
      </c>
      <c r="C236" s="181">
        <f>C179/RES_summary!C$19</f>
        <v>3.5431234508136846</v>
      </c>
      <c r="D236" s="181">
        <f>D179/RES_summary!D$19</f>
        <v>3.5519349164772196</v>
      </c>
      <c r="E236" s="181">
        <f>E179/RES_summary!E$19</f>
        <v>3.5527315144401932</v>
      </c>
      <c r="F236" s="181">
        <f>F179/RES_summary!F$19</f>
        <v>3.5552626318926759</v>
      </c>
      <c r="G236" s="181">
        <f>G179/RES_summary!G$19</f>
        <v>3.5611429547439575</v>
      </c>
      <c r="H236" s="181">
        <f>H179/RES_summary!H$19</f>
        <v>3.5685821793270516</v>
      </c>
      <c r="I236" s="181">
        <f>I179/RES_summary!I$19</f>
        <v>3.5737600748181233</v>
      </c>
      <c r="J236" s="181">
        <f>J179/RES_summary!J$19</f>
        <v>3.5555626342684232</v>
      </c>
      <c r="K236" s="181">
        <f>K179/RES_summary!K$19</f>
        <v>3.6667035520447273</v>
      </c>
      <c r="L236" s="181">
        <f>L179/RES_summary!L$19</f>
        <v>3.5526914357226498</v>
      </c>
      <c r="M236" s="181">
        <f>M179/RES_summary!M$19</f>
        <v>3.545341911925445</v>
      </c>
      <c r="N236" s="181">
        <f>N179/RES_summary!N$19</f>
        <v>3.5418014595688572</v>
      </c>
      <c r="O236" s="181">
        <f>O179/RES_summary!O$19</f>
        <v>3.5305201769190999</v>
      </c>
      <c r="P236" s="181">
        <f>P179/RES_summary!P$19</f>
        <v>3.4986072793387106</v>
      </c>
      <c r="Q236" s="181">
        <f>Q179/RES_summary!Q$19</f>
        <v>3.4788498768583334</v>
      </c>
    </row>
    <row r="237" spans="1:17" ht="12" customHeight="1" x14ac:dyDescent="0.25">
      <c r="A237" s="163" t="s">
        <v>142</v>
      </c>
      <c r="B237" s="180">
        <f>B180/RES_summary!B$19</f>
        <v>28.273005603771079</v>
      </c>
      <c r="C237" s="180">
        <f>C180/RES_summary!C$19</f>
        <v>27.955215158795419</v>
      </c>
      <c r="D237" s="180">
        <f>D180/RES_summary!D$19</f>
        <v>27.975982550065101</v>
      </c>
      <c r="E237" s="180">
        <f>E180/RES_summary!E$19</f>
        <v>28.72332474490468</v>
      </c>
      <c r="F237" s="180">
        <f>F180/RES_summary!F$19</f>
        <v>29.569612188403234</v>
      </c>
      <c r="G237" s="180">
        <f>G180/RES_summary!G$19</f>
        <v>30.728286170579967</v>
      </c>
      <c r="H237" s="180">
        <f>H180/RES_summary!H$19</f>
        <v>31.030699353589618</v>
      </c>
      <c r="I237" s="180">
        <f>I180/RES_summary!I$19</f>
        <v>30.318245286186301</v>
      </c>
      <c r="J237" s="180">
        <f>J180/RES_summary!J$19</f>
        <v>29.782193117045743</v>
      </c>
      <c r="K237" s="180">
        <f>K180/RES_summary!K$19</f>
        <v>31.768658294632484</v>
      </c>
      <c r="L237" s="180">
        <f>L180/RES_summary!L$19</f>
        <v>33.349990901759718</v>
      </c>
      <c r="M237" s="180">
        <f>M180/RES_summary!M$19</f>
        <v>33.072264892779792</v>
      </c>
      <c r="N237" s="180">
        <f>N180/RES_summary!N$19</f>
        <v>34.124140243862385</v>
      </c>
      <c r="O237" s="180">
        <f>O180/RES_summary!O$19</f>
        <v>36.828521379216994</v>
      </c>
      <c r="P237" s="180">
        <f>P180/RES_summary!P$19</f>
        <v>35.811337740179987</v>
      </c>
      <c r="Q237" s="180">
        <f>Q180/RES_summary!Q$19</f>
        <v>38.943167000450785</v>
      </c>
    </row>
    <row r="238" spans="1:17" ht="12" customHeight="1" x14ac:dyDescent="0.25">
      <c r="A238" s="161" t="s">
        <v>141</v>
      </c>
      <c r="B238" s="179">
        <f>B181/RES_summary!B$19</f>
        <v>26.135466834340704</v>
      </c>
      <c r="C238" s="179">
        <f>C181/RES_summary!C$19</f>
        <v>25.907295577849887</v>
      </c>
      <c r="D238" s="179">
        <f>D181/RES_summary!D$19</f>
        <v>25.932720956529277</v>
      </c>
      <c r="E238" s="179">
        <f>E181/RES_summary!E$19</f>
        <v>26.531391310363993</v>
      </c>
      <c r="F238" s="179">
        <f>F181/RES_summary!F$19</f>
        <v>27.210952382614963</v>
      </c>
      <c r="G238" s="179">
        <f>G181/RES_summary!G$19</f>
        <v>28.14377189120793</v>
      </c>
      <c r="H238" s="179">
        <f>H181/RES_summary!H$19</f>
        <v>28.393141662198744</v>
      </c>
      <c r="I238" s="179">
        <f>I181/RES_summary!I$19</f>
        <v>27.828356303767222</v>
      </c>
      <c r="J238" s="179">
        <f>J181/RES_summary!J$19</f>
        <v>27.381317127904985</v>
      </c>
      <c r="K238" s="179">
        <f>K181/RES_summary!K$19</f>
        <v>29.081630187750743</v>
      </c>
      <c r="L238" s="179">
        <f>L181/RES_summary!L$19</f>
        <v>30.232684157130436</v>
      </c>
      <c r="M238" s="179">
        <f>M181/RES_summary!M$19</f>
        <v>30.003153826149287</v>
      </c>
      <c r="N238" s="179">
        <f>N181/RES_summary!N$19</f>
        <v>30.841113654658752</v>
      </c>
      <c r="O238" s="179">
        <f>O181/RES_summary!O$19</f>
        <v>32.993337280292721</v>
      </c>
      <c r="P238" s="179">
        <f>P181/RES_summary!P$19</f>
        <v>32.147677471482687</v>
      </c>
      <c r="Q238" s="179">
        <f>Q181/RES_summary!Q$19</f>
        <v>34.633383477218956</v>
      </c>
    </row>
    <row r="239" spans="1:17" ht="12" customHeight="1" x14ac:dyDescent="0.25">
      <c r="A239" s="148" t="s">
        <v>60</v>
      </c>
      <c r="B239" s="177">
        <f>B182/RES_summary!B$19</f>
        <v>22.618404483016828</v>
      </c>
      <c r="C239" s="177">
        <f>C182/RES_summary!C$19</f>
        <v>22.364172127036205</v>
      </c>
      <c r="D239" s="177">
        <f>D182/RES_summary!D$19</f>
        <v>22.380786040052058</v>
      </c>
      <c r="E239" s="177">
        <f>E182/RES_summary!E$19</f>
        <v>22.978659795923804</v>
      </c>
      <c r="F239" s="177">
        <f>F182/RES_summary!F$19</f>
        <v>23.655689750722281</v>
      </c>
      <c r="G239" s="177">
        <f>G182/RES_summary!G$19</f>
        <v>24.582628936463973</v>
      </c>
      <c r="H239" s="177">
        <f>H182/RES_summary!H$19</f>
        <v>24.824559482871688</v>
      </c>
      <c r="I239" s="177">
        <f>I182/RES_summary!I$19</f>
        <v>24.254596228949094</v>
      </c>
      <c r="J239" s="177">
        <f>J182/RES_summary!J$19</f>
        <v>23.825754493636552</v>
      </c>
      <c r="K239" s="177">
        <f>K182/RES_summary!K$19</f>
        <v>25.414926635706014</v>
      </c>
      <c r="L239" s="177">
        <f>L182/RES_summary!L$19</f>
        <v>26.679992721407789</v>
      </c>
      <c r="M239" s="177">
        <f>M182/RES_summary!M$19</f>
        <v>26.45781191422385</v>
      </c>
      <c r="N239" s="177">
        <f>N182/RES_summary!N$19</f>
        <v>27.299312195089897</v>
      </c>
      <c r="O239" s="177">
        <f>O182/RES_summary!O$19</f>
        <v>29.462817103373617</v>
      </c>
      <c r="P239" s="177">
        <f>P182/RES_summary!P$19</f>
        <v>28.649070192143984</v>
      </c>
      <c r="Q239" s="177">
        <f>Q182/RES_summary!Q$19</f>
        <v>31.154533600360619</v>
      </c>
    </row>
    <row r="240" spans="1:17" ht="12" customHeight="1" x14ac:dyDescent="0.25">
      <c r="A240" s="148" t="s">
        <v>59</v>
      </c>
      <c r="B240" s="177">
        <f>B183/RES_summary!B$19</f>
        <v>3.5170623513238759</v>
      </c>
      <c r="C240" s="177">
        <f>C183/RES_summary!C$19</f>
        <v>3.5431234508136846</v>
      </c>
      <c r="D240" s="177">
        <f>D183/RES_summary!D$19</f>
        <v>3.5519349164772192</v>
      </c>
      <c r="E240" s="177">
        <f>E183/RES_summary!E$19</f>
        <v>3.5527315144401941</v>
      </c>
      <c r="F240" s="177">
        <f>F183/RES_summary!F$19</f>
        <v>3.555262631892675</v>
      </c>
      <c r="G240" s="177">
        <f>G183/RES_summary!G$19</f>
        <v>3.5611429547439566</v>
      </c>
      <c r="H240" s="177">
        <f>H183/RES_summary!H$19</f>
        <v>3.568582179327052</v>
      </c>
      <c r="I240" s="177">
        <f>I183/RES_summary!I$19</f>
        <v>3.5737600748181242</v>
      </c>
      <c r="J240" s="177">
        <f>J183/RES_summary!J$19</f>
        <v>3.5555626342684232</v>
      </c>
      <c r="K240" s="177">
        <f>K183/RES_summary!K$19</f>
        <v>3.6667035520447269</v>
      </c>
      <c r="L240" s="177">
        <f>L183/RES_summary!L$19</f>
        <v>3.5526914357226502</v>
      </c>
      <c r="M240" s="177">
        <f>M183/RES_summary!M$19</f>
        <v>3.5453419119254348</v>
      </c>
      <c r="N240" s="177">
        <f>N183/RES_summary!N$19</f>
        <v>3.5418014595688589</v>
      </c>
      <c r="O240" s="177">
        <f>O183/RES_summary!O$19</f>
        <v>3.5305201769191061</v>
      </c>
      <c r="P240" s="177">
        <f>P183/RES_summary!P$19</f>
        <v>3.4986072793387106</v>
      </c>
      <c r="Q240" s="177">
        <f>Q183/RES_summary!Q$19</f>
        <v>3.4788498768583329</v>
      </c>
    </row>
    <row r="241" spans="1:17" ht="12" customHeight="1" x14ac:dyDescent="0.25">
      <c r="A241" s="158" t="s">
        <v>62</v>
      </c>
      <c r="B241" s="178">
        <f>B184/RES_summary!B$19</f>
        <v>13.94186396913863</v>
      </c>
      <c r="C241" s="178">
        <f>C184/RES_summary!C$19</f>
        <v>13.948746690786539</v>
      </c>
      <c r="D241" s="178">
        <f>D184/RES_summary!D$19</f>
        <v>14.087631129302913</v>
      </c>
      <c r="E241" s="178">
        <f>E184/RES_summary!E$19</f>
        <v>13.969331703781954</v>
      </c>
      <c r="F241" s="178">
        <f>F184/RES_summary!F$19</f>
        <v>14.338506711799472</v>
      </c>
      <c r="G241" s="178">
        <f>G184/RES_summary!G$19</f>
        <v>14.348623309971709</v>
      </c>
      <c r="H241" s="178">
        <f>H184/RES_summary!H$19</f>
        <v>14.378895928098455</v>
      </c>
      <c r="I241" s="178">
        <f>I184/RES_summary!I$19</f>
        <v>14.436666938225734</v>
      </c>
      <c r="J241" s="178">
        <f>J184/RES_summary!J$19</f>
        <v>15.362493490428207</v>
      </c>
      <c r="K241" s="178">
        <f>K184/RES_summary!K$19</f>
        <v>15.154624088364061</v>
      </c>
      <c r="L241" s="178">
        <f>L184/RES_summary!L$19</f>
        <v>14.265506023439963</v>
      </c>
      <c r="M241" s="178">
        <f>M184/RES_summary!M$19</f>
        <v>14.268718838998424</v>
      </c>
      <c r="N241" s="178">
        <f>N184/RES_summary!N$19</f>
        <v>14.177631775514588</v>
      </c>
      <c r="O241" s="178">
        <f>O184/RES_summary!O$19</f>
        <v>14.080577968519083</v>
      </c>
      <c r="P241" s="178">
        <f>P184/RES_summary!P$19</f>
        <v>14.069609630991279</v>
      </c>
      <c r="Q241" s="178">
        <f>Q184/RES_summary!Q$19</f>
        <v>13.905859466109801</v>
      </c>
    </row>
    <row r="242" spans="1:17" ht="12" customHeight="1" x14ac:dyDescent="0.25">
      <c r="A242" s="23" t="s">
        <v>203</v>
      </c>
      <c r="B242" s="177">
        <f>B185/RES_summary!B$19</f>
        <v>15.173723800221699</v>
      </c>
      <c r="C242" s="177">
        <f>C185/RES_summary!C$19</f>
        <v>15.10127627505989</v>
      </c>
      <c r="D242" s="177">
        <f>D185/RES_summary!D$19</f>
        <v>15.084239421004032</v>
      </c>
      <c r="E242" s="177">
        <f>E185/RES_summary!E$19</f>
        <v>15.004865609267696</v>
      </c>
      <c r="F242" s="177">
        <f>F185/RES_summary!F$19</f>
        <v>14.94871797307094</v>
      </c>
      <c r="G242" s="177">
        <f>G185/RES_summary!G$19</f>
        <v>14.862390360566302</v>
      </c>
      <c r="H242" s="177">
        <f>H185/RES_summary!H$19</f>
        <v>14.776117956422416</v>
      </c>
      <c r="I242" s="177">
        <f>I185/RES_summary!I$19</f>
        <v>14.723488350502951</v>
      </c>
      <c r="J242" s="177">
        <f>J185/RES_summary!J$19</f>
        <v>16.1828854384949</v>
      </c>
      <c r="K242" s="177">
        <f>K185/RES_summary!K$19</f>
        <v>15.419817290568613</v>
      </c>
      <c r="L242" s="177">
        <f>L185/RES_summary!L$19</f>
        <v>14.315740909892254</v>
      </c>
      <c r="M242" s="177">
        <f>M185/RES_summary!M$19</f>
        <v>14.304787826533357</v>
      </c>
      <c r="N242" s="177">
        <f>N185/RES_summary!N$19</f>
        <v>14.290385553709418</v>
      </c>
      <c r="O242" s="177">
        <f>O185/RES_summary!O$19</f>
        <v>14.218449206508298</v>
      </c>
      <c r="P242" s="177">
        <f>P185/RES_summary!P$19</f>
        <v>14.164434501164573</v>
      </c>
      <c r="Q242" s="177">
        <f>Q185/RES_summary!Q$19</f>
        <v>13.926176779458832</v>
      </c>
    </row>
    <row r="243" spans="1:17" ht="12" customHeight="1" x14ac:dyDescent="0.25">
      <c r="A243" s="29" t="s">
        <v>140</v>
      </c>
      <c r="B243" s="176">
        <f>B186/RES_summary!B$19</f>
        <v>8.8822758913534443</v>
      </c>
      <c r="C243" s="176">
        <f>C186/RES_summary!C$19</f>
        <v>8.7652950037219082</v>
      </c>
      <c r="D243" s="176">
        <f>D186/RES_summary!D$19</f>
        <v>8.8555437254056208</v>
      </c>
      <c r="E243" s="176">
        <f>E186/RES_summary!E$19</f>
        <v>9.1195906981753101</v>
      </c>
      <c r="F243" s="176">
        <f>F186/RES_summary!F$19</f>
        <v>9.4407619513026368</v>
      </c>
      <c r="G243" s="176">
        <f>G186/RES_summary!G$19</f>
        <v>9.8087258791961158</v>
      </c>
      <c r="H243" s="176">
        <f>H186/RES_summary!H$19</f>
        <v>9.9211820546851079</v>
      </c>
      <c r="I243" s="176">
        <f>I186/RES_summary!I$19</f>
        <v>9.790574241879705</v>
      </c>
      <c r="J243" s="176">
        <f>J186/RES_summary!J$19</f>
        <v>9.5973790804309989</v>
      </c>
      <c r="K243" s="176">
        <f>K186/RES_summary!K$19</f>
        <v>10.538036891023417</v>
      </c>
      <c r="L243" s="176">
        <f>L186/RES_summary!L$19</f>
        <v>10.954509488753883</v>
      </c>
      <c r="M243" s="176">
        <f>M186/RES_summary!M$19</f>
        <v>10.897742140159501</v>
      </c>
      <c r="N243" s="176">
        <f>N186/RES_summary!N$19</f>
        <v>11.278196812943035</v>
      </c>
      <c r="O243" s="176">
        <f>O186/RES_summary!O$19</f>
        <v>12.250707879774668</v>
      </c>
      <c r="P243" s="176">
        <f>P186/RES_summary!P$19</f>
        <v>12.098802807828275</v>
      </c>
      <c r="Q243" s="176">
        <f>Q186/RES_summary!Q$19</f>
        <v>13.108960979784044</v>
      </c>
    </row>
    <row r="245" spans="1:17" ht="12" customHeight="1" x14ac:dyDescent="0.25">
      <c r="A245" s="152" t="s">
        <v>71</v>
      </c>
      <c r="B245" s="184">
        <f>B188/RES_summary!B$19</f>
        <v>120.61505915385936</v>
      </c>
      <c r="C245" s="184">
        <f>C188/RES_summary!C$19</f>
        <v>126.71856110521681</v>
      </c>
      <c r="D245" s="184">
        <f>D188/RES_summary!D$19</f>
        <v>123.79784312750905</v>
      </c>
      <c r="E245" s="184">
        <f>E188/RES_summary!E$19</f>
        <v>121.01517078543844</v>
      </c>
      <c r="F245" s="184">
        <f>F188/RES_summary!F$19</f>
        <v>123.06472417670567</v>
      </c>
      <c r="G245" s="184">
        <f>G188/RES_summary!G$19</f>
        <v>127.51545502485281</v>
      </c>
      <c r="H245" s="184">
        <f>H188/RES_summary!H$19</f>
        <v>124.95394192864956</v>
      </c>
      <c r="I245" s="184">
        <f>I188/RES_summary!I$19</f>
        <v>119.93529976817973</v>
      </c>
      <c r="J245" s="184">
        <f>J188/RES_summary!J$19</f>
        <v>124.47362064814563</v>
      </c>
      <c r="K245" s="184">
        <f>K188/RES_summary!K$19</f>
        <v>126.23240519561135</v>
      </c>
      <c r="L245" s="184">
        <f>L188/RES_summary!L$19</f>
        <v>148.60147933597941</v>
      </c>
      <c r="M245" s="184">
        <f>M188/RES_summary!M$19</f>
        <v>132.08260116028856</v>
      </c>
      <c r="N245" s="184">
        <f>N188/RES_summary!N$19</f>
        <v>142.63943135358582</v>
      </c>
      <c r="O245" s="184">
        <f>O188/RES_summary!O$19</f>
        <v>134.45904865583327</v>
      </c>
      <c r="P245" s="184">
        <f>P188/RES_summary!P$19</f>
        <v>126.01616749319946</v>
      </c>
      <c r="Q245" s="184">
        <f>Q188/RES_summary!Q$19</f>
        <v>130.33850392088337</v>
      </c>
    </row>
    <row r="246" spans="1:17" ht="12" customHeight="1" x14ac:dyDescent="0.25">
      <c r="A246" s="158" t="s">
        <v>65</v>
      </c>
      <c r="B246" s="178">
        <f>B189/RES_summary!B$19</f>
        <v>95.713667853851348</v>
      </c>
      <c r="C246" s="178">
        <f>C189/RES_summary!C$19</f>
        <v>101.41062151546193</v>
      </c>
      <c r="D246" s="178">
        <f>D189/RES_summary!D$19</f>
        <v>98.312996441839857</v>
      </c>
      <c r="E246" s="178">
        <f>E189/RES_summary!E$19</f>
        <v>95.394969050166992</v>
      </c>
      <c r="F246" s="178">
        <f>F189/RES_summary!F$19</f>
        <v>97.227277297453725</v>
      </c>
      <c r="G246" s="178">
        <f>G189/RES_summary!G$19</f>
        <v>101.44970422583113</v>
      </c>
      <c r="H246" s="178">
        <f>H189/RES_summary!H$19</f>
        <v>98.736778030954497</v>
      </c>
      <c r="I246" s="178">
        <f>I189/RES_summary!I$19</f>
        <v>93.690143188621661</v>
      </c>
      <c r="J246" s="178">
        <f>J189/RES_summary!J$19</f>
        <v>95.273274982412133</v>
      </c>
      <c r="K246" s="178">
        <f>K189/RES_summary!K$19</f>
        <v>98.335521176821231</v>
      </c>
      <c r="L246" s="178">
        <f>L189/RES_summary!L$19</f>
        <v>121.64030209961908</v>
      </c>
      <c r="M246" s="178">
        <f>M189/RES_summary!M$19</f>
        <v>104.77344395180262</v>
      </c>
      <c r="N246" s="178">
        <f>N189/RES_summary!N$19</f>
        <v>115.16600553332667</v>
      </c>
      <c r="O246" s="178">
        <f>O189/RES_summary!O$19</f>
        <v>106.7221328383613</v>
      </c>
      <c r="P246" s="178">
        <f>P189/RES_summary!P$19</f>
        <v>98.343730286578378</v>
      </c>
      <c r="Q246" s="178">
        <f>Q189/RES_summary!Q$19</f>
        <v>102.7622113787815</v>
      </c>
    </row>
    <row r="247" spans="1:17" ht="12" customHeight="1" x14ac:dyDescent="0.25">
      <c r="A247" s="23" t="s">
        <v>161</v>
      </c>
      <c r="B247" s="177">
        <f>B190/RES_summary!B$19</f>
        <v>93.886156741381441</v>
      </c>
      <c r="C247" s="177">
        <f>C190/RES_summary!C$19</f>
        <v>100.39824757084405</v>
      </c>
      <c r="D247" s="177">
        <f>D190/RES_summary!D$19</f>
        <v>96.842022291437871</v>
      </c>
      <c r="E247" s="177">
        <f>E190/RES_summary!E$19</f>
        <v>93.019261264159553</v>
      </c>
      <c r="F247" s="177">
        <f>F190/RES_summary!F$19</f>
        <v>93.652687567369711</v>
      </c>
      <c r="G247" s="177">
        <f>G190/RES_summary!G$19</f>
        <v>97.064469771627472</v>
      </c>
      <c r="H247" s="177">
        <f>H190/RES_summary!H$19</f>
        <v>94.261699951969234</v>
      </c>
      <c r="I247" s="177">
        <f>I190/RES_summary!I$19</f>
        <v>90.851023357024474</v>
      </c>
      <c r="J247" s="177">
        <f>J190/RES_summary!J$19</f>
        <v>93.731476615402315</v>
      </c>
      <c r="K247" s="177">
        <f>K190/RES_summary!K$19</f>
        <v>95.337056539651996</v>
      </c>
      <c r="L247" s="177">
        <f>L190/RES_summary!L$19</f>
        <v>118.12045002830561</v>
      </c>
      <c r="M247" s="177">
        <f>M190/RES_summary!M$19</f>
        <v>102.41824263970101</v>
      </c>
      <c r="N247" s="177">
        <f>N190/RES_summary!N$19</f>
        <v>112.91309835333089</v>
      </c>
      <c r="O247" s="177">
        <f>O190/RES_summary!O$19</f>
        <v>102.2935703609032</v>
      </c>
      <c r="P247" s="177">
        <f>P190/RES_summary!P$19</f>
        <v>94.344146306871522</v>
      </c>
      <c r="Q247" s="177">
        <f>Q190/RES_summary!Q$19</f>
        <v>96.933038857908301</v>
      </c>
    </row>
    <row r="248" spans="1:17" ht="12" customHeight="1" x14ac:dyDescent="0.25">
      <c r="A248" s="23" t="s">
        <v>60</v>
      </c>
      <c r="B248" s="177">
        <f>B191/RES_summary!B$19</f>
        <v>1.8275111124699164</v>
      </c>
      <c r="C248" s="177">
        <f>C191/RES_summary!C$19</f>
        <v>1.0123739446178868</v>
      </c>
      <c r="D248" s="177">
        <f>D191/RES_summary!D$19</f>
        <v>1.4709741504019715</v>
      </c>
      <c r="E248" s="177">
        <f>E191/RES_summary!E$19</f>
        <v>2.3757077860074429</v>
      </c>
      <c r="F248" s="177">
        <f>F191/RES_summary!F$19</f>
        <v>3.5745897300839964</v>
      </c>
      <c r="G248" s="177">
        <f>G191/RES_summary!G$19</f>
        <v>4.3852344542036628</v>
      </c>
      <c r="H248" s="177">
        <f>H191/RES_summary!H$19</f>
        <v>4.4750780789852751</v>
      </c>
      <c r="I248" s="177">
        <f>I191/RES_summary!I$19</f>
        <v>2.8391198315971877</v>
      </c>
      <c r="J248" s="177">
        <f>J191/RES_summary!J$19</f>
        <v>1.5417983670098057</v>
      </c>
      <c r="K248" s="177">
        <f>K191/RES_summary!K$19</f>
        <v>2.9984646371692394</v>
      </c>
      <c r="L248" s="177">
        <f>L191/RES_summary!L$19</f>
        <v>3.5198520713134687</v>
      </c>
      <c r="M248" s="177">
        <f>M191/RES_summary!M$19</f>
        <v>2.3552013121016131</v>
      </c>
      <c r="N248" s="177">
        <f>N191/RES_summary!N$19</f>
        <v>2.2529071799957729</v>
      </c>
      <c r="O248" s="177">
        <f>O191/RES_summary!O$19</f>
        <v>4.4285624774580903</v>
      </c>
      <c r="P248" s="177">
        <f>P191/RES_summary!P$19</f>
        <v>3.9995839797068564</v>
      </c>
      <c r="Q248" s="177">
        <f>Q191/RES_summary!Q$19</f>
        <v>5.8291725208732075</v>
      </c>
    </row>
    <row r="249" spans="1:17" ht="12" customHeight="1" x14ac:dyDescent="0.25">
      <c r="A249" s="158" t="s">
        <v>112</v>
      </c>
      <c r="B249" s="178">
        <f>B192/RES_summary!B$19</f>
        <v>0.1461247862493017</v>
      </c>
      <c r="C249" s="178">
        <f>C192/RES_summary!C$19</f>
        <v>0.14936332017163503</v>
      </c>
      <c r="D249" s="178">
        <f>D192/RES_summary!D$19</f>
        <v>0.14890451371105679</v>
      </c>
      <c r="E249" s="178">
        <f>E192/RES_summary!E$19</f>
        <v>0.14461513620924207</v>
      </c>
      <c r="F249" s="178">
        <f>F192/RES_summary!F$19</f>
        <v>0.14521360229597075</v>
      </c>
      <c r="G249" s="178">
        <f>G192/RES_summary!G$19</f>
        <v>0.16437676355858175</v>
      </c>
      <c r="H249" s="178">
        <f>H192/RES_summary!H$19</f>
        <v>0.19393453165923372</v>
      </c>
      <c r="I249" s="178">
        <f>I192/RES_summary!I$19</f>
        <v>0.23579421159229372</v>
      </c>
      <c r="J249" s="178">
        <f>J192/RES_summary!J$19</f>
        <v>0.3034412028219089</v>
      </c>
      <c r="K249" s="178">
        <f>K192/RES_summary!K$19</f>
        <v>0.35580810675686003</v>
      </c>
      <c r="L249" s="178">
        <f>L192/RES_summary!L$19</f>
        <v>0.49660170904645046</v>
      </c>
      <c r="M249" s="178">
        <f>M192/RES_summary!M$19</f>
        <v>0.50358145886604933</v>
      </c>
      <c r="N249" s="178">
        <f>N192/RES_summary!N$19</f>
        <v>0.56757582253610217</v>
      </c>
      <c r="O249" s="178">
        <f>O192/RES_summary!O$19</f>
        <v>0.71311944313923326</v>
      </c>
      <c r="P249" s="178">
        <f>P192/RES_summary!P$19</f>
        <v>0.83411866343120078</v>
      </c>
      <c r="Q249" s="178">
        <f>Q192/RES_summary!Q$19</f>
        <v>1.0266652891128705</v>
      </c>
    </row>
    <row r="250" spans="1:17" ht="12" customHeight="1" x14ac:dyDescent="0.25">
      <c r="A250" s="23" t="s">
        <v>60</v>
      </c>
      <c r="B250" s="177">
        <f>B193/RES_summary!B$19</f>
        <v>0.1461247862493017</v>
      </c>
      <c r="C250" s="177">
        <f>C193/RES_summary!C$19</f>
        <v>0.14936332017163503</v>
      </c>
      <c r="D250" s="177">
        <f>D193/RES_summary!D$19</f>
        <v>0.14890451371105679</v>
      </c>
      <c r="E250" s="177">
        <f>E193/RES_summary!E$19</f>
        <v>0.14461513620924207</v>
      </c>
      <c r="F250" s="177">
        <f>F193/RES_summary!F$19</f>
        <v>0.14521360229597075</v>
      </c>
      <c r="G250" s="177">
        <f>G193/RES_summary!G$19</f>
        <v>0.16437676355858175</v>
      </c>
      <c r="H250" s="177">
        <f>H193/RES_summary!H$19</f>
        <v>0.19393453165923372</v>
      </c>
      <c r="I250" s="177">
        <f>I193/RES_summary!I$19</f>
        <v>0.23579421159229372</v>
      </c>
      <c r="J250" s="177">
        <f>J193/RES_summary!J$19</f>
        <v>0.3034412028219089</v>
      </c>
      <c r="K250" s="177">
        <f>K193/RES_summary!K$19</f>
        <v>0.35580810675686003</v>
      </c>
      <c r="L250" s="177">
        <f>L193/RES_summary!L$19</f>
        <v>0.49660170904645046</v>
      </c>
      <c r="M250" s="177">
        <f>M193/RES_summary!M$19</f>
        <v>0.50358145886604933</v>
      </c>
      <c r="N250" s="177">
        <f>N193/RES_summary!N$19</f>
        <v>0.56757582253610217</v>
      </c>
      <c r="O250" s="177">
        <f>O193/RES_summary!O$19</f>
        <v>0.71311944313923326</v>
      </c>
      <c r="P250" s="177">
        <f>P193/RES_summary!P$19</f>
        <v>0.83411866343120078</v>
      </c>
      <c r="Q250" s="177">
        <f>Q193/RES_summary!Q$19</f>
        <v>1.0266652891128705</v>
      </c>
    </row>
    <row r="251" spans="1:17" ht="12" customHeight="1" x14ac:dyDescent="0.25">
      <c r="A251" s="158" t="s">
        <v>63</v>
      </c>
      <c r="B251" s="178">
        <f>B194/RES_summary!B$19</f>
        <v>17.644591748713566</v>
      </c>
      <c r="C251" s="178">
        <f>C194/RES_summary!C$19</f>
        <v>17.99958949398042</v>
      </c>
      <c r="D251" s="178">
        <f>D194/RES_summary!D$19</f>
        <v>18.124360879092094</v>
      </c>
      <c r="E251" s="178">
        <f>E194/RES_summary!E$19</f>
        <v>18.219847296850439</v>
      </c>
      <c r="F251" s="178">
        <f>F194/RES_summary!F$19</f>
        <v>18.363524547179136</v>
      </c>
      <c r="G251" s="178">
        <f>G194/RES_summary!G$19</f>
        <v>18.516954902294792</v>
      </c>
      <c r="H251" s="178">
        <f>H194/RES_summary!H$19</f>
        <v>18.616334079974298</v>
      </c>
      <c r="I251" s="178">
        <f>I194/RES_summary!I$19</f>
        <v>18.587806052168478</v>
      </c>
      <c r="J251" s="178">
        <f>J194/RES_summary!J$19</f>
        <v>20.645798363592192</v>
      </c>
      <c r="K251" s="178">
        <f>K194/RES_summary!K$19</f>
        <v>19.514599891753342</v>
      </c>
      <c r="L251" s="178">
        <f>L194/RES_summary!L$19</f>
        <v>19.027257565428478</v>
      </c>
      <c r="M251" s="178">
        <f>M194/RES_summary!M$19</f>
        <v>19.351456443671637</v>
      </c>
      <c r="N251" s="178">
        <f>N194/RES_summary!N$19</f>
        <v>19.382162022313317</v>
      </c>
      <c r="O251" s="178">
        <f>O194/RES_summary!O$19</f>
        <v>19.396525928089083</v>
      </c>
      <c r="P251" s="178">
        <f>P194/RES_summary!P$19</f>
        <v>19.303280827414685</v>
      </c>
      <c r="Q251" s="178">
        <f>Q194/RES_summary!Q$19</f>
        <v>19.174733356885881</v>
      </c>
    </row>
    <row r="252" spans="1:17" ht="12" customHeight="1" x14ac:dyDescent="0.25">
      <c r="A252" s="167" t="s">
        <v>160</v>
      </c>
      <c r="B252" s="183">
        <f>B195/RES_summary!B$19</f>
        <v>17.585287086776038</v>
      </c>
      <c r="C252" s="183">
        <f>C195/RES_summary!C$19</f>
        <v>17.985046541515665</v>
      </c>
      <c r="D252" s="183">
        <f>D195/RES_summary!D$19</f>
        <v>18.104503786477245</v>
      </c>
      <c r="E252" s="183">
        <f>E195/RES_summary!E$19</f>
        <v>18.030449168963695</v>
      </c>
      <c r="F252" s="183">
        <f>F195/RES_summary!F$19</f>
        <v>18.142562569828453</v>
      </c>
      <c r="G252" s="183">
        <f>G195/RES_summary!G$19</f>
        <v>18.179783609397845</v>
      </c>
      <c r="H252" s="183">
        <f>H195/RES_summary!H$19</f>
        <v>18.30143471103424</v>
      </c>
      <c r="I252" s="183">
        <f>I195/RES_summary!I$19</f>
        <v>18.317053261765071</v>
      </c>
      <c r="J252" s="183">
        <f>J195/RES_summary!J$19</f>
        <v>20.436082160316449</v>
      </c>
      <c r="K252" s="183">
        <f>K195/RES_summary!K$19</f>
        <v>19.458009183371754</v>
      </c>
      <c r="L252" s="183">
        <f>L195/RES_summary!L$19</f>
        <v>18.992963252560369</v>
      </c>
      <c r="M252" s="183">
        <f>M195/RES_summary!M$19</f>
        <v>19.295686123797239</v>
      </c>
      <c r="N252" s="183">
        <f>N195/RES_summary!N$19</f>
        <v>19.244606522752004</v>
      </c>
      <c r="O252" s="183">
        <f>O195/RES_summary!O$19</f>
        <v>19.097040030706673</v>
      </c>
      <c r="P252" s="183">
        <f>P195/RES_summary!P$19</f>
        <v>18.866656164245519</v>
      </c>
      <c r="Q252" s="183">
        <f>Q195/RES_summary!Q$19</f>
        <v>18.67140222359005</v>
      </c>
    </row>
    <row r="253" spans="1:17" ht="12" customHeight="1" x14ac:dyDescent="0.25">
      <c r="A253" s="167" t="s">
        <v>159</v>
      </c>
      <c r="B253" s="183">
        <f>B196/RES_summary!B$19</f>
        <v>17.585292020744632</v>
      </c>
      <c r="C253" s="183">
        <f>C196/RES_summary!C$19</f>
        <v>17.931160684026111</v>
      </c>
      <c r="D253" s="183">
        <f>D196/RES_summary!D$19</f>
        <v>17.98274980889445</v>
      </c>
      <c r="E253" s="183">
        <f>E196/RES_summary!E$19</f>
        <v>17.90347941852405</v>
      </c>
      <c r="F253" s="183">
        <f>F196/RES_summary!F$19</f>
        <v>18.091150440427427</v>
      </c>
      <c r="G253" s="183">
        <f>G196/RES_summary!G$19</f>
        <v>18.388467867705426</v>
      </c>
      <c r="H253" s="183">
        <f>H196/RES_summary!H$19</f>
        <v>18.568464762336159</v>
      </c>
      <c r="I253" s="183">
        <f>I196/RES_summary!I$19</f>
        <v>18.883823877827599</v>
      </c>
      <c r="J253" s="183">
        <f>J196/RES_summary!J$19</f>
        <v>20.633912446266667</v>
      </c>
      <c r="K253" s="183">
        <f>K196/RES_summary!K$19</f>
        <v>19.774612901336099</v>
      </c>
      <c r="L253" s="183">
        <f>L196/RES_summary!L$19</f>
        <v>19.06418036285211</v>
      </c>
      <c r="M253" s="183">
        <f>M196/RES_summary!M$19</f>
        <v>19.039830843686662</v>
      </c>
      <c r="N253" s="183">
        <f>N196/RES_summary!N$19</f>
        <v>19.004266769813128</v>
      </c>
      <c r="O253" s="183">
        <f>O196/RES_summary!O$19</f>
        <v>18.877072050718709</v>
      </c>
      <c r="P253" s="183">
        <f>P196/RES_summary!P$19</f>
        <v>18.671905102584912</v>
      </c>
      <c r="Q253" s="183">
        <f>Q196/RES_summary!Q$19</f>
        <v>18.497584657968176</v>
      </c>
    </row>
    <row r="254" spans="1:17" ht="12" customHeight="1" x14ac:dyDescent="0.25">
      <c r="A254" s="166" t="s">
        <v>203</v>
      </c>
      <c r="B254" s="182">
        <f>B197/RES_summary!B$19</f>
        <v>14.06822966942075</v>
      </c>
      <c r="C254" s="182">
        <f>C197/RES_summary!C$19</f>
        <v>14.388037233212424</v>
      </c>
      <c r="D254" s="182">
        <f>D197/RES_summary!D$19</f>
        <v>14.430814892417228</v>
      </c>
      <c r="E254" s="182">
        <f>E197/RES_summary!E$19</f>
        <v>14.350747904083855</v>
      </c>
      <c r="F254" s="182">
        <f>F197/RES_summary!F$19</f>
        <v>14.535887808534749</v>
      </c>
      <c r="G254" s="182">
        <f>G197/RES_summary!G$19</f>
        <v>14.827324912961467</v>
      </c>
      <c r="H254" s="182">
        <f>H197/RES_summary!H$19</f>
        <v>14.999882583009102</v>
      </c>
      <c r="I254" s="182">
        <f>I197/RES_summary!I$19</f>
        <v>15.310063803009477</v>
      </c>
      <c r="J254" s="182">
        <f>J197/RES_summary!J$19</f>
        <v>17.078349811998244</v>
      </c>
      <c r="K254" s="182">
        <f>K197/RES_summary!K$19</f>
        <v>16.107909349291369</v>
      </c>
      <c r="L254" s="182">
        <f>L197/RES_summary!L$19</f>
        <v>15.511488927129465</v>
      </c>
      <c r="M254" s="182">
        <f>M197/RES_summary!M$19</f>
        <v>15.494488931761216</v>
      </c>
      <c r="N254" s="182">
        <f>N197/RES_summary!N$19</f>
        <v>15.462465310244275</v>
      </c>
      <c r="O254" s="182">
        <f>O197/RES_summary!O$19</f>
        <v>15.346551873799609</v>
      </c>
      <c r="P254" s="182">
        <f>P197/RES_summary!P$19</f>
        <v>15.173297823246203</v>
      </c>
      <c r="Q254" s="182">
        <f>Q197/RES_summary!Q$19</f>
        <v>15.018734781109849</v>
      </c>
    </row>
    <row r="255" spans="1:17" ht="12" customHeight="1" x14ac:dyDescent="0.25">
      <c r="A255" s="147" t="s">
        <v>59</v>
      </c>
      <c r="B255" s="181">
        <f>B198/RES_summary!B$19</f>
        <v>3.5170623513238763</v>
      </c>
      <c r="C255" s="181">
        <f>C198/RES_summary!C$19</f>
        <v>3.5431234508136851</v>
      </c>
      <c r="D255" s="181">
        <f>D198/RES_summary!D$19</f>
        <v>3.5519349164772209</v>
      </c>
      <c r="E255" s="181">
        <f>E198/RES_summary!E$19</f>
        <v>3.5527315144401945</v>
      </c>
      <c r="F255" s="181">
        <f>F198/RES_summary!F$19</f>
        <v>3.5552626318926759</v>
      </c>
      <c r="G255" s="181">
        <f>G198/RES_summary!G$19</f>
        <v>3.5611429547439566</v>
      </c>
      <c r="H255" s="181">
        <f>H198/RES_summary!H$19</f>
        <v>3.5685821793270516</v>
      </c>
      <c r="I255" s="181">
        <f>I198/RES_summary!I$19</f>
        <v>3.5737600748181233</v>
      </c>
      <c r="J255" s="181">
        <f>J198/RES_summary!J$19</f>
        <v>3.5555626342684237</v>
      </c>
      <c r="K255" s="181">
        <f>K198/RES_summary!K$19</f>
        <v>3.6667035520447273</v>
      </c>
      <c r="L255" s="181">
        <f>L198/RES_summary!L$19</f>
        <v>3.5526914357226498</v>
      </c>
      <c r="M255" s="181">
        <f>M198/RES_summary!M$19</f>
        <v>3.545341911925445</v>
      </c>
      <c r="N255" s="181">
        <f>N198/RES_summary!N$19</f>
        <v>3.5418014595688572</v>
      </c>
      <c r="O255" s="181">
        <f>O198/RES_summary!O$19</f>
        <v>3.5305201769190999</v>
      </c>
      <c r="P255" s="181">
        <f>P198/RES_summary!P$19</f>
        <v>3.4986072793387084</v>
      </c>
      <c r="Q255" s="181">
        <f>Q198/RES_summary!Q$19</f>
        <v>3.478849876858332</v>
      </c>
    </row>
    <row r="256" spans="1:17" ht="12" customHeight="1" x14ac:dyDescent="0.25">
      <c r="A256" s="163" t="s">
        <v>142</v>
      </c>
      <c r="B256" s="180">
        <f>B199/RES_summary!B$19</f>
        <v>18.016114705247034</v>
      </c>
      <c r="C256" s="180">
        <f>C199/RES_summary!C$19</f>
        <v>18.115655861960391</v>
      </c>
      <c r="D256" s="180">
        <f>D199/RES_summary!D$19</f>
        <v>18.304082831955778</v>
      </c>
      <c r="E256" s="180">
        <f>E199/RES_summary!E$19</f>
        <v>19.375539751883789</v>
      </c>
      <c r="F256" s="180">
        <f>F199/RES_summary!F$19</f>
        <v>20.626435528473909</v>
      </c>
      <c r="G256" s="180">
        <f>G199/RES_summary!G$19</f>
        <v>21.897691128770589</v>
      </c>
      <c r="H256" s="180">
        <f>H199/RES_summary!H$19</f>
        <v>22.823111980384837</v>
      </c>
      <c r="I256" s="180">
        <f>I199/RES_summary!I$19</f>
        <v>22.439052841322173</v>
      </c>
      <c r="J256" s="180">
        <f>J199/RES_summary!J$19</f>
        <v>22.4055878321007</v>
      </c>
      <c r="K256" s="180">
        <f>K199/RES_summary!K$19</f>
        <v>23.920744014610857</v>
      </c>
      <c r="L256" s="180">
        <f>L199/RES_summary!L$19</f>
        <v>25.111434919660354</v>
      </c>
      <c r="M256" s="180">
        <f>M199/RES_summary!M$19</f>
        <v>25.113102299316473</v>
      </c>
      <c r="N256" s="180">
        <f>N199/RES_summary!N$19</f>
        <v>26.039784588399957</v>
      </c>
      <c r="O256" s="180">
        <f>O199/RES_summary!O$19</f>
        <v>28.223569600115734</v>
      </c>
      <c r="P256" s="180">
        <f>P199/RES_summary!P$19</f>
        <v>27.566641504314749</v>
      </c>
      <c r="Q256" s="180">
        <f>Q199/RES_summary!Q$19</f>
        <v>30.071903930744647</v>
      </c>
    </row>
    <row r="257" spans="1:17" ht="12" customHeight="1" x14ac:dyDescent="0.25">
      <c r="A257" s="161" t="s">
        <v>141</v>
      </c>
      <c r="B257" s="179">
        <f>B200/RES_summary!B$19</f>
        <v>17.929954115521472</v>
      </c>
      <c r="C257" s="179">
        <f>C200/RES_summary!C$19</f>
        <v>18.035648140381923</v>
      </c>
      <c r="D257" s="179">
        <f>D200/RES_summary!D$19</f>
        <v>18.151951537219727</v>
      </c>
      <c r="E257" s="179">
        <f>E200/RES_summary!E$19</f>
        <v>19.421247627794763</v>
      </c>
      <c r="F257" s="179">
        <f>F200/RES_summary!F$19</f>
        <v>20.688490009487563</v>
      </c>
      <c r="G257" s="179">
        <f>G200/RES_summary!G$19</f>
        <v>21.671449240871947</v>
      </c>
      <c r="H257" s="179">
        <f>H200/RES_summary!H$19</f>
        <v>21.915508782231768</v>
      </c>
      <c r="I257" s="179">
        <f>I200/RES_summary!I$19</f>
        <v>21.61990997620369</v>
      </c>
      <c r="J257" s="179">
        <f>J200/RES_summary!J$19</f>
        <v>21.495564031605888</v>
      </c>
      <c r="K257" s="179">
        <f>K200/RES_summary!K$19</f>
        <v>22.803298763733469</v>
      </c>
      <c r="L257" s="179">
        <f>L200/RES_summary!L$19</f>
        <v>23.641839371451134</v>
      </c>
      <c r="M257" s="179">
        <f>M200/RES_summary!M$19</f>
        <v>23.80277286959414</v>
      </c>
      <c r="N257" s="179">
        <f>N200/RES_summary!N$19</f>
        <v>24.551523109328745</v>
      </c>
      <c r="O257" s="179">
        <f>O200/RES_summary!O$19</f>
        <v>26.278730109525124</v>
      </c>
      <c r="P257" s="179">
        <f>P200/RES_summary!P$19</f>
        <v>25.694516168924736</v>
      </c>
      <c r="Q257" s="179">
        <f>Q200/RES_summary!Q$19</f>
        <v>27.623157280671506</v>
      </c>
    </row>
    <row r="258" spans="1:17" ht="12" customHeight="1" x14ac:dyDescent="0.25">
      <c r="A258" s="148" t="s">
        <v>60</v>
      </c>
      <c r="B258" s="177">
        <f>B201/RES_summary!B$19</f>
        <v>14.412891764197601</v>
      </c>
      <c r="C258" s="177">
        <f>C201/RES_summary!C$19</f>
        <v>14.492524689568238</v>
      </c>
      <c r="D258" s="177">
        <f>D201/RES_summary!D$19</f>
        <v>14.600016620742508</v>
      </c>
      <c r="E258" s="177">
        <f>E201/RES_summary!E$19</f>
        <v>15.868516113354566</v>
      </c>
      <c r="F258" s="177">
        <f>F201/RES_summary!F$19</f>
        <v>17.133227377594888</v>
      </c>
      <c r="G258" s="177">
        <f>G201/RES_summary!G$19</f>
        <v>18.110306286127994</v>
      </c>
      <c r="H258" s="177">
        <f>H201/RES_summary!H$19</f>
        <v>18.346926602904713</v>
      </c>
      <c r="I258" s="177">
        <f>I201/RES_summary!I$19</f>
        <v>18.046149901385565</v>
      </c>
      <c r="J258" s="177">
        <f>J201/RES_summary!J$19</f>
        <v>17.940001397337465</v>
      </c>
      <c r="K258" s="177">
        <f>K201/RES_summary!K$19</f>
        <v>19.136595211688739</v>
      </c>
      <c r="L258" s="177">
        <f>L201/RES_summary!L$19</f>
        <v>20.08914793572848</v>
      </c>
      <c r="M258" s="177">
        <f>M201/RES_summary!M$19</f>
        <v>20.257430957668706</v>
      </c>
      <c r="N258" s="177">
        <f>N201/RES_summary!N$19</f>
        <v>21.009721649759882</v>
      </c>
      <c r="O258" s="177">
        <f>O201/RES_summary!O$19</f>
        <v>22.748209932606017</v>
      </c>
      <c r="P258" s="177">
        <f>P201/RES_summary!P$19</f>
        <v>22.195908889586025</v>
      </c>
      <c r="Q258" s="177">
        <f>Q201/RES_summary!Q$19</f>
        <v>24.144307403813176</v>
      </c>
    </row>
    <row r="259" spans="1:17" ht="12" customHeight="1" x14ac:dyDescent="0.25">
      <c r="A259" s="148" t="s">
        <v>59</v>
      </c>
      <c r="B259" s="177">
        <f>B202/RES_summary!B$19</f>
        <v>3.517062351323875</v>
      </c>
      <c r="C259" s="177">
        <f>C202/RES_summary!C$19</f>
        <v>3.5431234508136842</v>
      </c>
      <c r="D259" s="177">
        <f>D202/RES_summary!D$19</f>
        <v>3.5519349164772192</v>
      </c>
      <c r="E259" s="177">
        <f>E202/RES_summary!E$19</f>
        <v>3.5527315144401945</v>
      </c>
      <c r="F259" s="177">
        <f>F202/RES_summary!F$19</f>
        <v>3.555262631892675</v>
      </c>
      <c r="G259" s="177">
        <f>G202/RES_summary!G$19</f>
        <v>3.5611429547439566</v>
      </c>
      <c r="H259" s="177">
        <f>H202/RES_summary!H$19</f>
        <v>3.5685821793270525</v>
      </c>
      <c r="I259" s="177">
        <f>I202/RES_summary!I$19</f>
        <v>3.5737600748181242</v>
      </c>
      <c r="J259" s="177">
        <f>J202/RES_summary!J$19</f>
        <v>3.5555626342684232</v>
      </c>
      <c r="K259" s="177">
        <f>K202/RES_summary!K$19</f>
        <v>3.6667035520447282</v>
      </c>
      <c r="L259" s="177">
        <f>L202/RES_summary!L$19</f>
        <v>3.5526914357226502</v>
      </c>
      <c r="M259" s="177">
        <f>M202/RES_summary!M$19</f>
        <v>3.5453419119254348</v>
      </c>
      <c r="N259" s="177">
        <f>N202/RES_summary!N$19</f>
        <v>3.5418014595688576</v>
      </c>
      <c r="O259" s="177">
        <f>O202/RES_summary!O$19</f>
        <v>3.5305201769191061</v>
      </c>
      <c r="P259" s="177">
        <f>P202/RES_summary!P$19</f>
        <v>3.4986072793387106</v>
      </c>
      <c r="Q259" s="177">
        <f>Q202/RES_summary!Q$19</f>
        <v>3.4788498768583329</v>
      </c>
    </row>
    <row r="260" spans="1:17" ht="12" customHeight="1" x14ac:dyDescent="0.25">
      <c r="A260" s="158" t="s">
        <v>62</v>
      </c>
      <c r="B260" s="178">
        <f>B203/RES_summary!B$19</f>
        <v>7.1106747650451334</v>
      </c>
      <c r="C260" s="178">
        <f>C203/RES_summary!C$19</f>
        <v>7.1589867756028189</v>
      </c>
      <c r="D260" s="178">
        <f>D203/RES_summary!D$19</f>
        <v>7.2115812928660565</v>
      </c>
      <c r="E260" s="178">
        <f>E203/RES_summary!E$19</f>
        <v>7.2557393022117571</v>
      </c>
      <c r="F260" s="178">
        <f>F203/RES_summary!F$19</f>
        <v>7.3287087297768592</v>
      </c>
      <c r="G260" s="178">
        <f>G203/RES_summary!G$19</f>
        <v>7.3844191331683096</v>
      </c>
      <c r="H260" s="178">
        <f>H203/RES_summary!H$19</f>
        <v>7.4068952860615509</v>
      </c>
      <c r="I260" s="178">
        <f>I203/RES_summary!I$19</f>
        <v>7.4215563157973072</v>
      </c>
      <c r="J260" s="178">
        <f>J203/RES_summary!J$19</f>
        <v>8.2511060993194025</v>
      </c>
      <c r="K260" s="178">
        <f>K203/RES_summary!K$19</f>
        <v>8.026476020279917</v>
      </c>
      <c r="L260" s="178">
        <f>L203/RES_summary!L$19</f>
        <v>7.4373179618853804</v>
      </c>
      <c r="M260" s="178">
        <f>M203/RES_summary!M$19</f>
        <v>7.4541193059482547</v>
      </c>
      <c r="N260" s="178">
        <f>N203/RES_summary!N$19</f>
        <v>7.5236879754097314</v>
      </c>
      <c r="O260" s="178">
        <f>O203/RES_summary!O$19</f>
        <v>7.6272704462436627</v>
      </c>
      <c r="P260" s="178">
        <f>P203/RES_summary!P$19</f>
        <v>7.5350377157751831</v>
      </c>
      <c r="Q260" s="178">
        <f>Q203/RES_summary!Q$19</f>
        <v>7.3748938961031438</v>
      </c>
    </row>
    <row r="261" spans="1:17" ht="12" customHeight="1" x14ac:dyDescent="0.25">
      <c r="A261" s="23" t="s">
        <v>203</v>
      </c>
      <c r="B261" s="177">
        <f>B204/RES_summary!B$19</f>
        <v>7.0767236739264501</v>
      </c>
      <c r="C261" s="177">
        <f>C204/RES_summary!C$19</f>
        <v>7.1526543998985197</v>
      </c>
      <c r="D261" s="177">
        <f>D204/RES_summary!D$19</f>
        <v>7.1974632737229358</v>
      </c>
      <c r="E261" s="177">
        <f>E204/RES_summary!E$19</f>
        <v>7.1946651646287876</v>
      </c>
      <c r="F261" s="177">
        <f>F204/RES_summary!F$19</f>
        <v>7.2614747424769268</v>
      </c>
      <c r="G261" s="177">
        <f>G204/RES_summary!G$19</f>
        <v>7.2919952435449495</v>
      </c>
      <c r="H261" s="177">
        <f>H204/RES_summary!H$19</f>
        <v>7.3214852335504226</v>
      </c>
      <c r="I261" s="177">
        <f>I204/RES_summary!I$19</f>
        <v>7.3695413530037666</v>
      </c>
      <c r="J261" s="177">
        <f>J204/RES_summary!J$19</f>
        <v>8.2575535570926366</v>
      </c>
      <c r="K261" s="177">
        <f>K204/RES_summary!K$19</f>
        <v>7.9671093677231442</v>
      </c>
      <c r="L261" s="177">
        <f>L204/RES_summary!L$19</f>
        <v>7.4072220970569544</v>
      </c>
      <c r="M261" s="177">
        <f>M204/RES_summary!M$19</f>
        <v>7.4335969060616733</v>
      </c>
      <c r="N261" s="177">
        <f>N204/RES_summary!N$19</f>
        <v>7.4375434182238918</v>
      </c>
      <c r="O261" s="177">
        <f>O204/RES_summary!O$19</f>
        <v>7.4035645933533818</v>
      </c>
      <c r="P261" s="177">
        <f>P204/RES_summary!P$19</f>
        <v>7.3929121020086308</v>
      </c>
      <c r="Q261" s="177">
        <f>Q204/RES_summary!Q$19</f>
        <v>7.2730374347575104</v>
      </c>
    </row>
    <row r="262" spans="1:17" ht="12" customHeight="1" x14ac:dyDescent="0.25">
      <c r="A262" s="29" t="s">
        <v>140</v>
      </c>
      <c r="B262" s="176">
        <f>B205/RES_summary!B$19</f>
        <v>7.2501212601068818</v>
      </c>
      <c r="C262" s="176">
        <f>C205/RES_summary!C$19</f>
        <v>7.1874663599670363</v>
      </c>
      <c r="D262" s="176">
        <f>D205/RES_summary!D$19</f>
        <v>7.2856993899577702</v>
      </c>
      <c r="E262" s="176">
        <f>E205/RES_summary!E$19</f>
        <v>7.5417692891094354</v>
      </c>
      <c r="F262" s="176">
        <f>F205/RES_summary!F$19</f>
        <v>7.8683495557088623</v>
      </c>
      <c r="G262" s="176">
        <f>G205/RES_summary!G$19</f>
        <v>8.2011219142395539</v>
      </c>
      <c r="H262" s="176">
        <f>H205/RES_summary!H$19</f>
        <v>8.3653858753530983</v>
      </c>
      <c r="I262" s="176">
        <f>I205/RES_summary!I$19</f>
        <v>8.264123601193031</v>
      </c>
      <c r="J262" s="176">
        <f>J205/RES_summary!J$19</f>
        <v>8.2057980830670143</v>
      </c>
      <c r="K262" s="176">
        <f>K205/RES_summary!K$19</f>
        <v>9.0599539747079323</v>
      </c>
      <c r="L262" s="176">
        <f>L205/RES_summary!L$19</f>
        <v>9.42094550028831</v>
      </c>
      <c r="M262" s="176">
        <f>M205/RES_summary!M$19</f>
        <v>9.3721252315348753</v>
      </c>
      <c r="N262" s="176">
        <f>N205/RES_summary!N$19</f>
        <v>9.7388735322810529</v>
      </c>
      <c r="O262" s="176">
        <f>O205/RES_summary!O$19</f>
        <v>10.596364325802565</v>
      </c>
      <c r="P262" s="176">
        <f>P205/RES_summary!P$19</f>
        <v>10.488926593718922</v>
      </c>
      <c r="Q262" s="176">
        <f>Q205/RES_summary!Q$19</f>
        <v>11.369972304079999</v>
      </c>
    </row>
    <row r="264" spans="1:17" ht="12" customHeight="1" x14ac:dyDescent="0.25">
      <c r="A264" s="152" t="s">
        <v>195</v>
      </c>
      <c r="B264" s="184">
        <f>B207/RES_summary!B$19</f>
        <v>38.382291005912052</v>
      </c>
      <c r="C264" s="184">
        <f>C207/RES_summary!C$19</f>
        <v>40.382175288444593</v>
      </c>
      <c r="D264" s="184">
        <f>D207/RES_summary!D$19</f>
        <v>37.893456002144816</v>
      </c>
      <c r="E264" s="184">
        <f>E207/RES_summary!E$19</f>
        <v>35.893653832404553</v>
      </c>
      <c r="F264" s="184">
        <f>F207/RES_summary!F$19</f>
        <v>36.721208374839399</v>
      </c>
      <c r="G264" s="184">
        <f>G207/RES_summary!G$19</f>
        <v>37.736253733358645</v>
      </c>
      <c r="H264" s="184">
        <f>H207/RES_summary!H$19</f>
        <v>36.225673768331731</v>
      </c>
      <c r="I264" s="184">
        <f>I207/RES_summary!I$19</f>
        <v>36.242297351452628</v>
      </c>
      <c r="J264" s="184">
        <f>J207/RES_summary!J$19</f>
        <v>17.437916166483959</v>
      </c>
      <c r="K264" s="184">
        <f>K207/RES_summary!K$19</f>
        <v>20.182478184041351</v>
      </c>
      <c r="L264" s="184">
        <f>L207/RES_summary!L$19</f>
        <v>24.836742978139114</v>
      </c>
      <c r="M264" s="184">
        <f>M207/RES_summary!M$19</f>
        <v>33.991950037179933</v>
      </c>
      <c r="N264" s="184">
        <f>N207/RES_summary!N$19</f>
        <v>26.358695213078899</v>
      </c>
      <c r="O264" s="184">
        <f>O207/RES_summary!O$19</f>
        <v>19.99520490780343</v>
      </c>
      <c r="P264" s="184">
        <f>P207/RES_summary!P$19</f>
        <v>16.041640367121126</v>
      </c>
      <c r="Q264" s="184">
        <f>Q207/RES_summary!Q$19</f>
        <v>14.932868454740749</v>
      </c>
    </row>
    <row r="265" spans="1:17" ht="12" customHeight="1" x14ac:dyDescent="0.25">
      <c r="A265" s="158" t="s">
        <v>65</v>
      </c>
      <c r="B265" s="178">
        <f>B208/RES_summary!B$19</f>
        <v>30.534547465051478</v>
      </c>
      <c r="C265" s="178">
        <f>C208/RES_summary!C$19</f>
        <v>32.362191293294067</v>
      </c>
      <c r="D265" s="178">
        <f>D208/RES_summary!D$19</f>
        <v>30.062840609801086</v>
      </c>
      <c r="E265" s="178">
        <f>E208/RES_summary!E$19</f>
        <v>28.401209455321663</v>
      </c>
      <c r="F265" s="178">
        <f>F208/RES_summary!F$19</f>
        <v>28.675093579416334</v>
      </c>
      <c r="G265" s="178">
        <f>G208/RES_summary!G$19</f>
        <v>29.652395284626873</v>
      </c>
      <c r="H265" s="178">
        <f>H208/RES_summary!H$19</f>
        <v>28.116060471115571</v>
      </c>
      <c r="I265" s="178">
        <f>I208/RES_summary!I$19</f>
        <v>27.767258868335539</v>
      </c>
      <c r="J265" s="178">
        <f>J208/RES_summary!J$19</f>
        <v>13.295835021139805</v>
      </c>
      <c r="K265" s="178">
        <f>K208/RES_summary!K$19</f>
        <v>15.280990140202455</v>
      </c>
      <c r="L265" s="178">
        <f>L208/RES_summary!L$19</f>
        <v>19.844652309170449</v>
      </c>
      <c r="M265" s="178">
        <f>M208/RES_summary!M$19</f>
        <v>26.359251526826387</v>
      </c>
      <c r="N265" s="178">
        <f>N208/RES_summary!N$19</f>
        <v>20.952937839002061</v>
      </c>
      <c r="O265" s="178">
        <f>O208/RES_summary!O$19</f>
        <v>15.651522282538574</v>
      </c>
      <c r="P265" s="178">
        <f>P208/RES_summary!P$19</f>
        <v>12.367792420560457</v>
      </c>
      <c r="Q265" s="178">
        <f>Q208/RES_summary!Q$19</f>
        <v>11.586120874023424</v>
      </c>
    </row>
    <row r="266" spans="1:17" ht="12" customHeight="1" x14ac:dyDescent="0.25">
      <c r="A266" s="23" t="s">
        <v>161</v>
      </c>
      <c r="B266" s="177">
        <f>B209/RES_summary!B$19</f>
        <v>30.534547465051478</v>
      </c>
      <c r="C266" s="177">
        <f>C209/RES_summary!C$19</f>
        <v>32.362191293294067</v>
      </c>
      <c r="D266" s="177">
        <f>D209/RES_summary!D$19</f>
        <v>30.062840609801086</v>
      </c>
      <c r="E266" s="177">
        <f>E209/RES_summary!E$19</f>
        <v>28.401209455321663</v>
      </c>
      <c r="F266" s="177">
        <f>F209/RES_summary!F$19</f>
        <v>28.675093579416334</v>
      </c>
      <c r="G266" s="177">
        <f>G209/RES_summary!G$19</f>
        <v>29.652395284626873</v>
      </c>
      <c r="H266" s="177">
        <f>H209/RES_summary!H$19</f>
        <v>28.116060471115571</v>
      </c>
      <c r="I266" s="177">
        <f>I209/RES_summary!I$19</f>
        <v>27.767258868335539</v>
      </c>
      <c r="J266" s="177">
        <f>J209/RES_summary!J$19</f>
        <v>13.295835021139805</v>
      </c>
      <c r="K266" s="177">
        <f>K209/RES_summary!K$19</f>
        <v>15.280990140202455</v>
      </c>
      <c r="L266" s="177">
        <f>L209/RES_summary!L$19</f>
        <v>19.844652309170449</v>
      </c>
      <c r="M266" s="177">
        <f>M209/RES_summary!M$19</f>
        <v>26.359251526826387</v>
      </c>
      <c r="N266" s="177">
        <f>N209/RES_summary!N$19</f>
        <v>20.952937839002061</v>
      </c>
      <c r="O266" s="177">
        <f>O209/RES_summary!O$19</f>
        <v>15.651522282538574</v>
      </c>
      <c r="P266" s="177">
        <f>P209/RES_summary!P$19</f>
        <v>12.367792420560457</v>
      </c>
      <c r="Q266" s="177">
        <f>Q209/RES_summary!Q$19</f>
        <v>11.586120874023424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5.5183594043128643</v>
      </c>
      <c r="C270" s="178">
        <f>C213/RES_summary!C$19</f>
        <v>5.6513107730649734</v>
      </c>
      <c r="D270" s="178">
        <f>D213/RES_summary!D$19</f>
        <v>5.4748615931049125</v>
      </c>
      <c r="E270" s="178">
        <f>E213/RES_summary!E$19</f>
        <v>5.222073468204365</v>
      </c>
      <c r="F270" s="178">
        <f>F213/RES_summary!F$19</f>
        <v>5.5774467454764487</v>
      </c>
      <c r="G270" s="178">
        <f>G213/RES_summary!G$19</f>
        <v>5.5866728701764758</v>
      </c>
      <c r="H270" s="178">
        <f>H213/RES_summary!H$19</f>
        <v>5.6087799378557861</v>
      </c>
      <c r="I270" s="178">
        <f>I213/RES_summary!I$19</f>
        <v>5.8228556909558735</v>
      </c>
      <c r="J270" s="178">
        <f>J213/RES_summary!J$19</f>
        <v>2.84215187024579</v>
      </c>
      <c r="K270" s="178">
        <f>K213/RES_summary!K$19</f>
        <v>3.3720978939768886</v>
      </c>
      <c r="L270" s="178">
        <f>L213/RES_summary!L$19</f>
        <v>3.4320027189180697</v>
      </c>
      <c r="M270" s="178">
        <f>M213/RES_summary!M$19</f>
        <v>5.2194468899319446</v>
      </c>
      <c r="N270" s="178">
        <f>N213/RES_summary!N$19</f>
        <v>3.7133333250664822</v>
      </c>
      <c r="O270" s="178">
        <f>O213/RES_summary!O$19</f>
        <v>3.0022000338424935</v>
      </c>
      <c r="P270" s="178">
        <f>P213/RES_summary!P$19</f>
        <v>2.496687620365067</v>
      </c>
      <c r="Q270" s="178">
        <f>Q213/RES_summary!Q$19</f>
        <v>2.2681981482620874</v>
      </c>
    </row>
    <row r="271" spans="1:17" ht="12" customHeight="1" x14ac:dyDescent="0.25">
      <c r="A271" s="167" t="s">
        <v>160</v>
      </c>
      <c r="B271" s="183">
        <f>B214/RES_summary!B$19</f>
        <v>6.4620639455221722</v>
      </c>
      <c r="C271" s="183">
        <f>C214/RES_summary!C$19</f>
        <v>6.4912395638791018</v>
      </c>
      <c r="D271" s="183">
        <f>D214/RES_summary!D$19</f>
        <v>6.2643280220555981</v>
      </c>
      <c r="E271" s="183">
        <f>E214/RES_summary!E$19</f>
        <v>6.1423189448719375</v>
      </c>
      <c r="F271" s="183">
        <f>F214/RES_summary!F$19</f>
        <v>6.1706001640488441</v>
      </c>
      <c r="G271" s="183">
        <f>G214/RES_summary!G$19</f>
        <v>6.1852697306772848</v>
      </c>
      <c r="H271" s="183">
        <f>H214/RES_summary!H$19</f>
        <v>6.070218173405963</v>
      </c>
      <c r="I271" s="183">
        <f>I214/RES_summary!I$19</f>
        <v>6.2626375235274363</v>
      </c>
      <c r="J271" s="183">
        <f>J214/RES_summary!J$19</f>
        <v>3.2162746557723922</v>
      </c>
      <c r="K271" s="183">
        <f>K214/RES_summary!K$19</f>
        <v>3.4472760337718</v>
      </c>
      <c r="L271" s="183">
        <f>L214/RES_summary!L$19</f>
        <v>3.5006297634301733</v>
      </c>
      <c r="M271" s="183">
        <f>M214/RES_summary!M$19</f>
        <v>5.3736892133739858</v>
      </c>
      <c r="N271" s="183">
        <f>N214/RES_summary!N$19</f>
        <v>3.863510808718619</v>
      </c>
      <c r="O271" s="183">
        <f>O214/RES_summary!O$19</f>
        <v>3.1609027355039516</v>
      </c>
      <c r="P271" s="183">
        <f>P214/RES_summary!P$19</f>
        <v>2.6769784231312159</v>
      </c>
      <c r="Q271" s="183">
        <f>Q214/RES_summary!Q$19</f>
        <v>2.4150145976601154</v>
      </c>
    </row>
    <row r="272" spans="1:17" ht="12" customHeight="1" x14ac:dyDescent="0.25">
      <c r="A272" s="167" t="s">
        <v>159</v>
      </c>
      <c r="B272" s="183">
        <f>B215/RES_summary!B$19</f>
        <v>5.1696511564177081</v>
      </c>
      <c r="C272" s="183">
        <f>C215/RES_summary!C$19</f>
        <v>5.1929916511032399</v>
      </c>
      <c r="D272" s="183">
        <f>D215/RES_summary!D$19</f>
        <v>5.0114624176444877</v>
      </c>
      <c r="E272" s="183">
        <f>E215/RES_summary!E$19</f>
        <v>4.9138551558975552</v>
      </c>
      <c r="F272" s="183">
        <f>F215/RES_summary!F$19</f>
        <v>4.9364801312390201</v>
      </c>
      <c r="G272" s="183">
        <f>G215/RES_summary!G$19</f>
        <v>4.9482157845418291</v>
      </c>
      <c r="H272" s="183">
        <f>H215/RES_summary!H$19</f>
        <v>4.8561745387247912</v>
      </c>
      <c r="I272" s="183">
        <f>I215/RES_summary!I$19</f>
        <v>5.0101100188219805</v>
      </c>
      <c r="J272" s="183">
        <f>J215/RES_summary!J$19</f>
        <v>2.5730197246179047</v>
      </c>
      <c r="K272" s="183">
        <f>K215/RES_summary!K$19</f>
        <v>2.75782082701744</v>
      </c>
      <c r="L272" s="183">
        <f>L215/RES_summary!L$19</f>
        <v>2.8005038107441336</v>
      </c>
      <c r="M272" s="183">
        <f>M215/RES_summary!M$19</f>
        <v>4.2989513706991929</v>
      </c>
      <c r="N272" s="183">
        <f>N215/RES_summary!N$19</f>
        <v>3.0908086469748919</v>
      </c>
      <c r="O272" s="183">
        <f>O215/RES_summary!O$19</f>
        <v>2.5287221884031563</v>
      </c>
      <c r="P272" s="183">
        <f>P215/RES_summary!P$19</f>
        <v>2.1415827385049706</v>
      </c>
      <c r="Q272" s="183">
        <f>Q215/RES_summary!Q$19</f>
        <v>1.932011678128092</v>
      </c>
    </row>
    <row r="273" spans="1:17" ht="12" customHeight="1" x14ac:dyDescent="0.25">
      <c r="A273" s="166" t="s">
        <v>203</v>
      </c>
      <c r="B273" s="182">
        <f>B216/RES_summary!B$19</f>
        <v>5.1696511564177081</v>
      </c>
      <c r="C273" s="182">
        <f>C216/RES_summary!C$19</f>
        <v>5.1929916511032399</v>
      </c>
      <c r="D273" s="182">
        <f>D216/RES_summary!D$19</f>
        <v>5.0114624176444877</v>
      </c>
      <c r="E273" s="182">
        <f>E216/RES_summary!E$19</f>
        <v>4.9138551558975552</v>
      </c>
      <c r="F273" s="182">
        <f>F216/RES_summary!F$19</f>
        <v>4.9364801312390201</v>
      </c>
      <c r="G273" s="182">
        <f>G216/RES_summary!G$19</f>
        <v>4.9482157845418291</v>
      </c>
      <c r="H273" s="182">
        <f>H216/RES_summary!H$19</f>
        <v>4.8561745387247912</v>
      </c>
      <c r="I273" s="182">
        <f>I216/RES_summary!I$19</f>
        <v>5.0101100188219805</v>
      </c>
      <c r="J273" s="182">
        <f>J216/RES_summary!J$19</f>
        <v>2.5730197246179047</v>
      </c>
      <c r="K273" s="182">
        <f>K216/RES_summary!K$19</f>
        <v>2.75782082701744</v>
      </c>
      <c r="L273" s="182">
        <f>L216/RES_summary!L$19</f>
        <v>2.8005038107441336</v>
      </c>
      <c r="M273" s="182">
        <f>M216/RES_summary!M$19</f>
        <v>4.2989513706991929</v>
      </c>
      <c r="N273" s="182">
        <f>N216/RES_summary!N$19</f>
        <v>3.0908086469748919</v>
      </c>
      <c r="O273" s="182">
        <f>O216/RES_summary!O$19</f>
        <v>2.5287221884031563</v>
      </c>
      <c r="P273" s="182">
        <f>P216/RES_summary!P$19</f>
        <v>2.1415827385049706</v>
      </c>
      <c r="Q273" s="182">
        <f>Q216/RES_summary!Q$19</f>
        <v>1.932011678128092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2.329384136547707</v>
      </c>
      <c r="C279" s="178">
        <f>C222/RES_summary!C$19</f>
        <v>2.3686732220855542</v>
      </c>
      <c r="D279" s="178">
        <f>D222/RES_summary!D$19</f>
        <v>2.3557537992388133</v>
      </c>
      <c r="E279" s="178">
        <f>E222/RES_summary!E$19</f>
        <v>2.2703709088785233</v>
      </c>
      <c r="F279" s="178">
        <f>F222/RES_summary!F$19</f>
        <v>2.4686680499466163</v>
      </c>
      <c r="G279" s="178">
        <f>G222/RES_summary!G$19</f>
        <v>2.4971855785552939</v>
      </c>
      <c r="H279" s="178">
        <f>H222/RES_summary!H$19</f>
        <v>2.5008333593603762</v>
      </c>
      <c r="I279" s="178">
        <f>I222/RES_summary!I$19</f>
        <v>2.6521827921612098</v>
      </c>
      <c r="J279" s="178">
        <f>J222/RES_summary!J$19</f>
        <v>1.2999292750983622</v>
      </c>
      <c r="K279" s="178">
        <f>K222/RES_summary!K$19</f>
        <v>1.5293901498620071</v>
      </c>
      <c r="L279" s="178">
        <f>L222/RES_summary!L$19</f>
        <v>1.5600879500505891</v>
      </c>
      <c r="M279" s="178">
        <f>M222/RES_summary!M$19</f>
        <v>2.4132516204216019</v>
      </c>
      <c r="N279" s="178">
        <f>N222/RES_summary!N$19</f>
        <v>1.692424049010357</v>
      </c>
      <c r="O279" s="178">
        <f>O222/RES_summary!O$19</f>
        <v>1.341482591422362</v>
      </c>
      <c r="P279" s="178">
        <f>P222/RES_summary!P$19</f>
        <v>1.1771603261956038</v>
      </c>
      <c r="Q279" s="178">
        <f>Q222/RES_summary!Q$19</f>
        <v>1.0785494324552383</v>
      </c>
    </row>
    <row r="280" spans="1:17" ht="12" customHeight="1" x14ac:dyDescent="0.25">
      <c r="A280" s="23" t="s">
        <v>203</v>
      </c>
      <c r="B280" s="177">
        <f>B223/RES_summary!B$19</f>
        <v>2.8965201770435853</v>
      </c>
      <c r="C280" s="177">
        <f>C223/RES_summary!C$19</f>
        <v>2.89534273281763</v>
      </c>
      <c r="D280" s="177">
        <f>D223/RES_summary!D$19</f>
        <v>2.8044779103419635</v>
      </c>
      <c r="E280" s="177">
        <f>E223/RES_summary!E$19</f>
        <v>2.755148560191083</v>
      </c>
      <c r="F280" s="177">
        <f>F223/RES_summary!F$19</f>
        <v>2.7762400280881834</v>
      </c>
      <c r="G280" s="177">
        <f>G223/RES_summary!G$19</f>
        <v>2.7797848418744491</v>
      </c>
      <c r="H280" s="177">
        <f>H223/RES_summary!H$19</f>
        <v>2.7236798963330826</v>
      </c>
      <c r="I280" s="177">
        <f>I223/RES_summary!I$19</f>
        <v>2.8159123739371532</v>
      </c>
      <c r="J280" s="177">
        <f>J223/RES_summary!J$19</f>
        <v>1.4849128564298204</v>
      </c>
      <c r="K280" s="177">
        <f>K223/RES_summary!K$19</f>
        <v>1.6172437642149706</v>
      </c>
      <c r="L280" s="177">
        <f>L223/RES_summary!L$19</f>
        <v>1.583757815061126</v>
      </c>
      <c r="M280" s="177">
        <f>M223/RES_summary!M$19</f>
        <v>2.4390730812004997</v>
      </c>
      <c r="N280" s="177">
        <f>N223/RES_summary!N$19</f>
        <v>1.7582393572676835</v>
      </c>
      <c r="O280" s="177">
        <f>O223/RES_summary!O$19</f>
        <v>1.4425563598598186</v>
      </c>
      <c r="P280" s="177">
        <f>P223/RES_summary!P$19</f>
        <v>1.2337990965675787</v>
      </c>
      <c r="Q280" s="177">
        <f>Q223/RES_summary!Q$19</f>
        <v>1.1060475732568995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6.1600981436510303</v>
      </c>
      <c r="D285" s="168">
        <f t="shared" ref="D285:Q285" si="71">SUM(D286,D289,D291,D300)</f>
        <v>0</v>
      </c>
      <c r="E285" s="168">
        <f t="shared" si="71"/>
        <v>0.85494756926992799</v>
      </c>
      <c r="F285" s="168">
        <f t="shared" si="71"/>
        <v>1.9366201388410331</v>
      </c>
      <c r="G285" s="168">
        <f t="shared" si="71"/>
        <v>2.2962474852361083</v>
      </c>
      <c r="H285" s="168">
        <f t="shared" si="71"/>
        <v>0</v>
      </c>
      <c r="I285" s="168">
        <f t="shared" si="71"/>
        <v>2.2246144949600106</v>
      </c>
      <c r="J285" s="168">
        <f t="shared" si="71"/>
        <v>24.017601361828195</v>
      </c>
      <c r="K285" s="168">
        <f t="shared" si="71"/>
        <v>19.011637519660265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2.9156319001036946</v>
      </c>
      <c r="Q285" s="168">
        <f t="shared" si="71"/>
        <v>2.1749175509934059E-2</v>
      </c>
    </row>
    <row r="286" spans="1:17" ht="12" customHeight="1" x14ac:dyDescent="0.25">
      <c r="A286" s="158" t="s">
        <v>65</v>
      </c>
      <c r="B286" s="157"/>
      <c r="C286" s="157">
        <f>SUM(C287:C288)</f>
        <v>4.9275627783279781</v>
      </c>
      <c r="D286" s="157">
        <f t="shared" ref="D286:Q286" si="72">SUM(D287:D288)</f>
        <v>0</v>
      </c>
      <c r="E286" s="157">
        <f t="shared" si="72"/>
        <v>0.68029644670632095</v>
      </c>
      <c r="F286" s="157">
        <f t="shared" si="72"/>
        <v>1.5208580552806148</v>
      </c>
      <c r="G286" s="157">
        <f t="shared" si="72"/>
        <v>1.828774333365506</v>
      </c>
      <c r="H286" s="157">
        <f t="shared" si="72"/>
        <v>0</v>
      </c>
      <c r="I286" s="157">
        <f t="shared" si="72"/>
        <v>1.7402049224318727</v>
      </c>
      <c r="J286" s="157">
        <f t="shared" si="72"/>
        <v>18.734873306115254</v>
      </c>
      <c r="K286" s="157">
        <f t="shared" si="72"/>
        <v>14.944191948501814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2.298554112253905</v>
      </c>
      <c r="Q286" s="157">
        <f t="shared" si="72"/>
        <v>1.6892910889472333E-2</v>
      </c>
    </row>
    <row r="287" spans="1:17" ht="12" customHeight="1" x14ac:dyDescent="0.25">
      <c r="A287" s="23" t="s">
        <v>161</v>
      </c>
      <c r="B287" s="156"/>
      <c r="C287" s="156">
        <f>RES_hhdet_in_fec!C$64</f>
        <v>4.8981846234257604</v>
      </c>
      <c r="D287" s="156">
        <f>RES_hhdet_in_fec!D$64</f>
        <v>0</v>
      </c>
      <c r="E287" s="156">
        <f>RES_hhdet_in_fec!E$64</f>
        <v>0.67000568351567669</v>
      </c>
      <c r="F287" s="156">
        <f>RES_hhdet_in_fec!F$64</f>
        <v>1.486444997291493</v>
      </c>
      <c r="G287" s="156">
        <f>RES_hhdet_in_fec!G$64</f>
        <v>1.7795515543423812</v>
      </c>
      <c r="H287" s="156">
        <f>RES_hhdet_in_fec!H$64</f>
        <v>0</v>
      </c>
      <c r="I287" s="156">
        <f>RES_hhdet_in_fec!I$64</f>
        <v>1.7068278038148308</v>
      </c>
      <c r="J287" s="156">
        <f>RES_hhdet_in_fec!J$64</f>
        <v>18.537625996943042</v>
      </c>
      <c r="K287" s="156">
        <f>RES_hhdet_in_fec!K$64</f>
        <v>14.642843395187819</v>
      </c>
      <c r="L287" s="156">
        <f>RES_hhdet_in_fec!L$64</f>
        <v>0</v>
      </c>
      <c r="M287" s="156">
        <f>RES_hhdet_in_fec!M$64</f>
        <v>0</v>
      </c>
      <c r="N287" s="156">
        <f>RES_hhdet_in_fec!N$64</f>
        <v>0</v>
      </c>
      <c r="O287" s="156">
        <f>RES_hhdet_in_fec!O$64</f>
        <v>0</v>
      </c>
      <c r="P287" s="156">
        <f>RES_hhdet_in_fec!P$64</f>
        <v>2.2355805638704371</v>
      </c>
      <c r="Q287" s="156">
        <f>RES_hhdet_in_fec!Q$64</f>
        <v>1.6243829467681985E-2</v>
      </c>
    </row>
    <row r="288" spans="1:17" ht="12" customHeight="1" x14ac:dyDescent="0.25">
      <c r="A288" s="23" t="s">
        <v>60</v>
      </c>
      <c r="B288" s="156"/>
      <c r="C288" s="156">
        <f>RES_hhdet_in_fec!C$65</f>
        <v>2.9378154902217839E-2</v>
      </c>
      <c r="D288" s="156">
        <f>RES_hhdet_in_fec!D$65</f>
        <v>0</v>
      </c>
      <c r="E288" s="156">
        <f>RES_hhdet_in_fec!E$65</f>
        <v>1.0290763190644238E-2</v>
      </c>
      <c r="F288" s="156">
        <f>RES_hhdet_in_fec!F$65</f>
        <v>3.4413057989121788E-2</v>
      </c>
      <c r="G288" s="156">
        <f>RES_hhdet_in_fec!G$65</f>
        <v>4.9222779023124691E-2</v>
      </c>
      <c r="H288" s="156">
        <f>RES_hhdet_in_fec!H$65</f>
        <v>0</v>
      </c>
      <c r="I288" s="156">
        <f>RES_hhdet_in_fec!I$65</f>
        <v>3.3377118617041894E-2</v>
      </c>
      <c r="J288" s="156">
        <f>RES_hhdet_in_fec!J$65</f>
        <v>0.19724730917221278</v>
      </c>
      <c r="K288" s="156">
        <f>RES_hhdet_in_fec!K$65</f>
        <v>0.30134855331399418</v>
      </c>
      <c r="L288" s="156">
        <f>RES_hhdet_in_fec!L$65</f>
        <v>0</v>
      </c>
      <c r="M288" s="156">
        <f>RES_hhdet_in_fec!M$65</f>
        <v>0</v>
      </c>
      <c r="N288" s="156">
        <f>RES_hhdet_in_fec!N$65</f>
        <v>0</v>
      </c>
      <c r="O288" s="156">
        <f>RES_hhdet_in_fec!O$65</f>
        <v>0</v>
      </c>
      <c r="P288" s="156">
        <f>RES_hhdet_in_fec!P$65</f>
        <v>6.2973548383467845E-2</v>
      </c>
      <c r="Q288" s="156">
        <f>RES_hhdet_in_fec!Q$65</f>
        <v>6.4908142179034714E-4</v>
      </c>
    </row>
    <row r="289" spans="1:17" ht="12" customHeight="1" x14ac:dyDescent="0.25">
      <c r="A289" s="158" t="s">
        <v>112</v>
      </c>
      <c r="B289" s="157"/>
      <c r="C289" s="157">
        <f>C290</f>
        <v>2.7230426202986251E-3</v>
      </c>
      <c r="D289" s="157">
        <f t="shared" ref="D289:Q289" si="73">D290</f>
        <v>0</v>
      </c>
      <c r="E289" s="157">
        <f t="shared" si="73"/>
        <v>2.7532946418825071E-4</v>
      </c>
      <c r="F289" s="157">
        <f t="shared" si="73"/>
        <v>1.9799355683170519E-4</v>
      </c>
      <c r="G289" s="157">
        <f t="shared" si="73"/>
        <v>1.9454662294122373E-3</v>
      </c>
      <c r="H289" s="157">
        <f t="shared" si="73"/>
        <v>0</v>
      </c>
      <c r="I289" s="157">
        <f t="shared" si="73"/>
        <v>3.4761296495656384E-3</v>
      </c>
      <c r="J289" s="157">
        <f t="shared" si="73"/>
        <v>2.050531429261904E-2</v>
      </c>
      <c r="K289" s="157">
        <f t="shared" si="73"/>
        <v>2.2558640808751796E-2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1.6539654959515929E-2</v>
      </c>
      <c r="Q289" s="157">
        <f t="shared" si="73"/>
        <v>5.3312251646270726E-4</v>
      </c>
    </row>
    <row r="290" spans="1:17" ht="12" customHeight="1" x14ac:dyDescent="0.25">
      <c r="A290" s="23" t="s">
        <v>60</v>
      </c>
      <c r="B290" s="156"/>
      <c r="C290" s="156">
        <f>RES_hhdet_in_fec!C$67</f>
        <v>2.7230426202986251E-3</v>
      </c>
      <c r="D290" s="156">
        <f>RES_hhdet_in_fec!D$67</f>
        <v>0</v>
      </c>
      <c r="E290" s="156">
        <f>RES_hhdet_in_fec!E$67</f>
        <v>2.7532946418825071E-4</v>
      </c>
      <c r="F290" s="156">
        <f>RES_hhdet_in_fec!F$67</f>
        <v>1.9799355683170519E-4</v>
      </c>
      <c r="G290" s="156">
        <f>RES_hhdet_in_fec!G$67</f>
        <v>1.9454662294122373E-3</v>
      </c>
      <c r="H290" s="156">
        <f>RES_hhdet_in_fec!H$67</f>
        <v>0</v>
      </c>
      <c r="I290" s="156">
        <f>RES_hhdet_in_fec!I$67</f>
        <v>3.4761296495656384E-3</v>
      </c>
      <c r="J290" s="156">
        <f>RES_hhdet_in_fec!J$67</f>
        <v>2.050531429261904E-2</v>
      </c>
      <c r="K290" s="156">
        <f>RES_hhdet_in_fec!K$67</f>
        <v>2.2558640808751796E-2</v>
      </c>
      <c r="L290" s="156">
        <f>RES_hhdet_in_fec!L$67</f>
        <v>0</v>
      </c>
      <c r="M290" s="156">
        <f>RES_hhdet_in_fec!M$67</f>
        <v>0</v>
      </c>
      <c r="N290" s="156">
        <f>RES_hhdet_in_fec!N$67</f>
        <v>0</v>
      </c>
      <c r="O290" s="156">
        <f>RES_hhdet_in_fec!O$67</f>
        <v>0</v>
      </c>
      <c r="P290" s="156">
        <f>RES_hhdet_in_fec!P$67</f>
        <v>1.6539654959515929E-2</v>
      </c>
      <c r="Q290" s="156">
        <f>RES_hhdet_in_fec!Q$67</f>
        <v>5.3312251646270726E-4</v>
      </c>
    </row>
    <row r="291" spans="1:17" ht="12" customHeight="1" x14ac:dyDescent="0.25">
      <c r="A291" s="158" t="s">
        <v>63</v>
      </c>
      <c r="B291" s="157"/>
      <c r="C291" s="157">
        <f>SUM(C292:C293,C296:C297)</f>
        <v>0.85640694876744394</v>
      </c>
      <c r="D291" s="157">
        <f t="shared" ref="D291:Q291" si="74">SUM(D292:D293,D296:D297)</f>
        <v>0</v>
      </c>
      <c r="E291" s="157">
        <f t="shared" si="74"/>
        <v>0.11368535201711054</v>
      </c>
      <c r="F291" s="157">
        <f t="shared" si="74"/>
        <v>0.28184245430024385</v>
      </c>
      <c r="G291" s="157">
        <f t="shared" si="74"/>
        <v>0.31747469876499906</v>
      </c>
      <c r="H291" s="157">
        <f t="shared" si="74"/>
        <v>0</v>
      </c>
      <c r="I291" s="157">
        <f t="shared" si="74"/>
        <v>0.32429598026158896</v>
      </c>
      <c r="J291" s="157">
        <f t="shared" si="74"/>
        <v>3.7903621774347429</v>
      </c>
      <c r="K291" s="157">
        <f t="shared" si="74"/>
        <v>2.8498030976844531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0.41509338435001147</v>
      </c>
      <c r="Q291" s="157">
        <f t="shared" si="74"/>
        <v>2.879788258487277E-3</v>
      </c>
    </row>
    <row r="292" spans="1:17" ht="12" customHeight="1" x14ac:dyDescent="0.25">
      <c r="A292" s="167" t="s">
        <v>160</v>
      </c>
      <c r="B292" s="132"/>
      <c r="C292" s="132">
        <f>RES_hhdet_in_fec!C$69</f>
        <v>0.63440247003699912</v>
      </c>
      <c r="D292" s="132">
        <f>RES_hhdet_in_fec!D$69</f>
        <v>0</v>
      </c>
      <c r="E292" s="132">
        <f>RES_hhdet_in_fec!E$69</f>
        <v>3.8950543728754234E-4</v>
      </c>
      <c r="F292" s="132">
        <f>RES_hhdet_in_fec!F$69</f>
        <v>0.25955745019413856</v>
      </c>
      <c r="G292" s="132">
        <f>RES_hhdet_in_fec!G$69</f>
        <v>0.10873432114429377</v>
      </c>
      <c r="H292" s="132">
        <f>RES_hhdet_in_fec!H$69</f>
        <v>0</v>
      </c>
      <c r="I292" s="132">
        <f>RES_hhdet_in_fec!I$69</f>
        <v>5.1596212765730766E-2</v>
      </c>
      <c r="J292" s="132">
        <f>RES_hhdet_in_fec!J$69</f>
        <v>1.4371027667144831</v>
      </c>
      <c r="K292" s="132">
        <f>RES_hhdet_in_fec!K$69</f>
        <v>2.3010269654031248</v>
      </c>
      <c r="L292" s="132">
        <f>RES_hhdet_in_fec!L$69</f>
        <v>0</v>
      </c>
      <c r="M292" s="132">
        <f>RES_hhdet_in_fec!M$69</f>
        <v>0</v>
      </c>
      <c r="N292" s="132">
        <f>RES_hhdet_in_fec!N$69</f>
        <v>0</v>
      </c>
      <c r="O292" s="132">
        <f>RES_hhdet_in_fec!O$69</f>
        <v>0</v>
      </c>
      <c r="P292" s="132">
        <f>RES_hhdet_in_fec!P$69</f>
        <v>0.35032067304007775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1.7631512702948392E-2</v>
      </c>
      <c r="D293" s="132">
        <f t="shared" ref="D293:Q293" si="75">SUM(D294:D295)</f>
        <v>0</v>
      </c>
      <c r="E293" s="132">
        <f t="shared" si="75"/>
        <v>4.5120418361680173E-3</v>
      </c>
      <c r="F293" s="132">
        <f t="shared" si="75"/>
        <v>2.2285004106105274E-2</v>
      </c>
      <c r="G293" s="132">
        <f t="shared" si="75"/>
        <v>8.1368434621829605E-2</v>
      </c>
      <c r="H293" s="132">
        <f t="shared" si="75"/>
        <v>0</v>
      </c>
      <c r="I293" s="132">
        <f t="shared" si="75"/>
        <v>0.16691054845161776</v>
      </c>
      <c r="J293" s="132">
        <f t="shared" si="75"/>
        <v>0.73549512294396013</v>
      </c>
      <c r="K293" s="132">
        <f t="shared" si="75"/>
        <v>0.54877613228132849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6.4772711309933728E-2</v>
      </c>
      <c r="Q293" s="132">
        <f t="shared" si="75"/>
        <v>2.879788258487277E-3</v>
      </c>
    </row>
    <row r="294" spans="1:17" ht="12" customHeight="1" x14ac:dyDescent="0.25">
      <c r="A294" s="166" t="s">
        <v>203</v>
      </c>
      <c r="B294" s="165"/>
      <c r="C294" s="165">
        <f>RES_hhdet_in_fec!C$71</f>
        <v>1.5591873752641219E-2</v>
      </c>
      <c r="D294" s="165">
        <f>RES_hhdet_in_fec!D$71</f>
        <v>0</v>
      </c>
      <c r="E294" s="165">
        <f>RES_hhdet_in_fec!E$71</f>
        <v>3.9832437954907948E-3</v>
      </c>
      <c r="F294" s="165">
        <f>RES_hhdet_in_fec!F$71</f>
        <v>1.9655940000819126E-2</v>
      </c>
      <c r="G294" s="165">
        <f>RES_hhdet_in_fec!G$71</f>
        <v>7.1715167711783642E-2</v>
      </c>
      <c r="H294" s="165">
        <f>RES_hhdet_in_fec!H$71</f>
        <v>0</v>
      </c>
      <c r="I294" s="165">
        <f>RES_hhdet_in_fec!I$71</f>
        <v>0.14687365244864548</v>
      </c>
      <c r="J294" s="165">
        <f>RES_hhdet_in_fec!J$71</f>
        <v>0.65273060295997687</v>
      </c>
      <c r="K294" s="165">
        <f>RES_hhdet_in_fec!K$71</f>
        <v>0.48161662793047477</v>
      </c>
      <c r="L294" s="165">
        <f>RES_hhdet_in_fec!L$71</f>
        <v>0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5.6703754990488693E-2</v>
      </c>
      <c r="Q294" s="165">
        <f>RES_hhdet_in_fec!Q$71</f>
        <v>2.5194767025920372E-3</v>
      </c>
    </row>
    <row r="295" spans="1:17" ht="12" customHeight="1" x14ac:dyDescent="0.25">
      <c r="A295" s="147" t="s">
        <v>59</v>
      </c>
      <c r="B295" s="164"/>
      <c r="C295" s="164">
        <f>RES_hhdet_in_fec!C$72</f>
        <v>2.039638950307174E-3</v>
      </c>
      <c r="D295" s="164">
        <f>RES_hhdet_in_fec!D$72</f>
        <v>0</v>
      </c>
      <c r="E295" s="164">
        <f>RES_hhdet_in_fec!E$72</f>
        <v>5.2879804067722279E-4</v>
      </c>
      <c r="F295" s="164">
        <f>RES_hhdet_in_fec!F$72</f>
        <v>2.629064105286147E-3</v>
      </c>
      <c r="G295" s="164">
        <f>RES_hhdet_in_fec!G$72</f>
        <v>9.6532669100459594E-3</v>
      </c>
      <c r="H295" s="164">
        <f>RES_hhdet_in_fec!H$72</f>
        <v>0</v>
      </c>
      <c r="I295" s="164">
        <f>RES_hhdet_in_fec!I$72</f>
        <v>2.0036896002972291E-2</v>
      </c>
      <c r="J295" s="164">
        <f>RES_hhdet_in_fec!J$72</f>
        <v>8.2764519983983209E-2</v>
      </c>
      <c r="K295" s="164">
        <f>RES_hhdet_in_fec!K$72</f>
        <v>6.7159504350853674E-2</v>
      </c>
      <c r="L295" s="164">
        <f>RES_hhdet_in_fec!L$72</f>
        <v>0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8.0689563194450316E-3</v>
      </c>
      <c r="Q295" s="164">
        <f>RES_hhdet_in_fec!Q$72</f>
        <v>3.6031155589523998E-4</v>
      </c>
    </row>
    <row r="296" spans="1:17" ht="12" customHeight="1" x14ac:dyDescent="0.25">
      <c r="A296" s="163" t="s">
        <v>142</v>
      </c>
      <c r="B296" s="162"/>
      <c r="C296" s="162">
        <f>RES_hhdet_in_fec!C$73</f>
        <v>0.19870271688025126</v>
      </c>
      <c r="D296" s="162">
        <f>RES_hhdet_in_fec!D$73</f>
        <v>0</v>
      </c>
      <c r="E296" s="162">
        <f>RES_hhdet_in_fec!E$73</f>
        <v>9.6343688964184299E-2</v>
      </c>
      <c r="F296" s="162">
        <f>RES_hhdet_in_fec!F$73</f>
        <v>0</v>
      </c>
      <c r="G296" s="162">
        <f>RES_hhdet_in_fec!G$73</f>
        <v>0.11535291723990912</v>
      </c>
      <c r="H296" s="162">
        <f>RES_hhdet_in_fec!H$73</f>
        <v>0</v>
      </c>
      <c r="I296" s="162">
        <f>RES_hhdet_in_fec!I$73</f>
        <v>9.3815842513967004E-2</v>
      </c>
      <c r="J296" s="162">
        <f>RES_hhdet_in_fec!J$73</f>
        <v>1.4989741531288259</v>
      </c>
      <c r="K296" s="162">
        <f>RES_hhdet_in_fec!K$73</f>
        <v>0</v>
      </c>
      <c r="L296" s="162">
        <f>RES_hhdet_in_fec!L$73</f>
        <v>0</v>
      </c>
      <c r="M296" s="162">
        <f>RES_hhdet_in_fec!M$73</f>
        <v>0</v>
      </c>
      <c r="N296" s="162">
        <f>RES_hhdet_in_fec!N$73</f>
        <v>0</v>
      </c>
      <c r="O296" s="162">
        <f>RES_hhdet_in_fec!O$73</f>
        <v>0</v>
      </c>
      <c r="P296" s="162">
        <f>RES_hhdet_in_fec!P$73</f>
        <v>0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5.6702491472451393E-3</v>
      </c>
      <c r="D297" s="160">
        <f t="shared" ref="D297:Q297" si="76">SUM(D298:D299)</f>
        <v>0</v>
      </c>
      <c r="E297" s="160">
        <f t="shared" si="76"/>
        <v>1.2440115779470686E-2</v>
      </c>
      <c r="F297" s="160">
        <f t="shared" si="76"/>
        <v>0</v>
      </c>
      <c r="G297" s="160">
        <f t="shared" si="76"/>
        <v>1.2019025758966588E-2</v>
      </c>
      <c r="H297" s="160">
        <f t="shared" si="76"/>
        <v>0</v>
      </c>
      <c r="I297" s="160">
        <f t="shared" si="76"/>
        <v>1.197337653027339E-2</v>
      </c>
      <c r="J297" s="160">
        <f t="shared" si="76"/>
        <v>0.11879013464747375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4.8947767454581561E-3</v>
      </c>
      <c r="D298" s="156">
        <f>RES_hhdet_in_fec!D$75</f>
        <v>0</v>
      </c>
      <c r="E298" s="156">
        <f>RES_hhdet_in_fec!E$75</f>
        <v>1.0774300713234573E-2</v>
      </c>
      <c r="F298" s="156">
        <f>RES_hhdet_in_fec!F$75</f>
        <v>0</v>
      </c>
      <c r="G298" s="156">
        <f>RES_hhdet_in_fec!G$75</f>
        <v>1.0498210813838317E-2</v>
      </c>
      <c r="H298" s="156">
        <f>RES_hhdet_in_fec!H$75</f>
        <v>0</v>
      </c>
      <c r="I298" s="156">
        <f>RES_hhdet_in_fec!I$75</f>
        <v>1.0435737205206148E-2</v>
      </c>
      <c r="J298" s="156">
        <f>RES_hhdet_in_fec!J$75</f>
        <v>0.10336480787815522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7.7547240178698349E-4</v>
      </c>
      <c r="D299" s="156">
        <f>RES_hhdet_in_fec!D$76</f>
        <v>0</v>
      </c>
      <c r="E299" s="156">
        <f>RES_hhdet_in_fec!E$76</f>
        <v>1.6658150662361131E-3</v>
      </c>
      <c r="F299" s="156">
        <f>RES_hhdet_in_fec!F$76</f>
        <v>0</v>
      </c>
      <c r="G299" s="156">
        <f>RES_hhdet_in_fec!G$76</f>
        <v>1.520814945128272E-3</v>
      </c>
      <c r="H299" s="156">
        <f>RES_hhdet_in_fec!H$76</f>
        <v>0</v>
      </c>
      <c r="I299" s="156">
        <f>RES_hhdet_in_fec!I$76</f>
        <v>1.5376393250672432E-3</v>
      </c>
      <c r="J299" s="156">
        <f>RES_hhdet_in_fec!J$76</f>
        <v>1.5425326769318523E-2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0.37340537393530926</v>
      </c>
      <c r="D300" s="157">
        <f t="shared" ref="D300:Q300" si="77">SUM(D301:D302)</f>
        <v>0</v>
      </c>
      <c r="E300" s="157">
        <f t="shared" si="77"/>
        <v>6.0690441082308311E-2</v>
      </c>
      <c r="F300" s="157">
        <f t="shared" si="77"/>
        <v>0.13372163570334275</v>
      </c>
      <c r="G300" s="157">
        <f t="shared" si="77"/>
        <v>0.14805298687619092</v>
      </c>
      <c r="H300" s="157">
        <f t="shared" si="77"/>
        <v>0</v>
      </c>
      <c r="I300" s="157">
        <f t="shared" si="77"/>
        <v>0.15663746261698322</v>
      </c>
      <c r="J300" s="157">
        <f t="shared" si="77"/>
        <v>1.4718605639855746</v>
      </c>
      <c r="K300" s="157">
        <f t="shared" si="77"/>
        <v>1.1950838326652471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0.1854447485402623</v>
      </c>
      <c r="Q300" s="157">
        <f t="shared" si="77"/>
        <v>1.4433538455117419E-3</v>
      </c>
    </row>
    <row r="301" spans="1:17" ht="12" customHeight="1" x14ac:dyDescent="0.25">
      <c r="A301" s="23" t="s">
        <v>203</v>
      </c>
      <c r="B301" s="156"/>
      <c r="C301" s="156">
        <f>RES_hhdet_in_fec!C$78</f>
        <v>0.29892359845424221</v>
      </c>
      <c r="D301" s="156">
        <f>RES_hhdet_in_fec!D$78</f>
        <v>0</v>
      </c>
      <c r="E301" s="156">
        <f>RES_hhdet_in_fec!E$78</f>
        <v>6.0690441082308311E-2</v>
      </c>
      <c r="F301" s="156">
        <f>RES_hhdet_in_fec!F$78</f>
        <v>0.13372163570334275</v>
      </c>
      <c r="G301" s="156">
        <f>RES_hhdet_in_fec!G$78</f>
        <v>0.13708312111394205</v>
      </c>
      <c r="H301" s="156">
        <f>RES_hhdet_in_fec!H$78</f>
        <v>0</v>
      </c>
      <c r="I301" s="156">
        <f>RES_hhdet_in_fec!I$78</f>
        <v>0.15663746261698322</v>
      </c>
      <c r="J301" s="156">
        <f>RES_hhdet_in_fec!J$78</f>
        <v>0.80095421862045402</v>
      </c>
      <c r="K301" s="156">
        <f>RES_hhdet_in_fec!K$78</f>
        <v>0.80008694650731327</v>
      </c>
      <c r="L301" s="156">
        <f>RES_hhdet_in_fec!L$78</f>
        <v>0</v>
      </c>
      <c r="M301" s="156">
        <f>RES_hhdet_in_fec!M$78</f>
        <v>0</v>
      </c>
      <c r="N301" s="156">
        <f>RES_hhdet_in_fec!N$78</f>
        <v>0</v>
      </c>
      <c r="O301" s="156">
        <f>RES_hhdet_in_fec!O$78</f>
        <v>0</v>
      </c>
      <c r="P301" s="156">
        <f>RES_hhdet_in_fec!P$78</f>
        <v>0.12396005970844191</v>
      </c>
      <c r="Q301" s="156">
        <f>RES_hhdet_in_fec!Q$78</f>
        <v>1.4433538455117419E-3</v>
      </c>
    </row>
    <row r="302" spans="1:17" ht="12" customHeight="1" x14ac:dyDescent="0.25">
      <c r="A302" s="29" t="s">
        <v>140</v>
      </c>
      <c r="B302" s="57"/>
      <c r="C302" s="57">
        <f>RES_hhdet_in_fec!C$79</f>
        <v>7.4481775481067061E-2</v>
      </c>
      <c r="D302" s="57">
        <f>RES_hhdet_in_fec!D$79</f>
        <v>0</v>
      </c>
      <c r="E302" s="57">
        <f>RES_hhdet_in_fec!E$79</f>
        <v>0</v>
      </c>
      <c r="F302" s="57">
        <f>RES_hhdet_in_fec!F$79</f>
        <v>0</v>
      </c>
      <c r="G302" s="57">
        <f>RES_hhdet_in_fec!G$79</f>
        <v>1.0969865762248872E-2</v>
      </c>
      <c r="H302" s="57">
        <f>RES_hhdet_in_fec!H$79</f>
        <v>0</v>
      </c>
      <c r="I302" s="57">
        <f>RES_hhdet_in_fec!I$79</f>
        <v>0</v>
      </c>
      <c r="J302" s="57">
        <f>RES_hhdet_in_fec!J$79</f>
        <v>0.6709063453651205</v>
      </c>
      <c r="K302" s="57">
        <f>RES_hhdet_in_fec!K$79</f>
        <v>0.39499688615793382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6.1484688831820386E-2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3.8835417191335067</v>
      </c>
      <c r="D304" s="168">
        <f t="shared" ref="D304:Q304" si="78">SUM(D305,D308,D310,D319)</f>
        <v>0</v>
      </c>
      <c r="E304" s="168">
        <f t="shared" si="78"/>
        <v>0.55016284757544753</v>
      </c>
      <c r="F304" s="168">
        <f t="shared" si="78"/>
        <v>1.2361942158868249</v>
      </c>
      <c r="G304" s="168">
        <f t="shared" si="78"/>
        <v>1.4850290354699949</v>
      </c>
      <c r="H304" s="168">
        <f t="shared" si="78"/>
        <v>0</v>
      </c>
      <c r="I304" s="168">
        <f t="shared" si="78"/>
        <v>1.4374686215673891</v>
      </c>
      <c r="J304" s="168">
        <f t="shared" si="78"/>
        <v>15.916016198380657</v>
      </c>
      <c r="K304" s="168">
        <f t="shared" si="78"/>
        <v>12.630060565808465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2.0373109839320791</v>
      </c>
      <c r="Q304" s="168">
        <f t="shared" si="78"/>
        <v>1.6663861362740489E-2</v>
      </c>
    </row>
    <row r="305" spans="1:17" ht="12" customHeight="1" x14ac:dyDescent="0.25">
      <c r="A305" s="158" t="s">
        <v>65</v>
      </c>
      <c r="B305" s="157"/>
      <c r="C305" s="157">
        <f>SUM(C306:C307)</f>
        <v>3.1331589184625157</v>
      </c>
      <c r="D305" s="157">
        <f t="shared" ref="D305:Q305" si="79">SUM(D306:D307)</f>
        <v>0</v>
      </c>
      <c r="E305" s="157">
        <f t="shared" si="79"/>
        <v>0.43631845394527768</v>
      </c>
      <c r="F305" s="157">
        <f t="shared" si="79"/>
        <v>0.99769920092222519</v>
      </c>
      <c r="G305" s="157">
        <f t="shared" si="79"/>
        <v>1.1896158058043496</v>
      </c>
      <c r="H305" s="157">
        <f t="shared" si="79"/>
        <v>0</v>
      </c>
      <c r="I305" s="157">
        <f t="shared" si="79"/>
        <v>1.1290588979043252</v>
      </c>
      <c r="J305" s="157">
        <f t="shared" si="79"/>
        <v>12.310241522213381</v>
      </c>
      <c r="K305" s="157">
        <f t="shared" si="79"/>
        <v>10.054460037092364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1.5907196471562184</v>
      </c>
      <c r="Q305" s="157">
        <f t="shared" si="79"/>
        <v>1.1778902232630209E-2</v>
      </c>
    </row>
    <row r="306" spans="1:17" ht="12" customHeight="1" x14ac:dyDescent="0.25">
      <c r="A306" s="23" t="s">
        <v>161</v>
      </c>
      <c r="B306" s="156"/>
      <c r="C306" s="156">
        <f>RES_hhdet_in_tes!C$64</f>
        <v>3.1018808491045147</v>
      </c>
      <c r="D306" s="156">
        <f>RES_hhdet_in_tes!D$64</f>
        <v>0</v>
      </c>
      <c r="E306" s="156">
        <f>RES_hhdet_in_tes!E$64</f>
        <v>0.42545241815180296</v>
      </c>
      <c r="F306" s="156">
        <f>RES_hhdet_in_tes!F$64</f>
        <v>0.9610184934452608</v>
      </c>
      <c r="G306" s="156">
        <f>RES_hhdet_in_tes!G$64</f>
        <v>1.1381938301693511</v>
      </c>
      <c r="H306" s="156">
        <f>RES_hhdet_in_tes!H$64</f>
        <v>0</v>
      </c>
      <c r="I306" s="156">
        <f>RES_hhdet_in_tes!I$64</f>
        <v>1.0948446956522495</v>
      </c>
      <c r="J306" s="156">
        <f>RES_hhdet_in_tes!J$64</f>
        <v>12.111026051978431</v>
      </c>
      <c r="K306" s="156">
        <f>RES_hhdet_in_tes!K$64</f>
        <v>9.7478776088277854</v>
      </c>
      <c r="L306" s="156">
        <f>RES_hhdet_in_tes!L$64</f>
        <v>0</v>
      </c>
      <c r="M306" s="156">
        <f>RES_hhdet_in_tes!M$64</f>
        <v>0</v>
      </c>
      <c r="N306" s="156">
        <f>RES_hhdet_in_tes!N$64</f>
        <v>0</v>
      </c>
      <c r="O306" s="156">
        <f>RES_hhdet_in_tes!O$64</f>
        <v>0</v>
      </c>
      <c r="P306" s="156">
        <f>RES_hhdet_in_tes!P$64</f>
        <v>1.5260259773266203</v>
      </c>
      <c r="Q306" s="156">
        <f>RES_hhdet_in_tes!Q$64</f>
        <v>1.1110745598987764E-2</v>
      </c>
    </row>
    <row r="307" spans="1:17" ht="12" customHeight="1" x14ac:dyDescent="0.25">
      <c r="A307" s="23" t="s">
        <v>60</v>
      </c>
      <c r="B307" s="156"/>
      <c r="C307" s="156">
        <f>RES_hhdet_in_tes!C$65</f>
        <v>3.1278069358001016E-2</v>
      </c>
      <c r="D307" s="156">
        <f>RES_hhdet_in_tes!D$65</f>
        <v>0</v>
      </c>
      <c r="E307" s="156">
        <f>RES_hhdet_in_tes!E$65</f>
        <v>1.08660357934747E-2</v>
      </c>
      <c r="F307" s="156">
        <f>RES_hhdet_in_tes!F$65</f>
        <v>3.6680707476964343E-2</v>
      </c>
      <c r="G307" s="156">
        <f>RES_hhdet_in_tes!G$65</f>
        <v>5.1421975634998444E-2</v>
      </c>
      <c r="H307" s="156">
        <f>RES_hhdet_in_tes!H$65</f>
        <v>0</v>
      </c>
      <c r="I307" s="156">
        <f>RES_hhdet_in_tes!I$65</f>
        <v>3.4214202252075693E-2</v>
      </c>
      <c r="J307" s="156">
        <f>RES_hhdet_in_tes!J$65</f>
        <v>0.19921547023494962</v>
      </c>
      <c r="K307" s="156">
        <f>RES_hhdet_in_tes!K$65</f>
        <v>0.30658242826457893</v>
      </c>
      <c r="L307" s="156">
        <f>RES_hhdet_in_tes!L$65</f>
        <v>0</v>
      </c>
      <c r="M307" s="156">
        <f>RES_hhdet_in_tes!M$65</f>
        <v>0</v>
      </c>
      <c r="N307" s="156">
        <f>RES_hhdet_in_tes!N$65</f>
        <v>0</v>
      </c>
      <c r="O307" s="156">
        <f>RES_hhdet_in_tes!O$65</f>
        <v>0</v>
      </c>
      <c r="P307" s="156">
        <f>RES_hhdet_in_tes!P$65</f>
        <v>6.4693669829598163E-2</v>
      </c>
      <c r="Q307" s="156">
        <f>RES_hhdet_in_tes!Q$65</f>
        <v>6.6815663364244542E-4</v>
      </c>
    </row>
    <row r="308" spans="1:17" ht="12" customHeight="1" x14ac:dyDescent="0.25">
      <c r="A308" s="158" t="s">
        <v>112</v>
      </c>
      <c r="B308" s="157"/>
      <c r="C308" s="157">
        <f>C309</f>
        <v>4.9831737263291622E-3</v>
      </c>
      <c r="D308" s="157">
        <f t="shared" ref="D308:Q308" si="80">D309</f>
        <v>0</v>
      </c>
      <c r="E308" s="157">
        <f t="shared" si="80"/>
        <v>5.3852289948631198E-4</v>
      </c>
      <c r="F308" s="157">
        <f t="shared" si="80"/>
        <v>3.9087648050975695E-4</v>
      </c>
      <c r="G308" s="157">
        <f t="shared" si="80"/>
        <v>3.8912812992745278E-3</v>
      </c>
      <c r="H308" s="157">
        <f t="shared" si="80"/>
        <v>0</v>
      </c>
      <c r="I308" s="157">
        <f t="shared" si="80"/>
        <v>7.582090105646937E-3</v>
      </c>
      <c r="J308" s="157">
        <f t="shared" si="80"/>
        <v>5.1705714504296035E-2</v>
      </c>
      <c r="K308" s="157">
        <f t="shared" si="80"/>
        <v>6.1622554436952803E-2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6.2109461540327267E-2</v>
      </c>
      <c r="Q308" s="157">
        <f t="shared" si="80"/>
        <v>2.1382039725234285E-3</v>
      </c>
    </row>
    <row r="309" spans="1:17" ht="12" customHeight="1" x14ac:dyDescent="0.25">
      <c r="A309" s="23" t="s">
        <v>60</v>
      </c>
      <c r="B309" s="156"/>
      <c r="C309" s="156">
        <f>RES_hhdet_in_tes!C$67</f>
        <v>4.9831737263291622E-3</v>
      </c>
      <c r="D309" s="156">
        <f>RES_hhdet_in_tes!D$67</f>
        <v>0</v>
      </c>
      <c r="E309" s="156">
        <f>RES_hhdet_in_tes!E$67</f>
        <v>5.3852289948631198E-4</v>
      </c>
      <c r="F309" s="156">
        <f>RES_hhdet_in_tes!F$67</f>
        <v>3.9087648050975695E-4</v>
      </c>
      <c r="G309" s="156">
        <f>RES_hhdet_in_tes!G$67</f>
        <v>3.8912812992745278E-3</v>
      </c>
      <c r="H309" s="156">
        <f>RES_hhdet_in_tes!H$67</f>
        <v>0</v>
      </c>
      <c r="I309" s="156">
        <f>RES_hhdet_in_tes!I$67</f>
        <v>7.582090105646937E-3</v>
      </c>
      <c r="J309" s="156">
        <f>RES_hhdet_in_tes!J$67</f>
        <v>5.1705714504296035E-2</v>
      </c>
      <c r="K309" s="156">
        <f>RES_hhdet_in_tes!K$67</f>
        <v>6.1622554436952803E-2</v>
      </c>
      <c r="L309" s="156">
        <f>RES_hhdet_in_tes!L$67</f>
        <v>0</v>
      </c>
      <c r="M309" s="156">
        <f>RES_hhdet_in_tes!M$67</f>
        <v>0</v>
      </c>
      <c r="N309" s="156">
        <f>RES_hhdet_in_tes!N$67</f>
        <v>0</v>
      </c>
      <c r="O309" s="156">
        <f>RES_hhdet_in_tes!O$67</f>
        <v>0</v>
      </c>
      <c r="P309" s="156">
        <f>RES_hhdet_in_tes!P$67</f>
        <v>6.2109461540327267E-2</v>
      </c>
      <c r="Q309" s="156">
        <f>RES_hhdet_in_tes!Q$67</f>
        <v>2.1382039725234285E-3</v>
      </c>
    </row>
    <row r="310" spans="1:17" ht="12" customHeight="1" x14ac:dyDescent="0.25">
      <c r="A310" s="158" t="s">
        <v>63</v>
      </c>
      <c r="B310" s="157"/>
      <c r="C310" s="157">
        <f>SUM(C311:C312,C315:C316)</f>
        <v>0.53336410150698743</v>
      </c>
      <c r="D310" s="157">
        <f t="shared" ref="D310:Q310" si="81">SUM(D311:D312,D315:D316)</f>
        <v>0</v>
      </c>
      <c r="E310" s="157">
        <f t="shared" si="81"/>
        <v>8.2557782942864588E-2</v>
      </c>
      <c r="F310" s="157">
        <f t="shared" si="81"/>
        <v>0.17002038380309153</v>
      </c>
      <c r="G310" s="157">
        <f t="shared" si="81"/>
        <v>0.2120493363374624</v>
      </c>
      <c r="H310" s="157">
        <f t="shared" si="81"/>
        <v>0</v>
      </c>
      <c r="I310" s="157">
        <f t="shared" si="81"/>
        <v>0.21960071038235568</v>
      </c>
      <c r="J310" s="157">
        <f t="shared" si="81"/>
        <v>2.5651440322923178</v>
      </c>
      <c r="K310" s="157">
        <f t="shared" si="81"/>
        <v>1.7561873433647404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0.26474558222510636</v>
      </c>
      <c r="Q310" s="157">
        <f t="shared" si="81"/>
        <v>1.9715030494722799E-3</v>
      </c>
    </row>
    <row r="311" spans="1:17" ht="12" customHeight="1" x14ac:dyDescent="0.25">
      <c r="A311" s="167" t="s">
        <v>160</v>
      </c>
      <c r="B311" s="132"/>
      <c r="C311" s="132">
        <f>RES_hhdet_in_tes!C$69</f>
        <v>0.37449067623673904</v>
      </c>
      <c r="D311" s="132">
        <f>RES_hhdet_in_tes!D$69</f>
        <v>0</v>
      </c>
      <c r="E311" s="132">
        <f>RES_hhdet_in_tes!E$69</f>
        <v>2.3245230697432049E-4</v>
      </c>
      <c r="F311" s="132">
        <f>RES_hhdet_in_tes!F$69</f>
        <v>0.15556055268623922</v>
      </c>
      <c r="G311" s="132">
        <f>RES_hhdet_in_tes!G$69</f>
        <v>6.5220778659538167E-2</v>
      </c>
      <c r="H311" s="132">
        <f>RES_hhdet_in_tes!H$69</f>
        <v>0</v>
      </c>
      <c r="I311" s="132">
        <f>RES_hhdet_in_tes!I$69</f>
        <v>3.0884109458404189E-2</v>
      </c>
      <c r="J311" s="132">
        <f>RES_hhdet_in_tes!J$69</f>
        <v>0.86233730644899098</v>
      </c>
      <c r="K311" s="132">
        <f>RES_hhdet_in_tes!K$69</f>
        <v>1.390579703280465</v>
      </c>
      <c r="L311" s="132">
        <f>RES_hhdet_in_tes!L$69</f>
        <v>0</v>
      </c>
      <c r="M311" s="132">
        <f>RES_hhdet_in_tes!M$69</f>
        <v>0</v>
      </c>
      <c r="N311" s="132">
        <f>RES_hhdet_in_tes!N$69</f>
        <v>0</v>
      </c>
      <c r="O311" s="132">
        <f>RES_hhdet_in_tes!O$69</f>
        <v>0</v>
      </c>
      <c r="P311" s="132">
        <f>RES_hhdet_in_tes!P$69</f>
        <v>0.22066036675490736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1.1335459005417438E-2</v>
      </c>
      <c r="D312" s="132">
        <f t="shared" ref="D312:Q312" si="82">SUM(D313:D314)</f>
        <v>0</v>
      </c>
      <c r="E312" s="132">
        <f t="shared" si="82"/>
        <v>2.9074650344217317E-3</v>
      </c>
      <c r="F312" s="132">
        <f t="shared" si="82"/>
        <v>1.4459831116852308E-2</v>
      </c>
      <c r="G312" s="132">
        <f t="shared" si="82"/>
        <v>5.2850827093941108E-2</v>
      </c>
      <c r="H312" s="132">
        <f t="shared" si="82"/>
        <v>0</v>
      </c>
      <c r="I312" s="132">
        <f t="shared" si="82"/>
        <v>0.10874119673834254</v>
      </c>
      <c r="J312" s="132">
        <f t="shared" si="82"/>
        <v>0.48086383286410989</v>
      </c>
      <c r="K312" s="132">
        <f t="shared" si="82"/>
        <v>0.36560764008427526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4.4085215470198974E-2</v>
      </c>
      <c r="Q312" s="132">
        <f t="shared" si="82"/>
        <v>1.9715030494722799E-3</v>
      </c>
    </row>
    <row r="313" spans="1:17" ht="12" customHeight="1" x14ac:dyDescent="0.25">
      <c r="A313" s="166" t="s">
        <v>203</v>
      </c>
      <c r="B313" s="165"/>
      <c r="C313" s="165">
        <f>RES_hhdet_in_tes!C$71</f>
        <v>9.0956190231897046E-3</v>
      </c>
      <c r="D313" s="165">
        <f>RES_hhdet_in_tes!D$71</f>
        <v>0</v>
      </c>
      <c r="E313" s="165">
        <f>RES_hhdet_in_tes!E$71</f>
        <v>2.3305133473527058E-3</v>
      </c>
      <c r="F313" s="165">
        <f>RES_hhdet_in_tes!F$71</f>
        <v>1.1618193300478627E-2</v>
      </c>
      <c r="G313" s="165">
        <f>RES_hhdet_in_tes!G$71</f>
        <v>4.2615643178019524E-2</v>
      </c>
      <c r="H313" s="165">
        <f>RES_hhdet_in_tes!H$71</f>
        <v>0</v>
      </c>
      <c r="I313" s="165">
        <f>RES_hhdet_in_tes!I$71</f>
        <v>8.8161945951762036E-2</v>
      </c>
      <c r="J313" s="165">
        <f>RES_hhdet_in_tes!J$71</f>
        <v>0.39800308210949126</v>
      </c>
      <c r="K313" s="165">
        <f>RES_hhdet_in_tes!K$71</f>
        <v>0.29781491821202438</v>
      </c>
      <c r="L313" s="165">
        <f>RES_hhdet_in_tes!L$71</f>
        <v>0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3.5824844880917153E-2</v>
      </c>
      <c r="Q313" s="165">
        <f>RES_hhdet_in_tes!Q$71</f>
        <v>1.6007214978426181E-3</v>
      </c>
    </row>
    <row r="314" spans="1:17" ht="12" customHeight="1" x14ac:dyDescent="0.25">
      <c r="A314" s="147" t="s">
        <v>59</v>
      </c>
      <c r="B314" s="164"/>
      <c r="C314" s="164">
        <f>RES_hhdet_in_tes!C$72</f>
        <v>2.239839982227734E-3</v>
      </c>
      <c r="D314" s="164">
        <f>RES_hhdet_in_tes!D$72</f>
        <v>0</v>
      </c>
      <c r="E314" s="164">
        <f>RES_hhdet_in_tes!E$72</f>
        <v>5.7695168706902561E-4</v>
      </c>
      <c r="F314" s="164">
        <f>RES_hhdet_in_tes!F$72</f>
        <v>2.8416378163736819E-3</v>
      </c>
      <c r="G314" s="164">
        <f>RES_hhdet_in_tes!G$72</f>
        <v>1.023518391592158E-2</v>
      </c>
      <c r="H314" s="164">
        <f>RES_hhdet_in_tes!H$72</f>
        <v>0</v>
      </c>
      <c r="I314" s="164">
        <f>RES_hhdet_in_tes!I$72</f>
        <v>2.0579250786580506E-2</v>
      </c>
      <c r="J314" s="164">
        <f>RES_hhdet_in_tes!J$72</f>
        <v>8.2860750754618642E-2</v>
      </c>
      <c r="K314" s="164">
        <f>RES_hhdet_in_tes!K$72</f>
        <v>6.7792721872250911E-2</v>
      </c>
      <c r="L314" s="164">
        <f>RES_hhdet_in_tes!L$72</f>
        <v>0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8.2603705892818208E-3</v>
      </c>
      <c r="Q314" s="164">
        <f>RES_hhdet_in_tes!Q$72</f>
        <v>3.707815516296618E-4</v>
      </c>
    </row>
    <row r="315" spans="1:17" ht="12" customHeight="1" x14ac:dyDescent="0.25">
      <c r="A315" s="163" t="s">
        <v>142</v>
      </c>
      <c r="B315" s="162"/>
      <c r="C315" s="162">
        <f>RES_hhdet_in_tes!C$73</f>
        <v>0.14321410296240775</v>
      </c>
      <c r="D315" s="162">
        <f>RES_hhdet_in_tes!D$73</f>
        <v>0</v>
      </c>
      <c r="E315" s="162">
        <f>RES_hhdet_in_tes!E$73</f>
        <v>6.9821783871008028E-2</v>
      </c>
      <c r="F315" s="162">
        <f>RES_hhdet_in_tes!F$73</f>
        <v>0</v>
      </c>
      <c r="G315" s="162">
        <f>RES_hhdet_in_tes!G$73</f>
        <v>8.4686843960330827E-2</v>
      </c>
      <c r="H315" s="162">
        <f>RES_hhdet_in_tes!H$73</f>
        <v>0</v>
      </c>
      <c r="I315" s="162">
        <f>RES_hhdet_in_tes!I$73</f>
        <v>7.0619086116447335E-2</v>
      </c>
      <c r="J315" s="162">
        <f>RES_hhdet_in_tes!J$73</f>
        <v>1.1286873007186258</v>
      </c>
      <c r="K315" s="162">
        <f>RES_hhdet_in_tes!K$73</f>
        <v>0</v>
      </c>
      <c r="L315" s="162">
        <f>RES_hhdet_in_tes!L$73</f>
        <v>0</v>
      </c>
      <c r="M315" s="162">
        <f>RES_hhdet_in_tes!M$73</f>
        <v>0</v>
      </c>
      <c r="N315" s="162">
        <f>RES_hhdet_in_tes!N$73</f>
        <v>0</v>
      </c>
      <c r="O315" s="162">
        <f>RES_hhdet_in_tes!O$73</f>
        <v>0</v>
      </c>
      <c r="P315" s="162">
        <f>RES_hhdet_in_tes!P$73</f>
        <v>0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4.3238633024231827E-3</v>
      </c>
      <c r="D316" s="160">
        <f t="shared" ref="D316:Q316" si="83">SUM(D317:D318)</f>
        <v>0</v>
      </c>
      <c r="E316" s="160">
        <f t="shared" si="83"/>
        <v>9.5960817304604987E-3</v>
      </c>
      <c r="F316" s="160">
        <f t="shared" si="83"/>
        <v>0</v>
      </c>
      <c r="G316" s="160">
        <f t="shared" si="83"/>
        <v>9.2908866236523016E-3</v>
      </c>
      <c r="H316" s="160">
        <f t="shared" si="83"/>
        <v>0</v>
      </c>
      <c r="I316" s="160">
        <f t="shared" si="83"/>
        <v>9.3563180691615903E-3</v>
      </c>
      <c r="J316" s="160">
        <f t="shared" si="83"/>
        <v>9.3255592260591491E-2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3.474435472290106E-3</v>
      </c>
      <c r="D317" s="156">
        <f>RES_hhdet_in_tes!D$75</f>
        <v>0</v>
      </c>
      <c r="E317" s="156">
        <f>RES_hhdet_in_tes!E$75</f>
        <v>7.8406691724042625E-3</v>
      </c>
      <c r="F317" s="156">
        <f>RES_hhdet_in_tes!F$75</f>
        <v>0</v>
      </c>
      <c r="G317" s="156">
        <f>RES_hhdet_in_tes!G$75</f>
        <v>7.7641693711325965E-3</v>
      </c>
      <c r="H317" s="156">
        <f>RES_hhdet_in_tes!H$75</f>
        <v>0</v>
      </c>
      <c r="I317" s="156">
        <f>RES_hhdet_in_tes!I$75</f>
        <v>7.8097234718819374E-3</v>
      </c>
      <c r="J317" s="156">
        <f>RES_hhdet_in_tes!J$75</f>
        <v>7.7830265491272962E-2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8.494278301330769E-4</v>
      </c>
      <c r="D318" s="156">
        <f>RES_hhdet_in_tes!D$76</f>
        <v>0</v>
      </c>
      <c r="E318" s="156">
        <f>RES_hhdet_in_tes!E$76</f>
        <v>1.7554125580562365E-3</v>
      </c>
      <c r="F318" s="156">
        <f>RES_hhdet_in_tes!F$76</f>
        <v>0</v>
      </c>
      <c r="G318" s="156">
        <f>RES_hhdet_in_tes!G$76</f>
        <v>1.5267172525197043E-3</v>
      </c>
      <c r="H318" s="156">
        <f>RES_hhdet_in_tes!H$76</f>
        <v>0</v>
      </c>
      <c r="I318" s="156">
        <f>RES_hhdet_in_tes!I$76</f>
        <v>1.5465945972796531E-3</v>
      </c>
      <c r="J318" s="156">
        <f>RES_hhdet_in_tes!J$76</f>
        <v>1.5425326769318523E-2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0.21203552543767445</v>
      </c>
      <c r="D319" s="157">
        <f t="shared" ref="D319:Q319" si="84">SUM(D320:D321)</f>
        <v>0</v>
      </c>
      <c r="E319" s="157">
        <f t="shared" si="84"/>
        <v>3.074808778781888E-2</v>
      </c>
      <c r="F319" s="157">
        <f t="shared" si="84"/>
        <v>6.8083754680998518E-2</v>
      </c>
      <c r="G319" s="157">
        <f t="shared" si="84"/>
        <v>7.9472612028908124E-2</v>
      </c>
      <c r="H319" s="157">
        <f t="shared" si="84"/>
        <v>0</v>
      </c>
      <c r="I319" s="157">
        <f t="shared" si="84"/>
        <v>8.1226923175061236E-2</v>
      </c>
      <c r="J319" s="157">
        <f t="shared" si="84"/>
        <v>0.98892492937066045</v>
      </c>
      <c r="K319" s="157">
        <f t="shared" si="84"/>
        <v>0.75779063091440935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0.11973629301042715</v>
      </c>
      <c r="Q319" s="157">
        <f t="shared" si="84"/>
        <v>7.7525210811457365E-4</v>
      </c>
    </row>
    <row r="320" spans="1:17" ht="12" customHeight="1" x14ac:dyDescent="0.25">
      <c r="A320" s="23" t="s">
        <v>203</v>
      </c>
      <c r="B320" s="156"/>
      <c r="C320" s="156">
        <f>RES_hhdet_in_tes!C$78</f>
        <v>0.14945074343718898</v>
      </c>
      <c r="D320" s="156">
        <f>RES_hhdet_in_tes!D$78</f>
        <v>0</v>
      </c>
      <c r="E320" s="156">
        <f>RES_hhdet_in_tes!E$78</f>
        <v>3.074808778781888E-2</v>
      </c>
      <c r="F320" s="156">
        <f>RES_hhdet_in_tes!F$78</f>
        <v>6.8083754680998518E-2</v>
      </c>
      <c r="G320" s="156">
        <f>RES_hhdet_in_tes!G$78</f>
        <v>7.0183301190856542E-2</v>
      </c>
      <c r="H320" s="156">
        <f>RES_hhdet_in_tes!H$78</f>
        <v>0</v>
      </c>
      <c r="I320" s="156">
        <f>RES_hhdet_in_tes!I$78</f>
        <v>8.1226923175061236E-2</v>
      </c>
      <c r="J320" s="156">
        <f>RES_hhdet_in_tes!J$78</f>
        <v>0.41511542007897351</v>
      </c>
      <c r="K320" s="156">
        <f>RES_hhdet_in_tes!K$78</f>
        <v>0.41809032026203885</v>
      </c>
      <c r="L320" s="156">
        <f>RES_hhdet_in_tes!L$78</f>
        <v>0</v>
      </c>
      <c r="M320" s="156">
        <f>RES_hhdet_in_tes!M$78</f>
        <v>0</v>
      </c>
      <c r="N320" s="156">
        <f>RES_hhdet_in_tes!N$78</f>
        <v>0</v>
      </c>
      <c r="O320" s="156">
        <f>RES_hhdet_in_tes!O$78</f>
        <v>0</v>
      </c>
      <c r="P320" s="156">
        <f>RES_hhdet_in_tes!P$78</f>
        <v>6.6252262812895132E-2</v>
      </c>
      <c r="Q320" s="156">
        <f>RES_hhdet_in_tes!Q$78</f>
        <v>7.7525210811457365E-4</v>
      </c>
    </row>
    <row r="321" spans="1:17" ht="12" customHeight="1" x14ac:dyDescent="0.25">
      <c r="A321" s="29" t="s">
        <v>140</v>
      </c>
      <c r="B321" s="57"/>
      <c r="C321" s="57">
        <f>RES_hhdet_in_tes!C$79</f>
        <v>6.2584782000485478E-2</v>
      </c>
      <c r="D321" s="57">
        <f>RES_hhdet_in_tes!D$79</f>
        <v>0</v>
      </c>
      <c r="E321" s="57">
        <f>RES_hhdet_in_tes!E$79</f>
        <v>0</v>
      </c>
      <c r="F321" s="57">
        <f>RES_hhdet_in_tes!F$79</f>
        <v>0</v>
      </c>
      <c r="G321" s="57">
        <f>RES_hhdet_in_tes!G$79</f>
        <v>9.289310838051585E-3</v>
      </c>
      <c r="H321" s="57">
        <f>RES_hhdet_in_tes!H$79</f>
        <v>0</v>
      </c>
      <c r="I321" s="57">
        <f>RES_hhdet_in_tes!I$79</f>
        <v>0</v>
      </c>
      <c r="J321" s="57">
        <f>RES_hhdet_in_tes!J$79</f>
        <v>0.57380950929168695</v>
      </c>
      <c r="K321" s="57">
        <f>RES_hhdet_in_tes!K$79</f>
        <v>0.33970031065237044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5.348403019753202E-2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0.63043503992482974</v>
      </c>
      <c r="D323" s="175" t="str">
        <f t="shared" si="85"/>
        <v/>
      </c>
      <c r="E323" s="175">
        <f t="shared" si="85"/>
        <v>0.64350478011798118</v>
      </c>
      <c r="F323" s="175">
        <f t="shared" si="85"/>
        <v>0.63832560195652155</v>
      </c>
      <c r="G323" s="175">
        <f t="shared" si="85"/>
        <v>0.64671993982273168</v>
      </c>
      <c r="H323" s="175" t="str">
        <f t="shared" si="85"/>
        <v/>
      </c>
      <c r="I323" s="175">
        <f t="shared" si="85"/>
        <v>0.64616526810557751</v>
      </c>
      <c r="J323" s="175">
        <f t="shared" si="85"/>
        <v>0.66268133768247151</v>
      </c>
      <c r="K323" s="175">
        <f t="shared" si="85"/>
        <v>0.66433312505287878</v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>
        <f t="shared" si="85"/>
        <v>0.69875452517158354</v>
      </c>
      <c r="Q323" s="175">
        <f t="shared" si="85"/>
        <v>0.76618358958615129</v>
      </c>
    </row>
    <row r="324" spans="1:17" ht="12" customHeight="1" x14ac:dyDescent="0.25">
      <c r="A324" s="158" t="s">
        <v>65</v>
      </c>
      <c r="B324" s="169"/>
      <c r="C324" s="169">
        <f t="shared" si="85"/>
        <v>0.63584353145991979</v>
      </c>
      <c r="D324" s="169" t="str">
        <f t="shared" si="85"/>
        <v/>
      </c>
      <c r="E324" s="169">
        <f t="shared" si="85"/>
        <v>0.64136518139662313</v>
      </c>
      <c r="F324" s="169">
        <f t="shared" si="85"/>
        <v>0.65601072858711906</v>
      </c>
      <c r="G324" s="169">
        <f t="shared" si="85"/>
        <v>0.65049896211912128</v>
      </c>
      <c r="H324" s="169" t="str">
        <f t="shared" si="85"/>
        <v/>
      </c>
      <c r="I324" s="169">
        <f t="shared" si="85"/>
        <v>0.64880801298188873</v>
      </c>
      <c r="J324" s="169">
        <f t="shared" si="85"/>
        <v>0.65707631543978429</v>
      </c>
      <c r="K324" s="169">
        <f t="shared" si="85"/>
        <v>0.67280051485823855</v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>
        <f t="shared" si="85"/>
        <v>0.69205229438622973</v>
      </c>
      <c r="Q324" s="169">
        <f t="shared" si="85"/>
        <v>0.69726894966164921</v>
      </c>
    </row>
    <row r="325" spans="1:17" ht="12" customHeight="1" x14ac:dyDescent="0.25">
      <c r="A325" s="23" t="s">
        <v>161</v>
      </c>
      <c r="B325" s="73"/>
      <c r="C325" s="73">
        <f t="shared" si="85"/>
        <v>0.63327152559126654</v>
      </c>
      <c r="D325" s="73" t="str">
        <f t="shared" si="85"/>
        <v/>
      </c>
      <c r="E325" s="73">
        <f t="shared" si="85"/>
        <v>0.63499822258126903</v>
      </c>
      <c r="F325" s="73">
        <f t="shared" si="85"/>
        <v>0.64652139513831219</v>
      </c>
      <c r="G325" s="73">
        <f t="shared" si="85"/>
        <v>0.6395958731243172</v>
      </c>
      <c r="H325" s="73" t="str">
        <f t="shared" si="85"/>
        <v/>
      </c>
      <c r="I325" s="73">
        <f t="shared" si="85"/>
        <v>0.64145000052449719</v>
      </c>
      <c r="J325" s="73">
        <f t="shared" si="85"/>
        <v>0.65332130737644656</v>
      </c>
      <c r="K325" s="73">
        <f t="shared" si="85"/>
        <v>0.66570933976056168</v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>
        <f t="shared" si="85"/>
        <v>0.68260835775232698</v>
      </c>
      <c r="Q325" s="73">
        <f t="shared" si="85"/>
        <v>0.68399792186277375</v>
      </c>
    </row>
    <row r="326" spans="1:17" ht="12" customHeight="1" x14ac:dyDescent="0.25">
      <c r="A326" s="23" t="s">
        <v>60</v>
      </c>
      <c r="B326" s="73"/>
      <c r="C326" s="73">
        <f t="shared" si="85"/>
        <v>1.0646709931956873</v>
      </c>
      <c r="D326" s="73" t="str">
        <f t="shared" si="85"/>
        <v/>
      </c>
      <c r="E326" s="73">
        <f t="shared" si="85"/>
        <v>1.0559018405314649</v>
      </c>
      <c r="F326" s="73">
        <f t="shared" si="85"/>
        <v>1.0658950299784278</v>
      </c>
      <c r="G326" s="73">
        <f t="shared" si="85"/>
        <v>1.0446784325371101</v>
      </c>
      <c r="H326" s="73" t="str">
        <f t="shared" si="85"/>
        <v/>
      </c>
      <c r="I326" s="73">
        <f t="shared" si="85"/>
        <v>1.0250795655741953</v>
      </c>
      <c r="J326" s="73">
        <f t="shared" si="85"/>
        <v>1.0099781389718148</v>
      </c>
      <c r="K326" s="73">
        <f t="shared" si="85"/>
        <v>1.017368176794037</v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>
        <f t="shared" si="85"/>
        <v>1.0273149836762556</v>
      </c>
      <c r="Q326" s="73">
        <f t="shared" si="85"/>
        <v>1.0293880108284159</v>
      </c>
    </row>
    <row r="327" spans="1:17" ht="12" customHeight="1" x14ac:dyDescent="0.25">
      <c r="A327" s="158" t="s">
        <v>112</v>
      </c>
      <c r="B327" s="169"/>
      <c r="C327" s="169">
        <f t="shared" si="85"/>
        <v>1.8300021046981181</v>
      </c>
      <c r="D327" s="169" t="str">
        <f t="shared" si="85"/>
        <v/>
      </c>
      <c r="E327" s="169">
        <f t="shared" si="85"/>
        <v>1.9559217938190165</v>
      </c>
      <c r="F327" s="169">
        <f t="shared" si="85"/>
        <v>1.9741878814874896</v>
      </c>
      <c r="G327" s="169">
        <f t="shared" si="85"/>
        <v>2.0001793094348179</v>
      </c>
      <c r="H327" s="169" t="str">
        <f t="shared" si="85"/>
        <v/>
      </c>
      <c r="I327" s="169">
        <f t="shared" si="85"/>
        <v>2.1811873750434945</v>
      </c>
      <c r="J327" s="169">
        <f t="shared" si="85"/>
        <v>2.5215762980481449</v>
      </c>
      <c r="K327" s="169">
        <f t="shared" si="85"/>
        <v>2.7316607839708973</v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>
        <f t="shared" si="85"/>
        <v>3.7551848386409774</v>
      </c>
      <c r="Q327" s="169">
        <f t="shared" si="85"/>
        <v>4.0107178115651756</v>
      </c>
    </row>
    <row r="328" spans="1:17" ht="12" customHeight="1" x14ac:dyDescent="0.25">
      <c r="A328" s="23" t="s">
        <v>60</v>
      </c>
      <c r="B328" s="73"/>
      <c r="C328" s="73">
        <f t="shared" si="85"/>
        <v>1.8300021046981181</v>
      </c>
      <c r="D328" s="73" t="str">
        <f t="shared" si="85"/>
        <v/>
      </c>
      <c r="E328" s="73">
        <f t="shared" si="85"/>
        <v>1.9559217938190165</v>
      </c>
      <c r="F328" s="73">
        <f t="shared" si="85"/>
        <v>1.9741878814874896</v>
      </c>
      <c r="G328" s="73">
        <f t="shared" si="85"/>
        <v>2.0001793094348179</v>
      </c>
      <c r="H328" s="73" t="str">
        <f t="shared" si="85"/>
        <v/>
      </c>
      <c r="I328" s="73">
        <f t="shared" si="85"/>
        <v>2.1811873750434945</v>
      </c>
      <c r="J328" s="73">
        <f t="shared" si="85"/>
        <v>2.5215762980481449</v>
      </c>
      <c r="K328" s="73">
        <f t="shared" si="85"/>
        <v>2.7316607839708973</v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>
        <f t="shared" si="85"/>
        <v>3.7551848386409774</v>
      </c>
      <c r="Q328" s="73">
        <f t="shared" si="85"/>
        <v>4.0107178115651756</v>
      </c>
    </row>
    <row r="329" spans="1:17" ht="12" customHeight="1" x14ac:dyDescent="0.25">
      <c r="A329" s="158" t="s">
        <v>63</v>
      </c>
      <c r="B329" s="169"/>
      <c r="C329" s="169">
        <f t="shared" si="85"/>
        <v>0.62279282328875829</v>
      </c>
      <c r="D329" s="169" t="str">
        <f t="shared" si="85"/>
        <v/>
      </c>
      <c r="E329" s="169">
        <f t="shared" si="85"/>
        <v>0.72619542868142761</v>
      </c>
      <c r="F329" s="169">
        <f t="shared" si="85"/>
        <v>0.60324617959071059</v>
      </c>
      <c r="G329" s="169">
        <f t="shared" si="85"/>
        <v>0.66792515171240596</v>
      </c>
      <c r="H329" s="169" t="str">
        <f t="shared" si="85"/>
        <v/>
      </c>
      <c r="I329" s="169">
        <f t="shared" si="85"/>
        <v>0.67716137031738022</v>
      </c>
      <c r="J329" s="169">
        <f t="shared" si="85"/>
        <v>0.67675433433866905</v>
      </c>
      <c r="K329" s="169">
        <f t="shared" si="85"/>
        <v>0.61624866110633858</v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>
        <f t="shared" si="85"/>
        <v>0.63779764314882426</v>
      </c>
      <c r="Q329" s="169">
        <f t="shared" si="85"/>
        <v>0.68460000267793653</v>
      </c>
    </row>
    <row r="330" spans="1:17" ht="12" customHeight="1" x14ac:dyDescent="0.25">
      <c r="A330" s="167" t="s">
        <v>160</v>
      </c>
      <c r="B330" s="174"/>
      <c r="C330" s="174">
        <f t="shared" si="85"/>
        <v>0.5903045683521666</v>
      </c>
      <c r="D330" s="174" t="str">
        <f t="shared" si="85"/>
        <v/>
      </c>
      <c r="E330" s="174">
        <f t="shared" si="85"/>
        <v>0.59678834933109948</v>
      </c>
      <c r="F330" s="174">
        <f t="shared" si="85"/>
        <v>0.59932994629854075</v>
      </c>
      <c r="G330" s="174">
        <f t="shared" si="85"/>
        <v>0.59981777577834139</v>
      </c>
      <c r="H330" s="174" t="str">
        <f t="shared" si="85"/>
        <v/>
      </c>
      <c r="I330" s="174">
        <f t="shared" si="85"/>
        <v>0.59857318595516829</v>
      </c>
      <c r="J330" s="174">
        <f t="shared" si="85"/>
        <v>0.60005263814255538</v>
      </c>
      <c r="K330" s="174">
        <f t="shared" si="85"/>
        <v>0.60433003358430637</v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0.62988108820418698</v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>
        <f t="shared" si="85"/>
        <v>0.64290904566128859</v>
      </c>
      <c r="D331" s="174" t="str">
        <f t="shared" si="85"/>
        <v/>
      </c>
      <c r="E331" s="174">
        <f t="shared" si="85"/>
        <v>0.64437900622193278</v>
      </c>
      <c r="F331" s="174">
        <f t="shared" si="85"/>
        <v>0.64885925297589897</v>
      </c>
      <c r="G331" s="174">
        <f t="shared" si="85"/>
        <v>0.64952493358846353</v>
      </c>
      <c r="H331" s="174" t="str">
        <f t="shared" si="85"/>
        <v/>
      </c>
      <c r="I331" s="174">
        <f t="shared" si="85"/>
        <v>0.65149385552383632</v>
      </c>
      <c r="J331" s="174">
        <f t="shared" si="85"/>
        <v>0.65379608628723507</v>
      </c>
      <c r="K331" s="174">
        <f t="shared" si="85"/>
        <v>0.66622365401425221</v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>
        <f t="shared" si="85"/>
        <v>0.68061402060589582</v>
      </c>
      <c r="Q331" s="174">
        <f t="shared" si="85"/>
        <v>0.68460000267793653</v>
      </c>
    </row>
    <row r="332" spans="1:17" ht="12" customHeight="1" x14ac:dyDescent="0.25">
      <c r="A332" s="166" t="s">
        <v>203</v>
      </c>
      <c r="B332" s="173"/>
      <c r="C332" s="173">
        <f t="shared" si="85"/>
        <v>0.58335637957874897</v>
      </c>
      <c r="D332" s="173" t="str">
        <f t="shared" si="85"/>
        <v/>
      </c>
      <c r="E332" s="173">
        <f t="shared" si="85"/>
        <v>0.58507926378770692</v>
      </c>
      <c r="F332" s="173">
        <f t="shared" si="85"/>
        <v>0.59107797948072993</v>
      </c>
      <c r="G332" s="173">
        <f t="shared" si="85"/>
        <v>0.59423472799070476</v>
      </c>
      <c r="H332" s="173" t="str">
        <f t="shared" si="85"/>
        <v/>
      </c>
      <c r="I332" s="173">
        <f t="shared" si="85"/>
        <v>0.60025705415467867</v>
      </c>
      <c r="J332" s="173">
        <f t="shared" si="85"/>
        <v>0.60975091454980457</v>
      </c>
      <c r="K332" s="173">
        <f t="shared" si="85"/>
        <v>0.61836510813953116</v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>
        <f t="shared" si="85"/>
        <v>0.63178963874484673</v>
      </c>
      <c r="Q332" s="173">
        <f t="shared" si="85"/>
        <v>0.63533887659917476</v>
      </c>
    </row>
    <row r="333" spans="1:17" ht="12" customHeight="1" x14ac:dyDescent="0.25">
      <c r="A333" s="147" t="s">
        <v>59</v>
      </c>
      <c r="B333" s="172"/>
      <c r="C333" s="172">
        <f t="shared" si="85"/>
        <v>1.0981551327456309</v>
      </c>
      <c r="D333" s="172" t="str">
        <f t="shared" si="85"/>
        <v/>
      </c>
      <c r="E333" s="172">
        <f t="shared" si="85"/>
        <v>1.0910624523686459</v>
      </c>
      <c r="F333" s="172">
        <f t="shared" si="85"/>
        <v>1.0808552787511427</v>
      </c>
      <c r="G333" s="172">
        <f t="shared" si="85"/>
        <v>1.0602818725824343</v>
      </c>
      <c r="H333" s="172" t="str">
        <f t="shared" si="85"/>
        <v/>
      </c>
      <c r="I333" s="172">
        <f t="shared" si="85"/>
        <v>1.0270678044906636</v>
      </c>
      <c r="J333" s="172">
        <f t="shared" si="85"/>
        <v>1.0011627055972059</v>
      </c>
      <c r="K333" s="172">
        <f t="shared" si="85"/>
        <v>1.0094285615642604</v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>
        <f t="shared" si="85"/>
        <v>1.0237223083455673</v>
      </c>
      <c r="Q333" s="172">
        <f t="shared" si="85"/>
        <v>1.0290581735809383</v>
      </c>
    </row>
    <row r="334" spans="1:17" ht="12" customHeight="1" x14ac:dyDescent="0.25">
      <c r="A334" s="163" t="s">
        <v>142</v>
      </c>
      <c r="B334" s="171"/>
      <c r="C334" s="171">
        <f t="shared" si="85"/>
        <v>0.72074557012079565</v>
      </c>
      <c r="D334" s="171" t="str">
        <f t="shared" si="85"/>
        <v/>
      </c>
      <c r="E334" s="171">
        <f t="shared" si="85"/>
        <v>0.72471569878297093</v>
      </c>
      <c r="F334" s="171" t="str">
        <f t="shared" si="85"/>
        <v/>
      </c>
      <c r="G334" s="171">
        <f t="shared" si="85"/>
        <v>0.73415433251853102</v>
      </c>
      <c r="H334" s="171" t="str">
        <f t="shared" si="85"/>
        <v/>
      </c>
      <c r="I334" s="171">
        <f t="shared" si="85"/>
        <v>0.75274158632571886</v>
      </c>
      <c r="J334" s="171">
        <f t="shared" si="85"/>
        <v>0.75297315725071301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0.76255261279372688</v>
      </c>
      <c r="D335" s="170" t="str">
        <f t="shared" si="85"/>
        <v/>
      </c>
      <c r="E335" s="170">
        <f t="shared" si="85"/>
        <v>0.7713820273519032</v>
      </c>
      <c r="F335" s="170" t="str">
        <f t="shared" si="85"/>
        <v/>
      </c>
      <c r="G335" s="170">
        <f t="shared" si="85"/>
        <v>0.77301495229103701</v>
      </c>
      <c r="H335" s="170" t="str">
        <f t="shared" si="85"/>
        <v/>
      </c>
      <c r="I335" s="170">
        <f t="shared" si="85"/>
        <v>0.78142686363409264</v>
      </c>
      <c r="J335" s="170">
        <f t="shared" si="85"/>
        <v>0.78504492428887662</v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0.70982511623518296</v>
      </c>
      <c r="D336" s="73" t="str">
        <f t="shared" si="85"/>
        <v/>
      </c>
      <c r="E336" s="73">
        <f t="shared" si="85"/>
        <v>0.72771954125739269</v>
      </c>
      <c r="F336" s="73" t="str">
        <f t="shared" si="85"/>
        <v/>
      </c>
      <c r="G336" s="73">
        <f t="shared" si="85"/>
        <v>0.73957072388927281</v>
      </c>
      <c r="H336" s="73" t="str">
        <f t="shared" si="85"/>
        <v/>
      </c>
      <c r="I336" s="73">
        <f t="shared" si="85"/>
        <v>0.74836337082020876</v>
      </c>
      <c r="J336" s="73">
        <f t="shared" si="85"/>
        <v>0.75296676972512766</v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1.0953682273871668</v>
      </c>
      <c r="D337" s="73" t="str">
        <f t="shared" si="85"/>
        <v/>
      </c>
      <c r="E337" s="73">
        <f t="shared" si="85"/>
        <v>1.0537859775890777</v>
      </c>
      <c r="F337" s="73" t="str">
        <f t="shared" si="85"/>
        <v/>
      </c>
      <c r="G337" s="73">
        <f t="shared" si="85"/>
        <v>1.0038810161685612</v>
      </c>
      <c r="H337" s="73" t="str">
        <f t="shared" si="85"/>
        <v/>
      </c>
      <c r="I337" s="73">
        <f t="shared" si="85"/>
        <v>1.0058240395302183</v>
      </c>
      <c r="J337" s="73">
        <f t="shared" si="85"/>
        <v>1</v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0.56784272599785512</v>
      </c>
      <c r="D338" s="169" t="str">
        <f t="shared" si="85"/>
        <v/>
      </c>
      <c r="E338" s="169">
        <f t="shared" si="85"/>
        <v>0.50663806753551777</v>
      </c>
      <c r="F338" s="169">
        <f t="shared" si="85"/>
        <v>0.50914539238841039</v>
      </c>
      <c r="G338" s="169">
        <f t="shared" si="85"/>
        <v>0.53678492886716955</v>
      </c>
      <c r="H338" s="169" t="str">
        <f t="shared" si="85"/>
        <v/>
      </c>
      <c r="I338" s="169">
        <f t="shared" si="85"/>
        <v>0.51856638774646691</v>
      </c>
      <c r="J338" s="169">
        <f t="shared" si="85"/>
        <v>0.67188764586015004</v>
      </c>
      <c r="K338" s="169">
        <f t="shared" si="85"/>
        <v>0.63408993595403507</v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>
        <f t="shared" si="85"/>
        <v>0.64567098261308253</v>
      </c>
      <c r="Q338" s="169">
        <f t="shared" si="85"/>
        <v>0.53711853855192915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0.49996301466331433</v>
      </c>
      <c r="D339" s="73" t="str">
        <f t="shared" si="86"/>
        <v/>
      </c>
      <c r="E339" s="73">
        <f t="shared" si="86"/>
        <v>0.50663806753551777</v>
      </c>
      <c r="F339" s="73">
        <f t="shared" si="86"/>
        <v>0.50914539238841039</v>
      </c>
      <c r="G339" s="73">
        <f t="shared" si="86"/>
        <v>0.51197624200955361</v>
      </c>
      <c r="H339" s="73" t="str">
        <f t="shared" si="86"/>
        <v/>
      </c>
      <c r="I339" s="73">
        <f t="shared" si="86"/>
        <v>0.51856638774646691</v>
      </c>
      <c r="J339" s="73">
        <f t="shared" si="86"/>
        <v>0.51827608923011759</v>
      </c>
      <c r="K339" s="73">
        <f t="shared" si="86"/>
        <v>0.52255610729204327</v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>
        <f t="shared" si="86"/>
        <v>0.5344645926173528</v>
      </c>
      <c r="Q339" s="73">
        <f t="shared" si="86"/>
        <v>0.53711853855192915</v>
      </c>
    </row>
    <row r="340" spans="1:17" ht="12" customHeight="1" x14ac:dyDescent="0.25">
      <c r="A340" s="29" t="s">
        <v>140</v>
      </c>
      <c r="B340" s="65"/>
      <c r="C340" s="65">
        <f t="shared" si="86"/>
        <v>0.8402697384193567</v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>
        <f t="shared" si="86"/>
        <v>0.84680259899071308</v>
      </c>
      <c r="H340" s="65" t="str">
        <f t="shared" si="86"/>
        <v/>
      </c>
      <c r="I340" s="65" t="str">
        <f t="shared" si="86"/>
        <v/>
      </c>
      <c r="J340" s="65">
        <f t="shared" si="86"/>
        <v>0.855275126335865</v>
      </c>
      <c r="K340" s="65">
        <f t="shared" si="86"/>
        <v>0.8600075660255867</v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0.8698755936429533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13.035526833991158</v>
      </c>
      <c r="D342" s="168">
        <f t="shared" ref="D342:Q342" si="87">SUM(D343,D346,D348,D357)</f>
        <v>0</v>
      </c>
      <c r="E342" s="168">
        <f t="shared" si="87"/>
        <v>1.5694319631809859</v>
      </c>
      <c r="F342" s="168">
        <f t="shared" si="87"/>
        <v>4.1017244160769</v>
      </c>
      <c r="G342" s="168">
        <f t="shared" si="87"/>
        <v>4.5607884489409951</v>
      </c>
      <c r="H342" s="168">
        <f t="shared" si="87"/>
        <v>0</v>
      </c>
      <c r="I342" s="168">
        <f t="shared" si="87"/>
        <v>4.5854817172152673</v>
      </c>
      <c r="J342" s="168">
        <f t="shared" si="87"/>
        <v>22.863176891233461</v>
      </c>
      <c r="K342" s="168">
        <f t="shared" si="87"/>
        <v>22.226906348814811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2.8021258890475962</v>
      </c>
      <c r="Q342" s="168">
        <f t="shared" si="87"/>
        <v>1.8661132070405206E-2</v>
      </c>
    </row>
    <row r="343" spans="1:17" ht="12" customHeight="1" x14ac:dyDescent="0.25">
      <c r="A343" s="158" t="s">
        <v>65</v>
      </c>
      <c r="B343" s="157"/>
      <c r="C343" s="157">
        <f>SUM(C344:C345)</f>
        <v>10.920009761996857</v>
      </c>
      <c r="D343" s="157">
        <f t="shared" ref="D343:Q343" si="88">SUM(D344:D345)</f>
        <v>0</v>
      </c>
      <c r="E343" s="157">
        <f t="shared" si="88"/>
        <v>1.4305167483727828</v>
      </c>
      <c r="F343" s="157">
        <f t="shared" si="88"/>
        <v>3.2099883457269804</v>
      </c>
      <c r="G343" s="157">
        <f t="shared" si="88"/>
        <v>3.8702109869781407</v>
      </c>
      <c r="H343" s="157">
        <f t="shared" si="88"/>
        <v>0</v>
      </c>
      <c r="I343" s="157">
        <f t="shared" si="88"/>
        <v>3.79576814454829</v>
      </c>
      <c r="J343" s="157">
        <f t="shared" si="88"/>
        <v>19.77883339920286</v>
      </c>
      <c r="K343" s="157">
        <f t="shared" si="88"/>
        <v>17.857605471598998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2.2643162398905754</v>
      </c>
      <c r="Q343" s="157">
        <f t="shared" si="88"/>
        <v>1.5001402843851722E-2</v>
      </c>
    </row>
    <row r="344" spans="1:17" ht="12" customHeight="1" x14ac:dyDescent="0.25">
      <c r="A344" s="23" t="s">
        <v>161</v>
      </c>
      <c r="B344" s="156"/>
      <c r="C344" s="156">
        <f>RES_hhdet_in_emi!C$64</f>
        <v>10.920009761996857</v>
      </c>
      <c r="D344" s="156">
        <f>RES_hhdet_in_emi!D$64</f>
        <v>0</v>
      </c>
      <c r="E344" s="156">
        <f>RES_hhdet_in_emi!E$64</f>
        <v>1.4305167483727828</v>
      </c>
      <c r="F344" s="156">
        <f>RES_hhdet_in_emi!F$64</f>
        <v>3.2099883457269804</v>
      </c>
      <c r="G344" s="156">
        <f>RES_hhdet_in_emi!G$64</f>
        <v>3.8702109869781407</v>
      </c>
      <c r="H344" s="156">
        <f>RES_hhdet_in_emi!H$64</f>
        <v>0</v>
      </c>
      <c r="I344" s="156">
        <f>RES_hhdet_in_emi!I$64</f>
        <v>3.79576814454829</v>
      </c>
      <c r="J344" s="156">
        <f>RES_hhdet_in_emi!J$64</f>
        <v>19.77883339920286</v>
      </c>
      <c r="K344" s="156">
        <f>RES_hhdet_in_emi!K$64</f>
        <v>17.857605471598998</v>
      </c>
      <c r="L344" s="156">
        <f>RES_hhdet_in_emi!L$64</f>
        <v>0</v>
      </c>
      <c r="M344" s="156">
        <f>RES_hhdet_in_emi!M$64</f>
        <v>0</v>
      </c>
      <c r="N344" s="156">
        <f>RES_hhdet_in_emi!N$64</f>
        <v>0</v>
      </c>
      <c r="O344" s="156">
        <f>RES_hhdet_in_emi!O$64</f>
        <v>0</v>
      </c>
      <c r="P344" s="156">
        <f>RES_hhdet_in_emi!P$64</f>
        <v>2.2643162398905754</v>
      </c>
      <c r="Q344" s="156">
        <f>RES_hhdet_in_emi!Q$64</f>
        <v>1.5001402843851722E-2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1.4490969869692978</v>
      </c>
      <c r="D348" s="157">
        <f t="shared" ref="D348:Q348" si="90">SUM(D349:D350,D353:D354)</f>
        <v>0</v>
      </c>
      <c r="E348" s="157">
        <f t="shared" si="90"/>
        <v>9.3361760471951088E-3</v>
      </c>
      <c r="F348" s="157">
        <f t="shared" si="90"/>
        <v>0.60296326478938966</v>
      </c>
      <c r="G348" s="157">
        <f t="shared" si="90"/>
        <v>0.39244583426719548</v>
      </c>
      <c r="H348" s="157">
        <f t="shared" si="90"/>
        <v>0</v>
      </c>
      <c r="I348" s="157">
        <f t="shared" si="90"/>
        <v>0.44137176014461665</v>
      </c>
      <c r="J348" s="157">
        <f t="shared" si="90"/>
        <v>2.2297604913219287</v>
      </c>
      <c r="K348" s="157">
        <f t="shared" si="90"/>
        <v>3.3935588954092344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0.41225623326505051</v>
      </c>
      <c r="Q348" s="157">
        <f t="shared" si="90"/>
        <v>2.326771839514752E-3</v>
      </c>
    </row>
    <row r="349" spans="1:17" ht="12" customHeight="1" x14ac:dyDescent="0.25">
      <c r="A349" s="167" t="s">
        <v>160</v>
      </c>
      <c r="B349" s="132"/>
      <c r="C349" s="132">
        <f>RES_hhdet_in_emi!C$69</f>
        <v>1.4143364732940122</v>
      </c>
      <c r="D349" s="132">
        <f>RES_hhdet_in_emi!D$69</f>
        <v>0</v>
      </c>
      <c r="E349" s="132">
        <f>RES_hhdet_in_emi!E$69</f>
        <v>8.3162585830371804E-4</v>
      </c>
      <c r="F349" s="132">
        <f>RES_hhdet_in_emi!F$69</f>
        <v>0.5605161251764833</v>
      </c>
      <c r="G349" s="132">
        <f>RES_hhdet_in_emi!G$69</f>
        <v>0.23647798420190619</v>
      </c>
      <c r="H349" s="132">
        <f>RES_hhdet_in_emi!H$69</f>
        <v>0</v>
      </c>
      <c r="I349" s="132">
        <f>RES_hhdet_in_emi!I$69</f>
        <v>0.1147434207233852</v>
      </c>
      <c r="J349" s="132">
        <f>RES_hhdet_in_emi!J$69</f>
        <v>1.5333255836031308</v>
      </c>
      <c r="K349" s="132">
        <f>RES_hhdet_in_emi!K$69</f>
        <v>2.8062057770271345</v>
      </c>
      <c r="L349" s="132">
        <f>RES_hhdet_in_emi!L$69</f>
        <v>0</v>
      </c>
      <c r="M349" s="132">
        <f>RES_hhdet_in_emi!M$69</f>
        <v>0</v>
      </c>
      <c r="N349" s="132">
        <f>RES_hhdet_in_emi!N$69</f>
        <v>0</v>
      </c>
      <c r="O349" s="132">
        <f>RES_hhdet_in_emi!O$69</f>
        <v>0</v>
      </c>
      <c r="P349" s="132">
        <f>RES_hhdet_in_emi!P$69</f>
        <v>0.35482362029517817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3.4760513675285577E-2</v>
      </c>
      <c r="D350" s="132">
        <f t="shared" ref="D350:Q350" si="91">SUM(D351:D352)</f>
        <v>0</v>
      </c>
      <c r="E350" s="132">
        <f t="shared" si="91"/>
        <v>8.50455018889139E-3</v>
      </c>
      <c r="F350" s="132">
        <f t="shared" si="91"/>
        <v>4.2447139612906318E-2</v>
      </c>
      <c r="G350" s="132">
        <f t="shared" si="91"/>
        <v>0.15596785006528929</v>
      </c>
      <c r="H350" s="132">
        <f t="shared" si="91"/>
        <v>0</v>
      </c>
      <c r="I350" s="132">
        <f t="shared" si="91"/>
        <v>0.32662833942123143</v>
      </c>
      <c r="J350" s="132">
        <f t="shared" si="91"/>
        <v>0.69643490771879768</v>
      </c>
      <c r="K350" s="132">
        <f t="shared" si="91"/>
        <v>0.58735311838210014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5.7432612969872336E-2</v>
      </c>
      <c r="Q350" s="132">
        <f t="shared" si="91"/>
        <v>2.326771839514752E-3</v>
      </c>
    </row>
    <row r="351" spans="1:17" ht="12" customHeight="1" x14ac:dyDescent="0.25">
      <c r="A351" s="166" t="s">
        <v>203</v>
      </c>
      <c r="B351" s="165"/>
      <c r="C351" s="165">
        <f>RES_hhdet_in_emi!C$71</f>
        <v>3.4760513675285577E-2</v>
      </c>
      <c r="D351" s="165">
        <f>RES_hhdet_in_emi!D$71</f>
        <v>0</v>
      </c>
      <c r="E351" s="165">
        <f>RES_hhdet_in_emi!E$71</f>
        <v>8.50455018889139E-3</v>
      </c>
      <c r="F351" s="165">
        <f>RES_hhdet_in_emi!F$71</f>
        <v>4.2447139612906318E-2</v>
      </c>
      <c r="G351" s="165">
        <f>RES_hhdet_in_emi!G$71</f>
        <v>0.15596785006528929</v>
      </c>
      <c r="H351" s="165">
        <f>RES_hhdet_in_emi!H$71</f>
        <v>0</v>
      </c>
      <c r="I351" s="165">
        <f>RES_hhdet_in_emi!I$71</f>
        <v>0.32662833942123143</v>
      </c>
      <c r="J351" s="165">
        <f>RES_hhdet_in_emi!J$71</f>
        <v>0.69643490771879768</v>
      </c>
      <c r="K351" s="165">
        <f>RES_hhdet_in_emi!K$71</f>
        <v>0.58735311838210014</v>
      </c>
      <c r="L351" s="165">
        <f>RES_hhdet_in_emi!L$71</f>
        <v>0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5.7432612969872336E-2</v>
      </c>
      <c r="Q351" s="165">
        <f>RES_hhdet_in_emi!Q$71</f>
        <v>2.326771839514752E-3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0.66642008502500238</v>
      </c>
      <c r="D357" s="157">
        <f t="shared" ref="D357:Q357" si="93">SUM(D358:D359)</f>
        <v>0</v>
      </c>
      <c r="E357" s="157">
        <f t="shared" si="93"/>
        <v>0.12957903876100815</v>
      </c>
      <c r="F357" s="157">
        <f t="shared" si="93"/>
        <v>0.2887728055605302</v>
      </c>
      <c r="G357" s="157">
        <f t="shared" si="93"/>
        <v>0.29813162769565871</v>
      </c>
      <c r="H357" s="157">
        <f t="shared" si="93"/>
        <v>0</v>
      </c>
      <c r="I357" s="157">
        <f t="shared" si="93"/>
        <v>0.34834181252236079</v>
      </c>
      <c r="J357" s="157">
        <f t="shared" si="93"/>
        <v>0.85458300070867166</v>
      </c>
      <c r="K357" s="157">
        <f t="shared" si="93"/>
        <v>0.97574198180657845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0.12555341589197022</v>
      </c>
      <c r="Q357" s="157">
        <f t="shared" si="93"/>
        <v>1.3329573870387338E-3</v>
      </c>
    </row>
    <row r="358" spans="1:17" ht="12" customHeight="1" x14ac:dyDescent="0.25">
      <c r="A358" s="23" t="s">
        <v>203</v>
      </c>
      <c r="B358" s="156"/>
      <c r="C358" s="156">
        <f>RES_hhdet_in_emi!C$78</f>
        <v>0.66642008502500238</v>
      </c>
      <c r="D358" s="156">
        <f>RES_hhdet_in_emi!D$78</f>
        <v>0</v>
      </c>
      <c r="E358" s="156">
        <f>RES_hhdet_in_emi!E$78</f>
        <v>0.12957903876100815</v>
      </c>
      <c r="F358" s="156">
        <f>RES_hhdet_in_emi!F$78</f>
        <v>0.2887728055605302</v>
      </c>
      <c r="G358" s="156">
        <f>RES_hhdet_in_emi!G$78</f>
        <v>0.29813162769565871</v>
      </c>
      <c r="H358" s="156">
        <f>RES_hhdet_in_emi!H$78</f>
        <v>0</v>
      </c>
      <c r="I358" s="156">
        <f>RES_hhdet_in_emi!I$78</f>
        <v>0.34834181252236079</v>
      </c>
      <c r="J358" s="156">
        <f>RES_hhdet_in_emi!J$78</f>
        <v>0.85458300070867166</v>
      </c>
      <c r="K358" s="156">
        <f>RES_hhdet_in_emi!K$78</f>
        <v>0.97574198180657845</v>
      </c>
      <c r="L358" s="156">
        <f>RES_hhdet_in_emi!L$78</f>
        <v>0</v>
      </c>
      <c r="M358" s="156">
        <f>RES_hhdet_in_emi!M$78</f>
        <v>0</v>
      </c>
      <c r="N358" s="156">
        <f>RES_hhdet_in_emi!N$78</f>
        <v>0</v>
      </c>
      <c r="O358" s="156">
        <f>RES_hhdet_in_emi!O$78</f>
        <v>0</v>
      </c>
      <c r="P358" s="156">
        <f>RES_hhdet_in_emi!P$78</f>
        <v>0.12555341589197022</v>
      </c>
      <c r="Q358" s="156">
        <f>RES_hhdet_in_emi!Q$78</f>
        <v>1.3329573870387338E-3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20541.823181670403</v>
      </c>
      <c r="D361" s="168">
        <f t="shared" si="94"/>
        <v>0</v>
      </c>
      <c r="E361" s="168">
        <f t="shared" si="94"/>
        <v>19826.231381916547</v>
      </c>
      <c r="F361" s="168">
        <f t="shared" si="94"/>
        <v>20523.419163313527</v>
      </c>
      <c r="G361" s="168">
        <f t="shared" si="94"/>
        <v>21259.050793689326</v>
      </c>
      <c r="H361" s="168">
        <f t="shared" si="94"/>
        <v>0</v>
      </c>
      <c r="I361" s="168">
        <f t="shared" si="94"/>
        <v>20244.283432124583</v>
      </c>
      <c r="J361" s="168">
        <f t="shared" si="94"/>
        <v>20120.461137588001</v>
      </c>
      <c r="K361" s="168">
        <f t="shared" si="94"/>
        <v>21465.889681854187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21767.738823957512</v>
      </c>
      <c r="Q361" s="168">
        <f t="shared" si="94"/>
        <v>21560.819579157222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16431.738739961231</v>
      </c>
      <c r="D362" s="157">
        <f t="shared" si="95"/>
        <v>0</v>
      </c>
      <c r="E362" s="157">
        <f t="shared" si="95"/>
        <v>15776.0724113326</v>
      </c>
      <c r="F362" s="157">
        <f t="shared" si="95"/>
        <v>16117.361753299438</v>
      </c>
      <c r="G362" s="157">
        <f t="shared" si="95"/>
        <v>16931.104636230033</v>
      </c>
      <c r="H362" s="157">
        <f t="shared" si="95"/>
        <v>0</v>
      </c>
      <c r="I362" s="157">
        <f t="shared" si="95"/>
        <v>15836.092841929667</v>
      </c>
      <c r="J362" s="157">
        <f t="shared" si="95"/>
        <v>15694.918264087362</v>
      </c>
      <c r="K362" s="157">
        <f t="shared" si="95"/>
        <v>16873.369030903232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17160.714144503992</v>
      </c>
      <c r="Q362" s="157">
        <f t="shared" si="95"/>
        <v>16746.612012410838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16333.77262816688</v>
      </c>
      <c r="D363" s="156">
        <f t="shared" si="96"/>
        <v>0</v>
      </c>
      <c r="E363" s="156">
        <f t="shared" si="96"/>
        <v>15537.429646035953</v>
      </c>
      <c r="F363" s="156">
        <f t="shared" si="96"/>
        <v>15752.667821001063</v>
      </c>
      <c r="G363" s="156">
        <f t="shared" si="96"/>
        <v>16475.39175415297</v>
      </c>
      <c r="H363" s="156">
        <f t="shared" si="96"/>
        <v>0</v>
      </c>
      <c r="I363" s="156">
        <f t="shared" si="96"/>
        <v>15532.356688559335</v>
      </c>
      <c r="J363" s="156">
        <f t="shared" si="96"/>
        <v>15529.676666522966</v>
      </c>
      <c r="K363" s="156">
        <f t="shared" si="96"/>
        <v>16533.118760797086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16690.561600906007</v>
      </c>
      <c r="Q363" s="156">
        <f t="shared" si="96"/>
        <v>16103.151876599604</v>
      </c>
    </row>
    <row r="364" spans="1:17" ht="12" customHeight="1" x14ac:dyDescent="0.25">
      <c r="A364" s="23" t="s">
        <v>60</v>
      </c>
      <c r="B364" s="156"/>
      <c r="C364" s="156">
        <f t="shared" si="96"/>
        <v>97.966111794349629</v>
      </c>
      <c r="D364" s="156">
        <f t="shared" si="96"/>
        <v>0</v>
      </c>
      <c r="E364" s="156">
        <f t="shared" si="96"/>
        <v>238.64276529664718</v>
      </c>
      <c r="F364" s="156">
        <f t="shared" si="96"/>
        <v>364.69393229837527</v>
      </c>
      <c r="G364" s="156">
        <f t="shared" si="96"/>
        <v>455.7128820770622</v>
      </c>
      <c r="H364" s="156">
        <f t="shared" si="96"/>
        <v>0</v>
      </c>
      <c r="I364" s="156">
        <f t="shared" si="96"/>
        <v>303.73615337033237</v>
      </c>
      <c r="J364" s="156">
        <f t="shared" si="96"/>
        <v>165.24159756439633</v>
      </c>
      <c r="K364" s="156">
        <f t="shared" si="96"/>
        <v>340.2502701061465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470.15254359798558</v>
      </c>
      <c r="Q364" s="156">
        <f t="shared" si="96"/>
        <v>643.46013581123361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9.0804170190012492</v>
      </c>
      <c r="D365" s="157">
        <f t="shared" si="97"/>
        <v>0</v>
      </c>
      <c r="E365" s="157">
        <f t="shared" si="97"/>
        <v>6.3848893890847513</v>
      </c>
      <c r="F365" s="157">
        <f t="shared" si="97"/>
        <v>2.0982456378483292</v>
      </c>
      <c r="G365" s="157">
        <f t="shared" si="97"/>
        <v>18.011458109111157</v>
      </c>
      <c r="H365" s="157">
        <f t="shared" si="97"/>
        <v>0</v>
      </c>
      <c r="I365" s="157">
        <f t="shared" si="97"/>
        <v>31.633235345741863</v>
      </c>
      <c r="J365" s="157">
        <f t="shared" si="97"/>
        <v>17.178084235938218</v>
      </c>
      <c r="K365" s="157">
        <f t="shared" si="97"/>
        <v>25.470783064976786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123.48297101026772</v>
      </c>
      <c r="Q365" s="157">
        <f t="shared" si="97"/>
        <v>528.50547763470399</v>
      </c>
    </row>
    <row r="366" spans="1:17" ht="12" customHeight="1" x14ac:dyDescent="0.25">
      <c r="A366" s="23" t="s">
        <v>60</v>
      </c>
      <c r="B366" s="156"/>
      <c r="C366" s="156">
        <f t="shared" si="96"/>
        <v>9.0804170190012492</v>
      </c>
      <c r="D366" s="156">
        <f t="shared" si="96"/>
        <v>0</v>
      </c>
      <c r="E366" s="156">
        <f t="shared" si="96"/>
        <v>6.3848893890847513</v>
      </c>
      <c r="F366" s="156">
        <f t="shared" si="96"/>
        <v>2.0982456378483292</v>
      </c>
      <c r="G366" s="156">
        <f t="shared" si="96"/>
        <v>18.011458109111157</v>
      </c>
      <c r="H366" s="156">
        <f t="shared" si="96"/>
        <v>0</v>
      </c>
      <c r="I366" s="156">
        <f t="shared" si="96"/>
        <v>31.633235345741863</v>
      </c>
      <c r="J366" s="156">
        <f t="shared" si="96"/>
        <v>17.178084235938218</v>
      </c>
      <c r="K366" s="156">
        <f t="shared" si="96"/>
        <v>25.470783064976786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123.48297101026772</v>
      </c>
      <c r="Q366" s="156">
        <f t="shared" si="96"/>
        <v>528.50547763470399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2855.8246480644534</v>
      </c>
      <c r="D367" s="157">
        <f t="shared" si="98"/>
        <v>0</v>
      </c>
      <c r="E367" s="157">
        <f t="shared" si="98"/>
        <v>2636.3629476724536</v>
      </c>
      <c r="F367" s="157">
        <f t="shared" si="98"/>
        <v>2986.8381060431334</v>
      </c>
      <c r="G367" s="157">
        <f t="shared" si="98"/>
        <v>2939.2348996137739</v>
      </c>
      <c r="H367" s="157">
        <f t="shared" si="98"/>
        <v>0</v>
      </c>
      <c r="I367" s="157">
        <f t="shared" si="98"/>
        <v>2951.135918240208</v>
      </c>
      <c r="J367" s="157">
        <f t="shared" si="98"/>
        <v>3175.331030752609</v>
      </c>
      <c r="K367" s="157">
        <f t="shared" si="98"/>
        <v>3217.6901567074456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3099.0346819028523</v>
      </c>
      <c r="Q367" s="157">
        <f t="shared" si="98"/>
        <v>2854.8482235135461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3007.2838973030498</v>
      </c>
      <c r="D368" s="132">
        <f t="shared" si="99"/>
        <v>0</v>
      </c>
      <c r="E368" s="132">
        <f t="shared" si="99"/>
        <v>2993.678904099625</v>
      </c>
      <c r="F368" s="132">
        <f t="shared" si="99"/>
        <v>3007.077639064687</v>
      </c>
      <c r="G368" s="132">
        <f t="shared" si="99"/>
        <v>3018.6050209498294</v>
      </c>
      <c r="H368" s="132">
        <f t="shared" si="99"/>
        <v>0</v>
      </c>
      <c r="I368" s="132">
        <f t="shared" si="99"/>
        <v>3070.193570121327</v>
      </c>
      <c r="J368" s="132">
        <f t="shared" si="99"/>
        <v>3430.3846975574943</v>
      </c>
      <c r="K368" s="132">
        <f t="shared" si="99"/>
        <v>3270.2654254746813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3143.3652850347348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2752.9471440419916</v>
      </c>
      <c r="D369" s="132">
        <f t="shared" si="100"/>
        <v>0</v>
      </c>
      <c r="E369" s="132">
        <f t="shared" si="100"/>
        <v>2753.0537432016258</v>
      </c>
      <c r="F369" s="132">
        <f t="shared" si="100"/>
        <v>2769.7123725736683</v>
      </c>
      <c r="G369" s="132">
        <f t="shared" si="100"/>
        <v>2819.6211049641979</v>
      </c>
      <c r="H369" s="132">
        <f t="shared" si="100"/>
        <v>0</v>
      </c>
      <c r="I369" s="132">
        <f t="shared" si="100"/>
        <v>2907.7751356369158</v>
      </c>
      <c r="J369" s="132">
        <f t="shared" si="100"/>
        <v>3178.4858692601852</v>
      </c>
      <c r="K369" s="132">
        <f t="shared" si="100"/>
        <v>3014.4835119494514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2879.4077255256857</v>
      </c>
      <c r="Q369" s="132">
        <f t="shared" si="100"/>
        <v>2854.8482235135461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2434.4822274052026</v>
      </c>
      <c r="D370" s="165">
        <f t="shared" si="101"/>
        <v>0</v>
      </c>
      <c r="E370" s="165">
        <f t="shared" si="101"/>
        <v>2430.4039367183373</v>
      </c>
      <c r="F370" s="165">
        <f t="shared" si="101"/>
        <v>2442.9567055776079</v>
      </c>
      <c r="G370" s="165">
        <f t="shared" si="101"/>
        <v>2485.111104398009</v>
      </c>
      <c r="H370" s="165">
        <f t="shared" si="101"/>
        <v>0</v>
      </c>
      <c r="I370" s="165">
        <f t="shared" si="101"/>
        <v>2558.7091926316771</v>
      </c>
      <c r="J370" s="165">
        <f t="shared" si="101"/>
        <v>2820.8140791438595</v>
      </c>
      <c r="K370" s="165">
        <f t="shared" si="101"/>
        <v>2645.5694746447821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2520.7101398716459</v>
      </c>
      <c r="Q370" s="165">
        <f t="shared" si="101"/>
        <v>2497.6570993996993</v>
      </c>
    </row>
    <row r="371" spans="1:17" ht="12" customHeight="1" x14ac:dyDescent="0.25">
      <c r="A371" s="147" t="s">
        <v>59</v>
      </c>
      <c r="B371" s="164"/>
      <c r="C371" s="164">
        <f t="shared" si="101"/>
        <v>318.4649166367887</v>
      </c>
      <c r="D371" s="164">
        <f t="shared" si="101"/>
        <v>0</v>
      </c>
      <c r="E371" s="164">
        <f t="shared" si="101"/>
        <v>322.64980648328878</v>
      </c>
      <c r="F371" s="164">
        <f t="shared" si="101"/>
        <v>326.75566699605986</v>
      </c>
      <c r="G371" s="164">
        <f t="shared" si="101"/>
        <v>334.51000056618875</v>
      </c>
      <c r="H371" s="164">
        <f t="shared" si="101"/>
        <v>0</v>
      </c>
      <c r="I371" s="164">
        <f t="shared" si="101"/>
        <v>349.06594300523864</v>
      </c>
      <c r="J371" s="164">
        <f t="shared" si="101"/>
        <v>357.67179011632504</v>
      </c>
      <c r="K371" s="164">
        <f t="shared" si="101"/>
        <v>368.91403730466874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358.69758565403947</v>
      </c>
      <c r="Q371" s="164">
        <f t="shared" si="101"/>
        <v>357.19112411384674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2480.9289951659266</v>
      </c>
      <c r="D372" s="162">
        <f t="shared" si="102"/>
        <v>0</v>
      </c>
      <c r="E372" s="162">
        <f t="shared" si="102"/>
        <v>2649.2149799516719</v>
      </c>
      <c r="F372" s="162">
        <f t="shared" si="102"/>
        <v>0</v>
      </c>
      <c r="G372" s="162">
        <f t="shared" si="102"/>
        <v>2970.7761011480638</v>
      </c>
      <c r="H372" s="162">
        <f t="shared" si="102"/>
        <v>0</v>
      </c>
      <c r="I372" s="162">
        <f t="shared" si="102"/>
        <v>2990.8464495409589</v>
      </c>
      <c r="J372" s="162">
        <f t="shared" si="102"/>
        <v>2996.3120927183954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2334.5554583645476</v>
      </c>
      <c r="D373" s="160">
        <f t="shared" si="103"/>
        <v>0</v>
      </c>
      <c r="E373" s="160">
        <f t="shared" si="103"/>
        <v>2494.9454520894551</v>
      </c>
      <c r="F373" s="160">
        <f t="shared" si="103"/>
        <v>0</v>
      </c>
      <c r="G373" s="160">
        <f t="shared" si="103"/>
        <v>2792.4156203936291</v>
      </c>
      <c r="H373" s="160">
        <f t="shared" si="103"/>
        <v>0</v>
      </c>
      <c r="I373" s="160">
        <f t="shared" si="103"/>
        <v>2775.5446766844461</v>
      </c>
      <c r="J373" s="160">
        <f t="shared" si="103"/>
        <v>2757.0471765184466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2015.277895528983</v>
      </c>
      <c r="D374" s="156">
        <f t="shared" si="104"/>
        <v>0</v>
      </c>
      <c r="E374" s="156">
        <f t="shared" si="104"/>
        <v>2160.8554968828867</v>
      </c>
      <c r="F374" s="156">
        <f t="shared" si="104"/>
        <v>0</v>
      </c>
      <c r="G374" s="156">
        <f t="shared" si="104"/>
        <v>2439.0802092155595</v>
      </c>
      <c r="H374" s="156">
        <f t="shared" si="104"/>
        <v>0</v>
      </c>
      <c r="I374" s="156">
        <f t="shared" si="104"/>
        <v>2419.1049846259525</v>
      </c>
      <c r="J374" s="156">
        <f t="shared" si="104"/>
        <v>2399.0346720084303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319.27756283556488</v>
      </c>
      <c r="D375" s="156">
        <f t="shared" si="104"/>
        <v>0</v>
      </c>
      <c r="E375" s="156">
        <f t="shared" si="104"/>
        <v>334.08995520656828</v>
      </c>
      <c r="F375" s="156">
        <f t="shared" si="104"/>
        <v>0</v>
      </c>
      <c r="G375" s="156">
        <f t="shared" si="104"/>
        <v>353.33541117806925</v>
      </c>
      <c r="H375" s="156">
        <f t="shared" si="104"/>
        <v>0</v>
      </c>
      <c r="I375" s="156">
        <f t="shared" si="104"/>
        <v>356.43969205849442</v>
      </c>
      <c r="J375" s="156">
        <f t="shared" si="104"/>
        <v>358.01250451001545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1245.1793766257194</v>
      </c>
      <c r="D376" s="157">
        <f t="shared" si="105"/>
        <v>0</v>
      </c>
      <c r="E376" s="157">
        <f t="shared" si="105"/>
        <v>1407.4111335224095</v>
      </c>
      <c r="F376" s="157">
        <f t="shared" si="105"/>
        <v>1417.1210583331076</v>
      </c>
      <c r="G376" s="157">
        <f t="shared" si="105"/>
        <v>1370.6997997364074</v>
      </c>
      <c r="H376" s="157">
        <f t="shared" si="105"/>
        <v>0</v>
      </c>
      <c r="I376" s="157">
        <f t="shared" si="105"/>
        <v>1425.4214366089659</v>
      </c>
      <c r="J376" s="157">
        <f t="shared" si="105"/>
        <v>1233.0337585120903</v>
      </c>
      <c r="K376" s="157">
        <f t="shared" si="105"/>
        <v>1349.35971117853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1384.5070265404008</v>
      </c>
      <c r="Q376" s="157">
        <f t="shared" si="105"/>
        <v>1430.8538655981349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1412.2145081962717</v>
      </c>
      <c r="D377" s="156">
        <f t="shared" si="106"/>
        <v>0</v>
      </c>
      <c r="E377" s="156">
        <f t="shared" si="106"/>
        <v>1407.4111335224095</v>
      </c>
      <c r="F377" s="156">
        <f t="shared" si="106"/>
        <v>1417.1210583331076</v>
      </c>
      <c r="G377" s="156">
        <f t="shared" si="106"/>
        <v>1418.4974889669618</v>
      </c>
      <c r="H377" s="156">
        <f t="shared" si="106"/>
        <v>0</v>
      </c>
      <c r="I377" s="156">
        <f t="shared" si="106"/>
        <v>1425.4214366089659</v>
      </c>
      <c r="J377" s="156">
        <f t="shared" si="106"/>
        <v>1604.4131337774277</v>
      </c>
      <c r="K377" s="156">
        <f t="shared" si="106"/>
        <v>1548.7960110956194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1452.0532966156666</v>
      </c>
      <c r="Q377" s="156">
        <f t="shared" si="106"/>
        <v>1430.8538655981349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844.36232900517746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964.55032734847919</v>
      </c>
      <c r="H378" s="57">
        <f t="shared" si="107"/>
        <v>0</v>
      </c>
      <c r="I378" s="57">
        <f t="shared" si="107"/>
        <v>0</v>
      </c>
      <c r="J378" s="57">
        <f t="shared" si="107"/>
        <v>966.06823994119509</v>
      </c>
      <c r="K378" s="57">
        <f t="shared" si="107"/>
        <v>1070.2174829090018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1265.7944328992321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12950.285117665175</v>
      </c>
      <c r="D380" s="168">
        <f t="shared" si="108"/>
        <v>0</v>
      </c>
      <c r="E380" s="168">
        <f t="shared" si="108"/>
        <v>12758.274665988423</v>
      </c>
      <c r="F380" s="168">
        <f t="shared" si="108"/>
        <v>13100.623891628118</v>
      </c>
      <c r="G380" s="168">
        <f t="shared" si="108"/>
        <v>13748.652049983155</v>
      </c>
      <c r="H380" s="168">
        <f t="shared" si="108"/>
        <v>0</v>
      </c>
      <c r="I380" s="168">
        <f t="shared" si="108"/>
        <v>13081.152831524083</v>
      </c>
      <c r="J380" s="168">
        <f t="shared" si="108"/>
        <v>13333.454101445001</v>
      </c>
      <c r="K380" s="168">
        <f t="shared" si="108"/>
        <v>14260.501574386541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15210.306005993478</v>
      </c>
      <c r="Q380" s="168">
        <f t="shared" si="108"/>
        <v>16519.546139578055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10448.014788443721</v>
      </c>
      <c r="D381" s="157">
        <f t="shared" si="109"/>
        <v>0</v>
      </c>
      <c r="E381" s="157">
        <f t="shared" si="109"/>
        <v>10118.223543820593</v>
      </c>
      <c r="F381" s="157">
        <f t="shared" si="109"/>
        <v>10573.16222668413</v>
      </c>
      <c r="G381" s="157">
        <f t="shared" si="109"/>
        <v>11013.665993397879</v>
      </c>
      <c r="H381" s="157">
        <f t="shared" si="109"/>
        <v>0</v>
      </c>
      <c r="I381" s="157">
        <f t="shared" si="109"/>
        <v>10274.583930169101</v>
      </c>
      <c r="J381" s="157">
        <f t="shared" si="109"/>
        <v>10312.7590640951</v>
      </c>
      <c r="K381" s="157">
        <f t="shared" si="109"/>
        <v>11352.411371384755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11876.111597010215</v>
      </c>
      <c r="Q381" s="157">
        <f t="shared" si="109"/>
        <v>11676.892568284862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10343.713110900111</v>
      </c>
      <c r="D382" s="156">
        <f t="shared" si="110"/>
        <v>0</v>
      </c>
      <c r="E382" s="156">
        <f t="shared" si="110"/>
        <v>9866.2402087143455</v>
      </c>
      <c r="F382" s="156">
        <f t="shared" si="110"/>
        <v>10184.436776784001</v>
      </c>
      <c r="G382" s="156">
        <f t="shared" si="110"/>
        <v>10537.592574062644</v>
      </c>
      <c r="H382" s="156">
        <f t="shared" si="110"/>
        <v>0</v>
      </c>
      <c r="I382" s="156">
        <f t="shared" si="110"/>
        <v>9963.2302060230631</v>
      </c>
      <c r="J382" s="156">
        <f t="shared" si="110"/>
        <v>10145.868662906281</v>
      </c>
      <c r="K382" s="156">
        <f t="shared" si="110"/>
        <v>11006.251574433185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11393.116844358499</v>
      </c>
      <c r="Q382" s="156">
        <f t="shared" si="110"/>
        <v>11014.522419034754</v>
      </c>
    </row>
    <row r="383" spans="1:17" ht="12" customHeight="1" x14ac:dyDescent="0.25">
      <c r="A383" s="23" t="s">
        <v>60</v>
      </c>
      <c r="B383" s="156"/>
      <c r="C383" s="156">
        <f t="shared" si="110"/>
        <v>104.30167754360996</v>
      </c>
      <c r="D383" s="156">
        <f t="shared" si="110"/>
        <v>0</v>
      </c>
      <c r="E383" s="156">
        <f t="shared" si="110"/>
        <v>251.98333510624815</v>
      </c>
      <c r="F383" s="156">
        <f t="shared" si="110"/>
        <v>388.72544990012739</v>
      </c>
      <c r="G383" s="156">
        <f t="shared" si="110"/>
        <v>476.07341933523429</v>
      </c>
      <c r="H383" s="156">
        <f t="shared" si="110"/>
        <v>0</v>
      </c>
      <c r="I383" s="156">
        <f t="shared" si="110"/>
        <v>311.35372414603751</v>
      </c>
      <c r="J383" s="156">
        <f t="shared" si="110"/>
        <v>166.8904011888186</v>
      </c>
      <c r="K383" s="156">
        <f t="shared" si="110"/>
        <v>346.15979695156886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482.99475265171463</v>
      </c>
      <c r="Q383" s="156">
        <f t="shared" si="110"/>
        <v>662.37014925010806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16.617182256308897</v>
      </c>
      <c r="D384" s="157">
        <f t="shared" si="111"/>
        <v>0</v>
      </c>
      <c r="E384" s="157">
        <f t="shared" si="111"/>
        <v>12.488344307234652</v>
      </c>
      <c r="F384" s="157">
        <f t="shared" si="111"/>
        <v>4.14233111062416</v>
      </c>
      <c r="G384" s="157">
        <f t="shared" si="111"/>
        <v>36.026145842596108</v>
      </c>
      <c r="H384" s="157">
        <f t="shared" si="111"/>
        <v>0</v>
      </c>
      <c r="I384" s="157">
        <f t="shared" si="111"/>
        <v>68.998013567911798</v>
      </c>
      <c r="J384" s="157">
        <f t="shared" si="111"/>
        <v>43.315850055216295</v>
      </c>
      <c r="K384" s="157">
        <f t="shared" si="111"/>
        <v>69.577539235627128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463.70138056810066</v>
      </c>
      <c r="Q384" s="157">
        <f t="shared" si="111"/>
        <v>2119.6863326592679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16.617182256308897</v>
      </c>
      <c r="D385" s="156">
        <f t="shared" si="112"/>
        <v>0</v>
      </c>
      <c r="E385" s="156">
        <f t="shared" si="112"/>
        <v>12.488344307234652</v>
      </c>
      <c r="F385" s="156">
        <f t="shared" si="112"/>
        <v>4.14233111062416</v>
      </c>
      <c r="G385" s="156">
        <f t="shared" si="112"/>
        <v>36.026145842596108</v>
      </c>
      <c r="H385" s="156">
        <f t="shared" si="112"/>
        <v>0</v>
      </c>
      <c r="I385" s="156">
        <f t="shared" si="112"/>
        <v>68.998013567911798</v>
      </c>
      <c r="J385" s="156">
        <f t="shared" si="112"/>
        <v>43.315850055216295</v>
      </c>
      <c r="K385" s="156">
        <f t="shared" si="112"/>
        <v>69.577539235627128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463.70138056810066</v>
      </c>
      <c r="Q385" s="156">
        <f t="shared" si="112"/>
        <v>2119.6863326592679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1778.5870953856859</v>
      </c>
      <c r="D386" s="157">
        <f t="shared" si="113"/>
        <v>0</v>
      </c>
      <c r="E386" s="157">
        <f t="shared" si="113"/>
        <v>1914.5147209448296</v>
      </c>
      <c r="F386" s="157">
        <f t="shared" si="113"/>
        <v>1801.7986765264739</v>
      </c>
      <c r="G386" s="157">
        <f t="shared" si="113"/>
        <v>1963.1889162429284</v>
      </c>
      <c r="H386" s="157">
        <f t="shared" si="113"/>
        <v>0</v>
      </c>
      <c r="I386" s="157">
        <f t="shared" si="113"/>
        <v>1998.3952423883791</v>
      </c>
      <c r="J386" s="157">
        <f t="shared" si="113"/>
        <v>2148.919038021902</v>
      </c>
      <c r="K386" s="157">
        <f t="shared" si="113"/>
        <v>1982.8972509260084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1976.5570161541057</v>
      </c>
      <c r="Q386" s="157">
        <f t="shared" si="113"/>
        <v>1954.4291014624757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1775.2134229098979</v>
      </c>
      <c r="D387" s="132">
        <f t="shared" si="114"/>
        <v>0</v>
      </c>
      <c r="E387" s="132">
        <f t="shared" si="114"/>
        <v>1786.5926916049502</v>
      </c>
      <c r="F387" s="132">
        <f t="shared" si="114"/>
        <v>1802.2316799361815</v>
      </c>
      <c r="G387" s="132">
        <f t="shared" si="114"/>
        <v>1810.6129496194608</v>
      </c>
      <c r="H387" s="132">
        <f t="shared" si="114"/>
        <v>0</v>
      </c>
      <c r="I387" s="132">
        <f t="shared" si="114"/>
        <v>1837.7355467665948</v>
      </c>
      <c r="J387" s="132">
        <f t="shared" si="114"/>
        <v>2058.4113876132265</v>
      </c>
      <c r="K387" s="132">
        <f t="shared" si="114"/>
        <v>1976.3196144067101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1979.9463463609432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1769.8946211320072</v>
      </c>
      <c r="D388" s="132">
        <f t="shared" si="115"/>
        <v>0</v>
      </c>
      <c r="E388" s="132">
        <f t="shared" si="115"/>
        <v>1774.0100351198357</v>
      </c>
      <c r="F388" s="132">
        <f t="shared" si="115"/>
        <v>1797.1535010262551</v>
      </c>
      <c r="G388" s="132">
        <f t="shared" si="115"/>
        <v>1831.4142109465006</v>
      </c>
      <c r="H388" s="132">
        <f t="shared" si="115"/>
        <v>0</v>
      </c>
      <c r="I388" s="132">
        <f t="shared" si="115"/>
        <v>1894.3976341124401</v>
      </c>
      <c r="J388" s="132">
        <f t="shared" si="115"/>
        <v>2078.0816216415892</v>
      </c>
      <c r="K388" s="132">
        <f t="shared" si="115"/>
        <v>2008.3202202966791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1959.7652690337145</v>
      </c>
      <c r="Q388" s="132">
        <f t="shared" si="115"/>
        <v>1954.4291014624757</v>
      </c>
    </row>
    <row r="389" spans="1:17" ht="12" customHeight="1" x14ac:dyDescent="0.25">
      <c r="A389" s="166" t="s">
        <v>203</v>
      </c>
      <c r="B389" s="165"/>
      <c r="C389" s="165">
        <f t="shared" si="115"/>
        <v>1420.1707383279079</v>
      </c>
      <c r="D389" s="165">
        <f t="shared" si="115"/>
        <v>0</v>
      </c>
      <c r="E389" s="165">
        <f t="shared" si="115"/>
        <v>1421.9789460019094</v>
      </c>
      <c r="F389" s="165">
        <f t="shared" si="115"/>
        <v>1443.9779134917133</v>
      </c>
      <c r="G389" s="165">
        <f t="shared" si="115"/>
        <v>1476.7393211486306</v>
      </c>
      <c r="H389" s="165">
        <f t="shared" si="115"/>
        <v>0</v>
      </c>
      <c r="I389" s="165">
        <f t="shared" si="115"/>
        <v>1535.8832424075865</v>
      </c>
      <c r="J389" s="165">
        <f t="shared" si="115"/>
        <v>1719.993964532933</v>
      </c>
      <c r="K389" s="165">
        <f t="shared" si="115"/>
        <v>1635.9278542793634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1592.5585486499792</v>
      </c>
      <c r="Q389" s="165">
        <f t="shared" si="115"/>
        <v>1586.8586556625582</v>
      </c>
    </row>
    <row r="390" spans="1:17" ht="12" customHeight="1" x14ac:dyDescent="0.25">
      <c r="A390" s="147" t="s">
        <v>59</v>
      </c>
      <c r="B390" s="164"/>
      <c r="C390" s="164">
        <f t="shared" si="115"/>
        <v>349.72388280409893</v>
      </c>
      <c r="D390" s="164">
        <f t="shared" si="115"/>
        <v>0</v>
      </c>
      <c r="E390" s="164">
        <f t="shared" si="115"/>
        <v>352.03108911792606</v>
      </c>
      <c r="F390" s="164">
        <f t="shared" si="115"/>
        <v>353.17558753454182</v>
      </c>
      <c r="G390" s="164">
        <f t="shared" si="115"/>
        <v>354.67488979786981</v>
      </c>
      <c r="H390" s="164">
        <f t="shared" si="115"/>
        <v>0</v>
      </c>
      <c r="I390" s="164">
        <f t="shared" si="115"/>
        <v>358.51439170485361</v>
      </c>
      <c r="J390" s="164">
        <f t="shared" si="115"/>
        <v>358.087657108656</v>
      </c>
      <c r="K390" s="164">
        <f t="shared" si="115"/>
        <v>372.39236601731562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367.20672038373516</v>
      </c>
      <c r="Q390" s="164">
        <f t="shared" si="115"/>
        <v>367.57044579991742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1788.1185830500788</v>
      </c>
      <c r="D391" s="162">
        <f t="shared" si="116"/>
        <v>0</v>
      </c>
      <c r="E391" s="162">
        <f t="shared" si="116"/>
        <v>1919.9276854219902</v>
      </c>
      <c r="F391" s="162">
        <f t="shared" si="116"/>
        <v>0</v>
      </c>
      <c r="G391" s="162">
        <f t="shared" si="116"/>
        <v>2181.0081456003604</v>
      </c>
      <c r="H391" s="162">
        <f t="shared" si="116"/>
        <v>0</v>
      </c>
      <c r="I391" s="162">
        <f t="shared" si="116"/>
        <v>2251.3345008841052</v>
      </c>
      <c r="J391" s="162">
        <f t="shared" si="116"/>
        <v>2256.1425765626614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1780.2213644877427</v>
      </c>
      <c r="D392" s="160">
        <f t="shared" si="117"/>
        <v>0</v>
      </c>
      <c r="E392" s="160">
        <f t="shared" si="117"/>
        <v>1924.5560809651743</v>
      </c>
      <c r="F392" s="160">
        <f t="shared" si="117"/>
        <v>0</v>
      </c>
      <c r="G392" s="160">
        <f t="shared" si="117"/>
        <v>2158.5790275753275</v>
      </c>
      <c r="H392" s="160">
        <f t="shared" si="117"/>
        <v>0</v>
      </c>
      <c r="I392" s="160">
        <f t="shared" si="117"/>
        <v>2168.8851715778287</v>
      </c>
      <c r="J392" s="160">
        <f t="shared" si="117"/>
        <v>2164.4058919507847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1430.4948664400549</v>
      </c>
      <c r="D393" s="156">
        <f t="shared" si="117"/>
        <v>0</v>
      </c>
      <c r="E393" s="156">
        <f t="shared" si="117"/>
        <v>1572.4967709151297</v>
      </c>
      <c r="F393" s="156">
        <f t="shared" si="117"/>
        <v>0</v>
      </c>
      <c r="G393" s="156">
        <f t="shared" si="117"/>
        <v>1803.8723159535505</v>
      </c>
      <c r="H393" s="156">
        <f t="shared" si="117"/>
        <v>0</v>
      </c>
      <c r="I393" s="156">
        <f t="shared" si="117"/>
        <v>1810.3695606626468</v>
      </c>
      <c r="J393" s="156">
        <f t="shared" si="117"/>
        <v>1806.3933874407694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349.72649804768747</v>
      </c>
      <c r="D394" s="156">
        <f t="shared" si="117"/>
        <v>0</v>
      </c>
      <c r="E394" s="156">
        <f t="shared" si="117"/>
        <v>352.0593100500447</v>
      </c>
      <c r="F394" s="156">
        <f t="shared" si="117"/>
        <v>0</v>
      </c>
      <c r="G394" s="156">
        <f t="shared" si="117"/>
        <v>354.70671162177661</v>
      </c>
      <c r="H394" s="156">
        <f t="shared" si="117"/>
        <v>0</v>
      </c>
      <c r="I394" s="156">
        <f t="shared" si="117"/>
        <v>358.51561091518192</v>
      </c>
      <c r="J394" s="156">
        <f t="shared" si="117"/>
        <v>358.01250451001545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707.06605157945853</v>
      </c>
      <c r="D395" s="157">
        <f t="shared" si="118"/>
        <v>0</v>
      </c>
      <c r="E395" s="157">
        <f t="shared" si="118"/>
        <v>713.04805691576621</v>
      </c>
      <c r="F395" s="157">
        <f t="shared" si="118"/>
        <v>721.52065730688969</v>
      </c>
      <c r="G395" s="157">
        <f t="shared" si="118"/>
        <v>735.77099449975094</v>
      </c>
      <c r="H395" s="157">
        <f t="shared" si="118"/>
        <v>0</v>
      </c>
      <c r="I395" s="157">
        <f t="shared" si="118"/>
        <v>739.1756453986909</v>
      </c>
      <c r="J395" s="157">
        <f t="shared" si="118"/>
        <v>828.460149272781</v>
      </c>
      <c r="K395" s="157">
        <f t="shared" si="118"/>
        <v>855.61541284014947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893.93601226105761</v>
      </c>
      <c r="Q395" s="157">
        <f t="shared" si="118"/>
        <v>768.53813717144851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706.05502286907767</v>
      </c>
      <c r="D396" s="156">
        <f t="shared" si="119"/>
        <v>0</v>
      </c>
      <c r="E396" s="156">
        <f t="shared" si="119"/>
        <v>713.04805691576621</v>
      </c>
      <c r="F396" s="156">
        <f t="shared" si="119"/>
        <v>721.52065730688969</v>
      </c>
      <c r="G396" s="156">
        <f t="shared" si="119"/>
        <v>726.23701370129334</v>
      </c>
      <c r="H396" s="156">
        <f t="shared" si="119"/>
        <v>0</v>
      </c>
      <c r="I396" s="156">
        <f t="shared" si="119"/>
        <v>739.1756453986909</v>
      </c>
      <c r="J396" s="156">
        <f t="shared" si="119"/>
        <v>831.52896448360264</v>
      </c>
      <c r="K396" s="156">
        <f t="shared" si="119"/>
        <v>809.33281454757116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776.07107363437626</v>
      </c>
      <c r="Q396" s="156">
        <f t="shared" si="119"/>
        <v>768.53813717144851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709.49211332433924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816.78372405603523</v>
      </c>
      <c r="H397" s="57">
        <f t="shared" si="120"/>
        <v>0</v>
      </c>
      <c r="I397" s="57">
        <f t="shared" si="120"/>
        <v>0</v>
      </c>
      <c r="J397" s="57">
        <f t="shared" si="120"/>
        <v>826.25413596477244</v>
      </c>
      <c r="K397" s="57">
        <f t="shared" si="120"/>
        <v>920.39513259460068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1101.0836837481652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3738.3365282675691</v>
      </c>
      <c r="D399" s="168">
        <f t="shared" si="121"/>
        <v>0</v>
      </c>
      <c r="E399" s="168">
        <f t="shared" si="121"/>
        <v>3129.9805073923567</v>
      </c>
      <c r="F399" s="168">
        <f t="shared" si="121"/>
        <v>3738.2659977486751</v>
      </c>
      <c r="G399" s="168">
        <f t="shared" si="121"/>
        <v>3631.3119195595418</v>
      </c>
      <c r="H399" s="168">
        <f t="shared" si="121"/>
        <v>0</v>
      </c>
      <c r="I399" s="168">
        <f t="shared" si="121"/>
        <v>3588.649670275026</v>
      </c>
      <c r="J399" s="168">
        <f t="shared" si="121"/>
        <v>1647.1885908372337</v>
      </c>
      <c r="K399" s="168">
        <f t="shared" si="121"/>
        <v>2158.2752904734352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1799.147288521672</v>
      </c>
      <c r="Q399" s="168">
        <f t="shared" si="121"/>
        <v>1590.9586977905815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3131.6472208751075</v>
      </c>
      <c r="D400" s="157">
        <f t="shared" si="122"/>
        <v>0</v>
      </c>
      <c r="E400" s="157">
        <f t="shared" si="122"/>
        <v>2852.9363763115643</v>
      </c>
      <c r="F400" s="157">
        <f t="shared" si="122"/>
        <v>2925.5476645303011</v>
      </c>
      <c r="G400" s="157">
        <f t="shared" si="122"/>
        <v>3081.4723036512064</v>
      </c>
      <c r="H400" s="157">
        <f t="shared" si="122"/>
        <v>0</v>
      </c>
      <c r="I400" s="157">
        <f t="shared" si="122"/>
        <v>2970.6109282332991</v>
      </c>
      <c r="J400" s="157">
        <f t="shared" si="122"/>
        <v>1424.9755784258257</v>
      </c>
      <c r="K400" s="157">
        <f t="shared" si="122"/>
        <v>1734.0077845979886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1453.8384728815156</v>
      </c>
      <c r="Q400" s="157">
        <f t="shared" si="122"/>
        <v>1278.9477210408072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3131.6472208751075</v>
      </c>
      <c r="D401" s="156">
        <f t="shared" si="123"/>
        <v>0</v>
      </c>
      <c r="E401" s="156">
        <f t="shared" si="123"/>
        <v>2852.9363763115643</v>
      </c>
      <c r="F401" s="156">
        <f t="shared" si="123"/>
        <v>2925.5476645303011</v>
      </c>
      <c r="G401" s="156">
        <f t="shared" si="123"/>
        <v>3081.4723036512064</v>
      </c>
      <c r="H401" s="156">
        <f t="shared" si="123"/>
        <v>0</v>
      </c>
      <c r="I401" s="156">
        <f t="shared" si="123"/>
        <v>2970.6109282332991</v>
      </c>
      <c r="J401" s="156">
        <f t="shared" si="123"/>
        <v>1424.9755784258257</v>
      </c>
      <c r="K401" s="156">
        <f t="shared" si="123"/>
        <v>1734.0077845979886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1453.8384728815156</v>
      </c>
      <c r="Q401" s="156">
        <f t="shared" si="123"/>
        <v>1278.9477210408072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415.57293912080286</v>
      </c>
      <c r="D405" s="157">
        <f t="shared" si="127"/>
        <v>0</v>
      </c>
      <c r="E405" s="157">
        <f t="shared" si="127"/>
        <v>18.619506755855618</v>
      </c>
      <c r="F405" s="157">
        <f t="shared" si="127"/>
        <v>549.53401106590752</v>
      </c>
      <c r="G405" s="157">
        <f t="shared" si="127"/>
        <v>312.46641928477493</v>
      </c>
      <c r="H405" s="157">
        <f t="shared" si="127"/>
        <v>0</v>
      </c>
      <c r="I405" s="157">
        <f t="shared" si="127"/>
        <v>345.42251374924155</v>
      </c>
      <c r="J405" s="157">
        <f t="shared" si="127"/>
        <v>160.64416852818906</v>
      </c>
      <c r="K405" s="157">
        <f t="shared" si="127"/>
        <v>329.52108565115816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264.69534689859006</v>
      </c>
      <c r="Q405" s="157">
        <f t="shared" si="127"/>
        <v>198.36941734745491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576.58156959593362</v>
      </c>
      <c r="D406" s="132">
        <f t="shared" si="128"/>
        <v>0</v>
      </c>
      <c r="E406" s="132">
        <f t="shared" si="128"/>
        <v>549.69036958319271</v>
      </c>
      <c r="F406" s="132">
        <f t="shared" si="128"/>
        <v>558.46724275481654</v>
      </c>
      <c r="G406" s="132">
        <f t="shared" si="128"/>
        <v>564.58431499054745</v>
      </c>
      <c r="H406" s="132">
        <f t="shared" si="128"/>
        <v>0</v>
      </c>
      <c r="I406" s="132">
        <f t="shared" si="128"/>
        <v>587.18395115866713</v>
      </c>
      <c r="J406" s="132">
        <f t="shared" si="128"/>
        <v>314.7660137163399</v>
      </c>
      <c r="K406" s="132">
        <f t="shared" si="128"/>
        <v>342.98826419374001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273.8041711823285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466.75925245685079</v>
      </c>
      <c r="D407" s="132">
        <f t="shared" si="129"/>
        <v>0</v>
      </c>
      <c r="E407" s="132">
        <f t="shared" si="129"/>
        <v>446.26350420602432</v>
      </c>
      <c r="F407" s="132">
        <f t="shared" si="129"/>
        <v>453.70005676264088</v>
      </c>
      <c r="G407" s="132">
        <f t="shared" si="129"/>
        <v>464.80236427569099</v>
      </c>
      <c r="H407" s="132">
        <f t="shared" si="129"/>
        <v>0</v>
      </c>
      <c r="I407" s="132">
        <f t="shared" si="129"/>
        <v>489.3609928106581</v>
      </c>
      <c r="J407" s="132">
        <f t="shared" si="129"/>
        <v>258.83289526076817</v>
      </c>
      <c r="K407" s="132">
        <f t="shared" si="129"/>
        <v>277.469612968999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219.56752971865336</v>
      </c>
      <c r="Q407" s="132">
        <f t="shared" si="129"/>
        <v>198.36941734745491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466.75925245685079</v>
      </c>
      <c r="D408" s="165">
        <f t="shared" si="130"/>
        <v>0</v>
      </c>
      <c r="E408" s="165">
        <f t="shared" si="130"/>
        <v>446.26350420602432</v>
      </c>
      <c r="F408" s="165">
        <f t="shared" si="130"/>
        <v>453.70005676264088</v>
      </c>
      <c r="G408" s="165">
        <f t="shared" si="130"/>
        <v>464.80236427569099</v>
      </c>
      <c r="H408" s="165">
        <f t="shared" si="130"/>
        <v>0</v>
      </c>
      <c r="I408" s="165">
        <f t="shared" si="130"/>
        <v>489.3609928106581</v>
      </c>
      <c r="J408" s="165">
        <f t="shared" si="130"/>
        <v>258.83289526076817</v>
      </c>
      <c r="K408" s="165">
        <f t="shared" si="130"/>
        <v>277.469612968999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219.56752971865336</v>
      </c>
      <c r="Q408" s="165">
        <f t="shared" si="130"/>
        <v>198.36941734745491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191.11636827165887</v>
      </c>
      <c r="D414" s="157">
        <f t="shared" si="136"/>
        <v>0</v>
      </c>
      <c r="E414" s="157">
        <f t="shared" si="136"/>
        <v>258.42462432493664</v>
      </c>
      <c r="F414" s="157">
        <f t="shared" si="136"/>
        <v>263.18432215246628</v>
      </c>
      <c r="G414" s="157">
        <f t="shared" si="136"/>
        <v>237.37319662356026</v>
      </c>
      <c r="H414" s="157">
        <f t="shared" si="136"/>
        <v>0</v>
      </c>
      <c r="I414" s="157">
        <f t="shared" si="136"/>
        <v>272.61622829248535</v>
      </c>
      <c r="J414" s="157">
        <f t="shared" si="136"/>
        <v>61.568843883218932</v>
      </c>
      <c r="K414" s="157">
        <f t="shared" si="136"/>
        <v>94.746420224288713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80.613468741566265</v>
      </c>
      <c r="Q414" s="157">
        <f t="shared" si="136"/>
        <v>113.64155940231934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270.76155279925064</v>
      </c>
      <c r="D415" s="156">
        <f t="shared" si="137"/>
        <v>0</v>
      </c>
      <c r="E415" s="156">
        <f t="shared" si="137"/>
        <v>258.42462432493664</v>
      </c>
      <c r="F415" s="156">
        <f t="shared" si="137"/>
        <v>263.18432215246628</v>
      </c>
      <c r="G415" s="156">
        <f t="shared" si="137"/>
        <v>265.30845458947317</v>
      </c>
      <c r="H415" s="156">
        <f t="shared" si="137"/>
        <v>0</v>
      </c>
      <c r="I415" s="156">
        <f t="shared" si="137"/>
        <v>272.61622829248535</v>
      </c>
      <c r="J415" s="156">
        <f t="shared" si="137"/>
        <v>147.21810263229156</v>
      </c>
      <c r="K415" s="156">
        <f t="shared" si="137"/>
        <v>162.43906421105504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126.48172049403638</v>
      </c>
      <c r="Q415" s="156">
        <f t="shared" si="137"/>
        <v>113.64155940231934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199.13906583440544</v>
      </c>
      <c r="D418" s="184">
        <f>D361/RES_summary!D$21</f>
        <v>0</v>
      </c>
      <c r="E418" s="184">
        <f>E361/RES_summary!E$21</f>
        <v>185.37504266176487</v>
      </c>
      <c r="F418" s="184">
        <f>F361/RES_summary!F$21</f>
        <v>189.24469934900333</v>
      </c>
      <c r="G418" s="184">
        <f>G361/RES_summary!G$21</f>
        <v>192.63191223261302</v>
      </c>
      <c r="H418" s="184">
        <f>H361/RES_summary!H$21</f>
        <v>0</v>
      </c>
      <c r="I418" s="184">
        <f>I361/RES_summary!I$21</f>
        <v>174.22070916403555</v>
      </c>
      <c r="J418" s="184">
        <f>J361/RES_summary!J$21</f>
        <v>167.57981869951891</v>
      </c>
      <c r="K418" s="184">
        <f>K361/RES_summary!K$21</f>
        <v>176.37214097832344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168.69515850205329</v>
      </c>
      <c r="Q418" s="184">
        <f>Q361/RES_summary!Q$21</f>
        <v>165.1418345003209</v>
      </c>
    </row>
    <row r="419" spans="1:17" ht="12" customHeight="1" x14ac:dyDescent="0.25">
      <c r="A419" s="158" t="s">
        <v>65</v>
      </c>
      <c r="B419" s="157"/>
      <c r="C419" s="178">
        <f>C362/RES_summary!C$21</f>
        <v>159.29458031898042</v>
      </c>
      <c r="D419" s="178">
        <f>D362/RES_summary!D$21</f>
        <v>0</v>
      </c>
      <c r="E419" s="178">
        <f>E362/RES_summary!E$21</f>
        <v>147.50610138411338</v>
      </c>
      <c r="F419" s="178">
        <f>F362/RES_summary!F$21</f>
        <v>148.61681940183263</v>
      </c>
      <c r="G419" s="178">
        <f>G362/RES_summary!G$21</f>
        <v>153.41564841905392</v>
      </c>
      <c r="H419" s="178">
        <f>H362/RES_summary!H$21</f>
        <v>0</v>
      </c>
      <c r="I419" s="178">
        <f>I362/RES_summary!I$21</f>
        <v>136.28416804965403</v>
      </c>
      <c r="J419" s="178">
        <f>J362/RES_summary!J$21</f>
        <v>130.72024240468403</v>
      </c>
      <c r="K419" s="178">
        <f>K362/RES_summary!K$21</f>
        <v>138.63819602191677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132.99173680958435</v>
      </c>
      <c r="Q419" s="178">
        <f>Q362/RES_summary!Q$21</f>
        <v>128.26814023656601</v>
      </c>
    </row>
    <row r="420" spans="1:17" ht="12" customHeight="1" x14ac:dyDescent="0.25">
      <c r="A420" s="23" t="s">
        <v>161</v>
      </c>
      <c r="B420" s="156"/>
      <c r="C420" s="177">
        <f>C363/RES_summary!C$21</f>
        <v>158.34486520296463</v>
      </c>
      <c r="D420" s="177">
        <f>D363/RES_summary!D$21</f>
        <v>0</v>
      </c>
      <c r="E420" s="177">
        <f>E363/RES_summary!E$21</f>
        <v>145.27479418580552</v>
      </c>
      <c r="F420" s="177">
        <f>F363/RES_summary!F$21</f>
        <v>145.25400772688613</v>
      </c>
      <c r="G420" s="177">
        <f>G363/RES_summary!G$21</f>
        <v>149.28635568837385</v>
      </c>
      <c r="H420" s="177">
        <f>H363/RES_summary!H$21</f>
        <v>0</v>
      </c>
      <c r="I420" s="177">
        <f>I363/RES_summary!I$21</f>
        <v>133.67023863020302</v>
      </c>
      <c r="J420" s="177">
        <f>J363/RES_summary!J$21</f>
        <v>129.34397390009548</v>
      </c>
      <c r="K420" s="177">
        <f>K363/RES_summary!K$21</f>
        <v>135.84256679356932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129.34815864541076</v>
      </c>
      <c r="Q420" s="177">
        <f>Q363/RES_summary!Q$21</f>
        <v>123.33965470912268</v>
      </c>
    </row>
    <row r="421" spans="1:17" ht="12" customHeight="1" x14ac:dyDescent="0.25">
      <c r="A421" s="23" t="s">
        <v>60</v>
      </c>
      <c r="B421" s="156"/>
      <c r="C421" s="177">
        <f>C364/RES_summary!C$21</f>
        <v>0.94971511601577852</v>
      </c>
      <c r="D421" s="177">
        <f>D364/RES_summary!D$21</f>
        <v>0</v>
      </c>
      <c r="E421" s="177">
        <f>E364/RES_summary!E$21</f>
        <v>2.2313071983078565</v>
      </c>
      <c r="F421" s="177">
        <f>F364/RES_summary!F$21</f>
        <v>3.3628116749465171</v>
      </c>
      <c r="G421" s="177">
        <f>G364/RES_summary!G$21</f>
        <v>4.1292927306800724</v>
      </c>
      <c r="H421" s="177">
        <f>H364/RES_summary!H$21</f>
        <v>0</v>
      </c>
      <c r="I421" s="177">
        <f>I364/RES_summary!I$21</f>
        <v>2.6139294194510327</v>
      </c>
      <c r="J421" s="177">
        <f>J364/RES_summary!J$21</f>
        <v>1.3762685045885563</v>
      </c>
      <c r="K421" s="177">
        <f>K364/RES_summary!K$21</f>
        <v>2.795629228347468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3.6435781641736087</v>
      </c>
      <c r="Q421" s="177">
        <f>Q364/RES_summary!Q$21</f>
        <v>4.9284855274433115</v>
      </c>
    </row>
    <row r="422" spans="1:17" ht="12" customHeight="1" x14ac:dyDescent="0.25">
      <c r="A422" s="158" t="s">
        <v>112</v>
      </c>
      <c r="B422" s="157"/>
      <c r="C422" s="178">
        <f>C365/RES_summary!C$21</f>
        <v>8.8028494187617795E-2</v>
      </c>
      <c r="D422" s="178">
        <f>D365/RES_summary!D$21</f>
        <v>0</v>
      </c>
      <c r="E422" s="178">
        <f>E365/RES_summary!E$21</f>
        <v>5.96986446941093E-2</v>
      </c>
      <c r="F422" s="178">
        <f>F365/RES_summary!F$21</f>
        <v>1.93477442396521E-2</v>
      </c>
      <c r="G422" s="178">
        <f>G365/RES_summary!G$21</f>
        <v>0.16320491687642136</v>
      </c>
      <c r="H422" s="178">
        <f>H365/RES_summary!H$21</f>
        <v>0</v>
      </c>
      <c r="I422" s="178">
        <f>I365/RES_summary!I$21</f>
        <v>0.27223313255645326</v>
      </c>
      <c r="J422" s="178">
        <f>J365/RES_summary!J$21</f>
        <v>0.14307327362819494</v>
      </c>
      <c r="K422" s="178">
        <f>K365/RES_summary!K$21</f>
        <v>0.20927791058955719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0.95696569750988769</v>
      </c>
      <c r="Q422" s="178">
        <f>Q365/RES_summary!Q$21</f>
        <v>4.048007720654323</v>
      </c>
    </row>
    <row r="423" spans="1:17" ht="12" customHeight="1" x14ac:dyDescent="0.25">
      <c r="A423" s="23" t="s">
        <v>60</v>
      </c>
      <c r="B423" s="156"/>
      <c r="C423" s="177">
        <f>C366/RES_summary!C$21</f>
        <v>8.8028494187617795E-2</v>
      </c>
      <c r="D423" s="177">
        <f>D366/RES_summary!D$21</f>
        <v>0</v>
      </c>
      <c r="E423" s="177">
        <f>E366/RES_summary!E$21</f>
        <v>5.96986446941093E-2</v>
      </c>
      <c r="F423" s="177">
        <f>F366/RES_summary!F$21</f>
        <v>1.93477442396521E-2</v>
      </c>
      <c r="G423" s="177">
        <f>G366/RES_summary!G$21</f>
        <v>0.16320491687642136</v>
      </c>
      <c r="H423" s="177">
        <f>H366/RES_summary!H$21</f>
        <v>0</v>
      </c>
      <c r="I423" s="177">
        <f>I366/RES_summary!I$21</f>
        <v>0.27223313255645326</v>
      </c>
      <c r="J423" s="177">
        <f>J366/RES_summary!J$21</f>
        <v>0.14307327362819494</v>
      </c>
      <c r="K423" s="177">
        <f>K366/RES_summary!K$21</f>
        <v>0.20927791058955719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0.95696569750988769</v>
      </c>
      <c r="Q423" s="177">
        <f>Q366/RES_summary!Q$21</f>
        <v>4.048007720654323</v>
      </c>
    </row>
    <row r="424" spans="1:17" ht="12" customHeight="1" x14ac:dyDescent="0.25">
      <c r="A424" s="158" t="s">
        <v>63</v>
      </c>
      <c r="B424" s="157"/>
      <c r="C424" s="178">
        <f>C367/RES_summary!C$21</f>
        <v>27.685286139055325</v>
      </c>
      <c r="D424" s="178">
        <f>D367/RES_summary!D$21</f>
        <v>0</v>
      </c>
      <c r="E424" s="178">
        <f>E367/RES_summary!E$21</f>
        <v>24.649964205624762</v>
      </c>
      <c r="F424" s="178">
        <f>F367/RES_summary!F$21</f>
        <v>27.541379673844766</v>
      </c>
      <c r="G424" s="178">
        <f>G367/RES_summary!G$21</f>
        <v>26.632912480810536</v>
      </c>
      <c r="H424" s="178">
        <f>H367/RES_summary!H$21</f>
        <v>0</v>
      </c>
      <c r="I424" s="178">
        <f>I367/RES_summary!I$21</f>
        <v>25.397243337316173</v>
      </c>
      <c r="J424" s="178">
        <f>J367/RES_summary!J$21</f>
        <v>26.44677946522792</v>
      </c>
      <c r="K424" s="178">
        <f>K367/RES_summary!K$21</f>
        <v>26.437800172946226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24.016832942316377</v>
      </c>
      <c r="Q424" s="178">
        <f>Q367/RES_summary!Q$21</f>
        <v>21.866277908413238</v>
      </c>
    </row>
    <row r="425" spans="1:17" ht="12" customHeight="1" x14ac:dyDescent="0.25">
      <c r="A425" s="167" t="s">
        <v>160</v>
      </c>
      <c r="B425" s="132"/>
      <c r="C425" s="183">
        <f>C368/RES_summary!C$21</f>
        <v>29.153580999672553</v>
      </c>
      <c r="D425" s="183">
        <f>D368/RES_summary!D$21</f>
        <v>0</v>
      </c>
      <c r="E425" s="183">
        <f>E368/RES_summary!E$21</f>
        <v>27.990864419612542</v>
      </c>
      <c r="F425" s="183">
        <f>F368/RES_summary!F$21</f>
        <v>27.728006683269921</v>
      </c>
      <c r="G425" s="183">
        <f>G368/RES_summary!G$21</f>
        <v>27.352098788584797</v>
      </c>
      <c r="H425" s="183">
        <f>H368/RES_summary!H$21</f>
        <v>0</v>
      </c>
      <c r="I425" s="183">
        <f>I368/RES_summary!I$21</f>
        <v>26.421844114700001</v>
      </c>
      <c r="J425" s="183">
        <f>J368/RES_summary!J$21</f>
        <v>28.571077062063914</v>
      </c>
      <c r="K425" s="183">
        <f>K368/RES_summary!K$21</f>
        <v>26.869779133633177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24.360385305853278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26.687958401141149</v>
      </c>
      <c r="D426" s="183">
        <f>D369/RES_summary!D$21</f>
        <v>0</v>
      </c>
      <c r="E426" s="183">
        <f>E369/RES_summary!E$21</f>
        <v>25.741021844505426</v>
      </c>
      <c r="F426" s="183">
        <f>F369/RES_summary!F$21</f>
        <v>25.539281786334353</v>
      </c>
      <c r="G426" s="183">
        <f>G369/RES_summary!G$21</f>
        <v>25.549071333980656</v>
      </c>
      <c r="H426" s="183">
        <f>H369/RES_summary!H$21</f>
        <v>0</v>
      </c>
      <c r="I426" s="183">
        <f>I369/RES_summary!I$21</f>
        <v>25.024083856498713</v>
      </c>
      <c r="J426" s="183">
        <f>J369/RES_summary!J$21</f>
        <v>26.473055566034486</v>
      </c>
      <c r="K426" s="183">
        <f>K369/RES_summary!K$21</f>
        <v>24.768174942957003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22.314772635685333</v>
      </c>
      <c r="Q426" s="183">
        <f>Q369/RES_summary!Q$21</f>
        <v>21.866277908413238</v>
      </c>
    </row>
    <row r="427" spans="1:17" ht="12" customHeight="1" x14ac:dyDescent="0.25">
      <c r="A427" s="166" t="s">
        <v>203</v>
      </c>
      <c r="B427" s="165"/>
      <c r="C427" s="182">
        <f>C370/RES_summary!C$21</f>
        <v>23.600656683118817</v>
      </c>
      <c r="D427" s="182">
        <f>D370/RES_summary!D$21</f>
        <v>0</v>
      </c>
      <c r="E427" s="182">
        <f>E370/RES_summary!E$21</f>
        <v>22.724249746495744</v>
      </c>
      <c r="F427" s="182">
        <f>F370/RES_summary!F$21</f>
        <v>22.526295623103405</v>
      </c>
      <c r="G427" s="182">
        <f>G370/RES_summary!G$21</f>
        <v>22.518018739237085</v>
      </c>
      <c r="H427" s="182">
        <f>H370/RES_summary!H$21</f>
        <v>0</v>
      </c>
      <c r="I427" s="182">
        <f>I370/RES_summary!I$21</f>
        <v>22.020049836757508</v>
      </c>
      <c r="J427" s="182">
        <f>J370/RES_summary!J$21</f>
        <v>23.49406948158277</v>
      </c>
      <c r="K427" s="182">
        <f>K370/RES_summary!K$21</f>
        <v>21.7370329981913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19.534945729658034</v>
      </c>
      <c r="Q427" s="182">
        <f>Q370/RES_summary!Q$21</f>
        <v>19.130426551426083</v>
      </c>
    </row>
    <row r="428" spans="1:17" ht="12" customHeight="1" x14ac:dyDescent="0.25">
      <c r="A428" s="147" t="s">
        <v>59</v>
      </c>
      <c r="B428" s="164"/>
      <c r="C428" s="181">
        <f>C371/RES_summary!C$21</f>
        <v>3.0873017180223274</v>
      </c>
      <c r="D428" s="181">
        <f>D371/RES_summary!D$21</f>
        <v>0</v>
      </c>
      <c r="E428" s="181">
        <f>E371/RES_summary!E$21</f>
        <v>3.0167720980096848</v>
      </c>
      <c r="F428" s="181">
        <f>F371/RES_summary!F$21</f>
        <v>3.0129861632309414</v>
      </c>
      <c r="G428" s="181">
        <f>G371/RES_summary!G$21</f>
        <v>3.0310525947435707</v>
      </c>
      <c r="H428" s="181">
        <f>H371/RES_summary!H$21</f>
        <v>0</v>
      </c>
      <c r="I428" s="181">
        <f>I371/RES_summary!I$21</f>
        <v>3.004034019741205</v>
      </c>
      <c r="J428" s="181">
        <f>J371/RES_summary!J$21</f>
        <v>2.9789860844517126</v>
      </c>
      <c r="K428" s="181">
        <f>K371/RES_summary!K$21</f>
        <v>3.0311419447657015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2.7798269060272944</v>
      </c>
      <c r="Q428" s="181">
        <f>Q371/RES_summary!Q$21</f>
        <v>2.735851356987153</v>
      </c>
    </row>
    <row r="429" spans="1:17" ht="12" customHeight="1" x14ac:dyDescent="0.25">
      <c r="A429" s="163" t="s">
        <v>142</v>
      </c>
      <c r="B429" s="162"/>
      <c r="C429" s="180">
        <f>C372/RES_summary!C$21</f>
        <v>24.050926645093345</v>
      </c>
      <c r="D429" s="180">
        <f>D372/RES_summary!D$21</f>
        <v>0</v>
      </c>
      <c r="E429" s="180">
        <f>E372/RES_summary!E$21</f>
        <v>24.770130564331922</v>
      </c>
      <c r="F429" s="180">
        <f>F372/RES_summary!F$21</f>
        <v>0</v>
      </c>
      <c r="G429" s="180">
        <f>G372/RES_summary!G$21</f>
        <v>26.918712727709053</v>
      </c>
      <c r="H429" s="180">
        <f>H372/RES_summary!H$21</f>
        <v>0</v>
      </c>
      <c r="I429" s="180">
        <f>I372/RES_summary!I$21</f>
        <v>25.73898904284799</v>
      </c>
      <c r="J429" s="180">
        <f>J372/RES_summary!J$21</f>
        <v>24.95576188991452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22.631934322760721</v>
      </c>
      <c r="D430" s="179">
        <f>D373/RES_summary!D$21</f>
        <v>0</v>
      </c>
      <c r="E430" s="179">
        <f>E373/RES_summary!E$21</f>
        <v>23.327712196565233</v>
      </c>
      <c r="F430" s="179">
        <f>F373/RES_summary!F$21</f>
        <v>0</v>
      </c>
      <c r="G430" s="179">
        <f>G373/RES_summary!G$21</f>
        <v>25.302557763506513</v>
      </c>
      <c r="H430" s="179">
        <f>H373/RES_summary!H$21</f>
        <v>0</v>
      </c>
      <c r="I430" s="179">
        <f>I373/RES_summary!I$21</f>
        <v>23.886118938697347</v>
      </c>
      <c r="J430" s="179">
        <f>J373/RES_summary!J$21</f>
        <v>22.962966048717931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19.536754550125281</v>
      </c>
      <c r="D431" s="177">
        <f>D374/RES_summary!D$21</f>
        <v>0</v>
      </c>
      <c r="E431" s="177">
        <f>E374/RES_summary!E$21</f>
        <v>20.203974835375515</v>
      </c>
      <c r="F431" s="177">
        <f>F374/RES_summary!F$21</f>
        <v>0</v>
      </c>
      <c r="G431" s="177">
        <f>G374/RES_summary!G$21</f>
        <v>22.100924888395618</v>
      </c>
      <c r="H431" s="177">
        <f>H374/RES_summary!H$21</f>
        <v>0</v>
      </c>
      <c r="I431" s="177">
        <f>I374/RES_summary!I$21</f>
        <v>20.81862701521937</v>
      </c>
      <c r="J431" s="177">
        <f>J374/RES_summary!J$21</f>
        <v>19.981142213385031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3.0951797726354435</v>
      </c>
      <c r="D432" s="177">
        <f>D375/RES_summary!D$21</f>
        <v>0</v>
      </c>
      <c r="E432" s="177">
        <f>E375/RES_summary!E$21</f>
        <v>3.1237373611897148</v>
      </c>
      <c r="F432" s="177">
        <f>F375/RES_summary!F$21</f>
        <v>0</v>
      </c>
      <c r="G432" s="177">
        <f>G375/RES_summary!G$21</f>
        <v>3.2016328751108927</v>
      </c>
      <c r="H432" s="177">
        <f>H375/RES_summary!H$21</f>
        <v>0</v>
      </c>
      <c r="I432" s="177">
        <f>I375/RES_summary!I$21</f>
        <v>3.0674919234779852</v>
      </c>
      <c r="J432" s="177">
        <f>J375/RES_summary!J$21</f>
        <v>2.9818238353328934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12.071170882182102</v>
      </c>
      <c r="D433" s="178">
        <f>D376/RES_summary!D$21</f>
        <v>0</v>
      </c>
      <c r="E433" s="178">
        <f>E376/RES_summary!E$21</f>
        <v>13.159278427332625</v>
      </c>
      <c r="F433" s="178">
        <f>F376/RES_summary!F$21</f>
        <v>13.06715252908629</v>
      </c>
      <c r="G433" s="178">
        <f>G376/RES_summary!G$21</f>
        <v>12.420146415872122</v>
      </c>
      <c r="H433" s="178">
        <f>H376/RES_summary!H$21</f>
        <v>0</v>
      </c>
      <c r="I433" s="178">
        <f>I376/RES_summary!I$21</f>
        <v>12.267064644508881</v>
      </c>
      <c r="J433" s="178">
        <f>J376/RES_summary!J$21</f>
        <v>10.26972355597875</v>
      </c>
      <c r="K433" s="178">
        <f>K376/RES_summary!K$21</f>
        <v>11.086866872870855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10.729623052642673</v>
      </c>
      <c r="Q433" s="178">
        <f>Q376/RES_summary!Q$21</f>
        <v>10.959408634687344</v>
      </c>
    </row>
    <row r="434" spans="1:17" ht="12" customHeight="1" x14ac:dyDescent="0.25">
      <c r="A434" s="23" t="s">
        <v>203</v>
      </c>
      <c r="B434" s="156"/>
      <c r="C434" s="177">
        <f>C377/RES_summary!C$21</f>
        <v>13.690463374786544</v>
      </c>
      <c r="D434" s="177">
        <f>D377/RES_summary!D$21</f>
        <v>0</v>
      </c>
      <c r="E434" s="177">
        <f>E377/RES_summary!E$21</f>
        <v>13.159278427332625</v>
      </c>
      <c r="F434" s="177">
        <f>F377/RES_summary!F$21</f>
        <v>13.06715252908629</v>
      </c>
      <c r="G434" s="177">
        <f>G377/RES_summary!G$21</f>
        <v>12.853249491175701</v>
      </c>
      <c r="H434" s="177">
        <f>H377/RES_summary!H$21</f>
        <v>0</v>
      </c>
      <c r="I434" s="177">
        <f>I377/RES_summary!I$21</f>
        <v>12.267064644508881</v>
      </c>
      <c r="J434" s="177">
        <f>J377/RES_summary!J$21</f>
        <v>13.362877731229752</v>
      </c>
      <c r="K434" s="177">
        <f>K377/RES_summary!K$21</f>
        <v>12.725513475760399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11.253091697168509</v>
      </c>
      <c r="Q434" s="177">
        <f>Q377/RES_summary!Q$21</f>
        <v>10.959408634687344</v>
      </c>
    </row>
    <row r="435" spans="1:17" ht="12" customHeight="1" x14ac:dyDescent="0.25">
      <c r="A435" s="29" t="s">
        <v>140</v>
      </c>
      <c r="B435" s="57"/>
      <c r="C435" s="176">
        <f>C378/RES_summary!C$21</f>
        <v>8.1855210190832164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8.7399562569785765</v>
      </c>
      <c r="H435" s="176">
        <f>H378/RES_summary!H$21</f>
        <v>0</v>
      </c>
      <c r="I435" s="176">
        <f>I378/RES_summary!I$21</f>
        <v>0</v>
      </c>
      <c r="J435" s="176">
        <f>J378/RES_summary!J$21</f>
        <v>8.0462142191297836</v>
      </c>
      <c r="K435" s="176">
        <f>K378/RES_summary!K$21</f>
        <v>8.7933252043429135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9.809626724018683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125.54424491990672</v>
      </c>
      <c r="D437" s="184">
        <f>D380/RES_summary!D$21</f>
        <v>0</v>
      </c>
      <c r="E437" s="184">
        <f>E380/RES_summary!E$21</f>
        <v>119.28972606742036</v>
      </c>
      <c r="F437" s="184">
        <f>F380/RES_summary!F$21</f>
        <v>120.7997366290335</v>
      </c>
      <c r="G437" s="184">
        <f>G380/RES_summary!G$21</f>
        <v>124.57889868701319</v>
      </c>
      <c r="H437" s="184">
        <f>H380/RES_summary!H$21</f>
        <v>0</v>
      </c>
      <c r="I437" s="184">
        <f>I380/RES_summary!I$21</f>
        <v>112.57537124652288</v>
      </c>
      <c r="J437" s="184">
        <f>J380/RES_summary!J$21</f>
        <v>111.05201842438326</v>
      </c>
      <c r="K437" s="184">
        <f>K380/RES_summary!K$21</f>
        <v>117.16985558839653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117.87650537784728</v>
      </c>
      <c r="Q437" s="184">
        <f>Q380/RES_summary!Q$21</f>
        <v>126.52896354829801</v>
      </c>
    </row>
    <row r="438" spans="1:17" ht="12" customHeight="1" x14ac:dyDescent="0.25">
      <c r="A438" s="158" t="s">
        <v>65</v>
      </c>
      <c r="B438" s="157"/>
      <c r="C438" s="178">
        <f>C381/RES_summary!C$21</f>
        <v>101.28642849244635</v>
      </c>
      <c r="D438" s="178">
        <f>D381/RES_summary!D$21</f>
        <v>0</v>
      </c>
      <c r="E438" s="178">
        <f>E381/RES_summary!E$21</f>
        <v>94.605277471330552</v>
      </c>
      <c r="F438" s="178">
        <f>F381/RES_summary!F$21</f>
        <v>97.494227976096496</v>
      </c>
      <c r="G438" s="178">
        <f>G381/RES_summary!G$21</f>
        <v>99.796720069426584</v>
      </c>
      <c r="H438" s="178">
        <f>H381/RES_summary!H$21</f>
        <v>0</v>
      </c>
      <c r="I438" s="178">
        <f>I381/RES_summary!I$21</f>
        <v>88.42226027318587</v>
      </c>
      <c r="J438" s="178">
        <f>J381/RES_summary!J$21</f>
        <v>85.893175232665243</v>
      </c>
      <c r="K438" s="178">
        <f>K381/RES_summary!K$21</f>
        <v>93.275849662563033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92.037236593482461</v>
      </c>
      <c r="Q438" s="178">
        <f>Q381/RES_summary!Q$21</f>
        <v>89.437391417803497</v>
      </c>
    </row>
    <row r="439" spans="1:17" ht="12" customHeight="1" x14ac:dyDescent="0.25">
      <c r="A439" s="23" t="s">
        <v>161</v>
      </c>
      <c r="B439" s="156"/>
      <c r="C439" s="177">
        <f>C382/RES_summary!C$21</f>
        <v>100.27529435662487</v>
      </c>
      <c r="D439" s="177">
        <f>D382/RES_summary!D$21</f>
        <v>0</v>
      </c>
      <c r="E439" s="177">
        <f>E382/RES_summary!E$21</f>
        <v>92.249236093846179</v>
      </c>
      <c r="F439" s="177">
        <f>F382/RES_summary!F$21</f>
        <v>93.909823725017574</v>
      </c>
      <c r="G439" s="177">
        <f>G382/RES_summary!G$21</f>
        <v>95.482937012052844</v>
      </c>
      <c r="H439" s="177">
        <f>H382/RES_summary!H$21</f>
        <v>0</v>
      </c>
      <c r="I439" s="177">
        <f>I382/RES_summary!I$21</f>
        <v>85.742774639453387</v>
      </c>
      <c r="J439" s="177">
        <f>J382/RES_summary!J$21</f>
        <v>84.503174129675372</v>
      </c>
      <c r="K439" s="177">
        <f>K382/RES_summary!K$21</f>
        <v>90.431665451527039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88.29413415123129</v>
      </c>
      <c r="Q439" s="177">
        <f>Q382/RES_summary!Q$21</f>
        <v>84.36406750431199</v>
      </c>
    </row>
    <row r="440" spans="1:17" ht="12" customHeight="1" x14ac:dyDescent="0.25">
      <c r="A440" s="23" t="s">
        <v>60</v>
      </c>
      <c r="B440" s="156"/>
      <c r="C440" s="177">
        <f>C383/RES_summary!C$21</f>
        <v>1.0111341358214763</v>
      </c>
      <c r="D440" s="177">
        <f>D383/RES_summary!D$21</f>
        <v>0</v>
      </c>
      <c r="E440" s="177">
        <f>E383/RES_summary!E$21</f>
        <v>2.356041377484372</v>
      </c>
      <c r="F440" s="177">
        <f>F383/RES_summary!F$21</f>
        <v>3.5844042510789245</v>
      </c>
      <c r="G440" s="177">
        <f>G383/RES_summary!G$21</f>
        <v>4.3137830573737421</v>
      </c>
      <c r="H440" s="177">
        <f>H383/RES_summary!H$21</f>
        <v>0</v>
      </c>
      <c r="I440" s="177">
        <f>I383/RES_summary!I$21</f>
        <v>2.6794856337324737</v>
      </c>
      <c r="J440" s="177">
        <f>J383/RES_summary!J$21</f>
        <v>1.3900011029898731</v>
      </c>
      <c r="K440" s="177">
        <f>K383/RES_summary!K$21</f>
        <v>2.8441842110359841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3.7431024422511721</v>
      </c>
      <c r="Q440" s="177">
        <f>Q383/RES_summary!Q$21</f>
        <v>5.0733239134915058</v>
      </c>
    </row>
    <row r="441" spans="1:17" ht="12" customHeight="1" x14ac:dyDescent="0.25">
      <c r="A441" s="158" t="s">
        <v>112</v>
      </c>
      <c r="B441" s="157"/>
      <c r="C441" s="178">
        <f>C384/RES_summary!C$21</f>
        <v>0.16109232963674661</v>
      </c>
      <c r="D441" s="178">
        <f>D384/RES_summary!D$21</f>
        <v>0</v>
      </c>
      <c r="E441" s="178">
        <f>E384/RES_summary!E$21</f>
        <v>0.11676588021866638</v>
      </c>
      <c r="F441" s="178">
        <f>F384/RES_summary!F$21</f>
        <v>3.8196082212040565E-2</v>
      </c>
      <c r="G441" s="178">
        <f>G384/RES_summary!G$21</f>
        <v>0.32643909793424736</v>
      </c>
      <c r="H441" s="178">
        <f>H384/RES_summary!H$21</f>
        <v>0</v>
      </c>
      <c r="I441" s="178">
        <f>I384/RES_summary!I$21</f>
        <v>0.59379147180067815</v>
      </c>
      <c r="J441" s="178">
        <f>J384/RES_summary!J$21</f>
        <v>0.36077017566501313</v>
      </c>
      <c r="K441" s="178">
        <f>K384/RES_summary!K$21</f>
        <v>0.57167626130886107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3.593583078388618</v>
      </c>
      <c r="Q441" s="178">
        <f>Q384/RES_summary!Q$21</f>
        <v>16.235416666581642</v>
      </c>
    </row>
    <row r="442" spans="1:17" ht="12" customHeight="1" x14ac:dyDescent="0.25">
      <c r="A442" s="23" t="s">
        <v>60</v>
      </c>
      <c r="B442" s="156"/>
      <c r="C442" s="177">
        <f>C385/RES_summary!C$21</f>
        <v>0.16109232963674661</v>
      </c>
      <c r="D442" s="177">
        <f>D385/RES_summary!D$21</f>
        <v>0</v>
      </c>
      <c r="E442" s="177">
        <f>E385/RES_summary!E$21</f>
        <v>0.11676588021866638</v>
      </c>
      <c r="F442" s="177">
        <f>F385/RES_summary!F$21</f>
        <v>3.8196082212040565E-2</v>
      </c>
      <c r="G442" s="177">
        <f>G385/RES_summary!G$21</f>
        <v>0.32643909793424736</v>
      </c>
      <c r="H442" s="177">
        <f>H385/RES_summary!H$21</f>
        <v>0</v>
      </c>
      <c r="I442" s="177">
        <f>I385/RES_summary!I$21</f>
        <v>0.59379147180067815</v>
      </c>
      <c r="J442" s="177">
        <f>J385/RES_summary!J$21</f>
        <v>0.36077017566501313</v>
      </c>
      <c r="K442" s="177">
        <f>K385/RES_summary!K$21</f>
        <v>0.57167626130886107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3.593583078388618</v>
      </c>
      <c r="Q442" s="177">
        <f>Q385/RES_summary!Q$21</f>
        <v>16.235416666581642</v>
      </c>
    </row>
    <row r="443" spans="1:17" ht="12" customHeight="1" x14ac:dyDescent="0.25">
      <c r="A443" s="158" t="s">
        <v>63</v>
      </c>
      <c r="B443" s="157"/>
      <c r="C443" s="178">
        <f>C386/RES_summary!C$21</f>
        <v>17.242197518099395</v>
      </c>
      <c r="D443" s="178">
        <f>D386/RES_summary!D$21</f>
        <v>0</v>
      </c>
      <c r="E443" s="178">
        <f>E386/RES_summary!E$21</f>
        <v>17.900691323285521</v>
      </c>
      <c r="F443" s="178">
        <f>F386/RES_summary!F$21</f>
        <v>16.614232068904105</v>
      </c>
      <c r="G443" s="178">
        <f>G386/RES_summary!G$21</f>
        <v>17.788792109288607</v>
      </c>
      <c r="H443" s="178">
        <f>H386/RES_summary!H$21</f>
        <v>0</v>
      </c>
      <c r="I443" s="178">
        <f>I386/RES_summary!I$21</f>
        <v>17.198032100580971</v>
      </c>
      <c r="J443" s="178">
        <f>J386/RES_summary!J$21</f>
        <v>17.897972632391905</v>
      </c>
      <c r="K443" s="178">
        <f>K386/RES_summary!K$21</f>
        <v>16.29225895917504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15.31787944650843</v>
      </c>
      <c r="Q443" s="178">
        <f>Q386/RES_summary!Q$21</f>
        <v>14.969653914656204</v>
      </c>
    </row>
    <row r="444" spans="1:17" ht="12" customHeight="1" x14ac:dyDescent="0.25">
      <c r="A444" s="167" t="s">
        <v>160</v>
      </c>
      <c r="B444" s="132"/>
      <c r="C444" s="183">
        <f>C387/RES_summary!C$21</f>
        <v>17.209492047931629</v>
      </c>
      <c r="D444" s="183">
        <f>D387/RES_summary!D$21</f>
        <v>0</v>
      </c>
      <c r="E444" s="183">
        <f>E387/RES_summary!E$21</f>
        <v>16.704621773331176</v>
      </c>
      <c r="F444" s="183">
        <f>F387/RES_summary!F$21</f>
        <v>16.618224756449742</v>
      </c>
      <c r="G444" s="183">
        <f>G387/RES_summary!G$21</f>
        <v>16.406275058238403</v>
      </c>
      <c r="H444" s="183">
        <f>H387/RES_summary!H$21</f>
        <v>0</v>
      </c>
      <c r="I444" s="183">
        <f>I387/RES_summary!I$21</f>
        <v>15.815407410546792</v>
      </c>
      <c r="J444" s="183">
        <f>J387/RES_summary!J$21</f>
        <v>17.144150165665703</v>
      </c>
      <c r="K444" s="183">
        <f>K387/RES_summary!K$21</f>
        <v>16.238214526231435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15.344146005524149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17.15792986632583</v>
      </c>
      <c r="D445" s="183">
        <f>D388/RES_summary!D$21</f>
        <v>0</v>
      </c>
      <c r="E445" s="183">
        <f>E388/RES_summary!E$21</f>
        <v>16.586974075299469</v>
      </c>
      <c r="F445" s="183">
        <f>F388/RES_summary!F$21</f>
        <v>16.571399301421888</v>
      </c>
      <c r="G445" s="183">
        <f>G388/RES_summary!G$21</f>
        <v>16.5947588614507</v>
      </c>
      <c r="H445" s="183">
        <f>H388/RES_summary!H$21</f>
        <v>0</v>
      </c>
      <c r="I445" s="183">
        <f>I388/RES_summary!I$21</f>
        <v>16.303036872622133</v>
      </c>
      <c r="J445" s="183">
        <f>J388/RES_summary!J$21</f>
        <v>17.307980121137849</v>
      </c>
      <c r="K445" s="183">
        <f>K388/RES_summary!K$21</f>
        <v>16.501144013761056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15.187747122480216</v>
      </c>
      <c r="Q445" s="183">
        <f>Q388/RES_summary!Q$21</f>
        <v>14.969653914656204</v>
      </c>
    </row>
    <row r="446" spans="1:17" ht="12" customHeight="1" x14ac:dyDescent="0.25">
      <c r="A446" s="166" t="s">
        <v>203</v>
      </c>
      <c r="B446" s="165"/>
      <c r="C446" s="182">
        <f>C389/RES_summary!C$21</f>
        <v>13.767593638345202</v>
      </c>
      <c r="D446" s="182">
        <f>D389/RES_summary!D$21</f>
        <v>0</v>
      </c>
      <c r="E446" s="182">
        <f>E389/RES_summary!E$21</f>
        <v>13.295487311807715</v>
      </c>
      <c r="F446" s="182">
        <f>F389/RES_summary!F$21</f>
        <v>13.314797302089575</v>
      </c>
      <c r="G446" s="182">
        <f>G389/RES_summary!G$21</f>
        <v>13.380988740400138</v>
      </c>
      <c r="H446" s="182">
        <f>H389/RES_summary!H$21</f>
        <v>0</v>
      </c>
      <c r="I446" s="182">
        <f>I389/RES_summary!I$21</f>
        <v>13.217690247351271</v>
      </c>
      <c r="J446" s="182">
        <f>J389/RES_summary!J$21</f>
        <v>14.325530352891745</v>
      </c>
      <c r="K446" s="182">
        <f>K389/RES_summary!K$21</f>
        <v>13.441422760559121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12.341976305440836</v>
      </c>
      <c r="Q446" s="182">
        <f>Q389/RES_summary!Q$21</f>
        <v>12.154303714046073</v>
      </c>
    </row>
    <row r="447" spans="1:17" ht="12" customHeight="1" x14ac:dyDescent="0.25">
      <c r="A447" s="147" t="s">
        <v>59</v>
      </c>
      <c r="B447" s="164"/>
      <c r="C447" s="181">
        <f>C390/RES_summary!C$21</f>
        <v>3.3903362279806228</v>
      </c>
      <c r="D447" s="181">
        <f>D390/RES_summary!D$21</f>
        <v>0</v>
      </c>
      <c r="E447" s="181">
        <f>E390/RES_summary!E$21</f>
        <v>3.2914867634917515</v>
      </c>
      <c r="F447" s="181">
        <f>F390/RES_summary!F$21</f>
        <v>3.256601999332315</v>
      </c>
      <c r="G447" s="181">
        <f>G390/RES_summary!G$21</f>
        <v>3.21377012105056</v>
      </c>
      <c r="H447" s="181">
        <f>H390/RES_summary!H$21</f>
        <v>0</v>
      </c>
      <c r="I447" s="181">
        <f>I390/RES_summary!I$21</f>
        <v>3.0853466252708626</v>
      </c>
      <c r="J447" s="181">
        <f>J390/RES_summary!J$21</f>
        <v>2.9824497682461035</v>
      </c>
      <c r="K447" s="181">
        <f>K390/RES_summary!K$21</f>
        <v>3.0597212532019364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2.8457708170393783</v>
      </c>
      <c r="Q447" s="181">
        <f>Q390/RES_summary!Q$21</f>
        <v>2.8153502006101316</v>
      </c>
    </row>
    <row r="448" spans="1:17" ht="12" customHeight="1" x14ac:dyDescent="0.25">
      <c r="A448" s="163" t="s">
        <v>142</v>
      </c>
      <c r="B448" s="162"/>
      <c r="C448" s="180">
        <f>C391/RES_summary!C$21</f>
        <v>17.33459883675124</v>
      </c>
      <c r="D448" s="180">
        <f>D391/RES_summary!D$21</f>
        <v>0</v>
      </c>
      <c r="E448" s="180">
        <f>E391/RES_summary!E$21</f>
        <v>17.951302480875235</v>
      </c>
      <c r="F448" s="180">
        <f>F391/RES_summary!F$21</f>
        <v>0</v>
      </c>
      <c r="G448" s="180">
        <f>G391/RES_summary!G$21</f>
        <v>19.762489574869321</v>
      </c>
      <c r="H448" s="180">
        <f>H391/RES_summary!H$21</f>
        <v>0</v>
      </c>
      <c r="I448" s="180">
        <f>I391/RES_summary!I$21</f>
        <v>19.37480744253369</v>
      </c>
      <c r="J448" s="180">
        <f>J391/RES_summary!J$21</f>
        <v>18.79101882184596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17.258040650397216</v>
      </c>
      <c r="D449" s="179">
        <f>D392/RES_summary!D$21</f>
        <v>0</v>
      </c>
      <c r="E449" s="179">
        <f>E392/RES_summary!E$21</f>
        <v>17.994577927668203</v>
      </c>
      <c r="F449" s="179">
        <f>F392/RES_summary!F$21</f>
        <v>0</v>
      </c>
      <c r="G449" s="179">
        <f>G392/RES_summary!G$21</f>
        <v>19.559255482398193</v>
      </c>
      <c r="H449" s="179">
        <f>H392/RES_summary!H$21</f>
        <v>0</v>
      </c>
      <c r="I449" s="179">
        <f>I392/RES_summary!I$21</f>
        <v>18.665255006657173</v>
      </c>
      <c r="J449" s="179">
        <f>J392/RES_summary!J$21</f>
        <v>18.02695994316381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13.867679069400914</v>
      </c>
      <c r="D450" s="177">
        <f>D393/RES_summary!D$21</f>
        <v>0</v>
      </c>
      <c r="E450" s="177">
        <f>E393/RES_summary!E$21</f>
        <v>14.702827298775377</v>
      </c>
      <c r="F450" s="177">
        <f>F393/RES_summary!F$21</f>
        <v>0</v>
      </c>
      <c r="G450" s="177">
        <f>G393/RES_summary!G$21</f>
        <v>16.345197018333195</v>
      </c>
      <c r="H450" s="177">
        <f>H393/RES_summary!H$21</f>
        <v>0</v>
      </c>
      <c r="I450" s="177">
        <f>I393/RES_summary!I$21</f>
        <v>15.579897888958227</v>
      </c>
      <c r="J450" s="177">
        <f>J393/RES_summary!J$21</f>
        <v>15.045136107830917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3.3903615809962995</v>
      </c>
      <c r="D451" s="177">
        <f>D394/RES_summary!D$21</f>
        <v>0</v>
      </c>
      <c r="E451" s="177">
        <f>E394/RES_summary!E$21</f>
        <v>3.2917506288928293</v>
      </c>
      <c r="F451" s="177">
        <f>F394/RES_summary!F$21</f>
        <v>0</v>
      </c>
      <c r="G451" s="177">
        <f>G394/RES_summary!G$21</f>
        <v>3.2140584640649954</v>
      </c>
      <c r="H451" s="177">
        <f>H394/RES_summary!H$21</f>
        <v>0</v>
      </c>
      <c r="I451" s="177">
        <f>I394/RES_summary!I$21</f>
        <v>3.0853571176989463</v>
      </c>
      <c r="J451" s="177">
        <f>J394/RES_summary!J$21</f>
        <v>2.9818238353328934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6.8545265797242196</v>
      </c>
      <c r="D452" s="178">
        <f>D395/RES_summary!D$21</f>
        <v>0</v>
      </c>
      <c r="E452" s="178">
        <f>E395/RES_summary!E$21</f>
        <v>6.6669913925856292</v>
      </c>
      <c r="F452" s="178">
        <f>F395/RES_summary!F$21</f>
        <v>6.6530805018208499</v>
      </c>
      <c r="G452" s="178">
        <f>G395/RES_summary!G$21</f>
        <v>6.6669474103637469</v>
      </c>
      <c r="H452" s="178">
        <f>H395/RES_summary!H$21</f>
        <v>0</v>
      </c>
      <c r="I452" s="178">
        <f>I395/RES_summary!I$21</f>
        <v>6.3612874009553675</v>
      </c>
      <c r="J452" s="178">
        <f>J395/RES_summary!J$21</f>
        <v>6.9001003836610897</v>
      </c>
      <c r="K452" s="178">
        <f>K395/RES_summary!K$21</f>
        <v>7.030070705349595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6.9278062594677756</v>
      </c>
      <c r="Q452" s="178">
        <f>Q395/RES_summary!Q$21</f>
        <v>5.8865015492566579</v>
      </c>
    </row>
    <row r="453" spans="1:17" ht="12" customHeight="1" x14ac:dyDescent="0.25">
      <c r="A453" s="23" t="s">
        <v>203</v>
      </c>
      <c r="B453" s="156"/>
      <c r="C453" s="177">
        <f>C396/RES_summary!C$21</f>
        <v>6.8447253409959714</v>
      </c>
      <c r="D453" s="177">
        <f>D396/RES_summary!D$21</f>
        <v>0</v>
      </c>
      <c r="E453" s="177">
        <f>E396/RES_summary!E$21</f>
        <v>6.6669913925856292</v>
      </c>
      <c r="F453" s="177">
        <f>F396/RES_summary!F$21</f>
        <v>6.6530805018208499</v>
      </c>
      <c r="G453" s="177">
        <f>G396/RES_summary!G$21</f>
        <v>6.5805583721033427</v>
      </c>
      <c r="H453" s="177">
        <f>H396/RES_summary!H$21</f>
        <v>0</v>
      </c>
      <c r="I453" s="177">
        <f>I396/RES_summary!I$21</f>
        <v>6.3612874009553675</v>
      </c>
      <c r="J453" s="177">
        <f>J396/RES_summary!J$21</f>
        <v>6.9256600114019813</v>
      </c>
      <c r="K453" s="177">
        <f>K396/RES_summary!K$21</f>
        <v>6.6497947851857937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6.0143790696128807</v>
      </c>
      <c r="Q453" s="177">
        <f>Q396/RES_summary!Q$21</f>
        <v>5.8865015492566579</v>
      </c>
    </row>
    <row r="454" spans="1:17" ht="12" customHeight="1" x14ac:dyDescent="0.25">
      <c r="A454" s="29" t="s">
        <v>140</v>
      </c>
      <c r="B454" s="57"/>
      <c r="C454" s="176">
        <f>C397/RES_summary!C$21</f>
        <v>6.8780456055311996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7.4010176734746027</v>
      </c>
      <c r="H454" s="176">
        <f>H397/RES_summary!H$21</f>
        <v>0</v>
      </c>
      <c r="I454" s="176">
        <f>I397/RES_summary!I$21</f>
        <v>0</v>
      </c>
      <c r="J454" s="176">
        <f>J397/RES_summary!J$21</f>
        <v>6.8817268827916607</v>
      </c>
      <c r="K454" s="176">
        <f>K397/RES_summary!K$21</f>
        <v>7.5623262062583949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8.5331548699715327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36.240641224003646</v>
      </c>
      <c r="D456" s="184">
        <f>D399/RES_summary!D$21</f>
        <v>0</v>
      </c>
      <c r="E456" s="184">
        <f>E399/RES_summary!E$21</f>
        <v>29.265282892722009</v>
      </c>
      <c r="F456" s="184">
        <f>F399/RES_summary!F$21</f>
        <v>34.470232235725184</v>
      </c>
      <c r="G456" s="184">
        <f>G399/RES_summary!G$21</f>
        <v>32.903941279705734</v>
      </c>
      <c r="H456" s="184">
        <f>H399/RES_summary!H$21</f>
        <v>0</v>
      </c>
      <c r="I456" s="184">
        <f>I399/RES_summary!I$21</f>
        <v>30.883636488929682</v>
      </c>
      <c r="J456" s="184">
        <f>J399/RES_summary!J$21</f>
        <v>13.719147067695399</v>
      </c>
      <c r="K456" s="184">
        <f>K399/RES_summary!K$21</f>
        <v>17.733233490116955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13.942993319621394</v>
      </c>
      <c r="Q456" s="184">
        <f>Q399/RES_summary!Q$21</f>
        <v>12.185707366215441</v>
      </c>
    </row>
    <row r="457" spans="1:17" ht="12" customHeight="1" x14ac:dyDescent="0.25">
      <c r="A457" s="158" t="s">
        <v>65</v>
      </c>
      <c r="B457" s="157"/>
      <c r="C457" s="178">
        <f>C400/RES_summary!C$21</f>
        <v>30.359199208980282</v>
      </c>
      <c r="D457" s="178">
        <f>D400/RES_summary!D$21</f>
        <v>0</v>
      </c>
      <c r="E457" s="178">
        <f>E400/RES_summary!E$21</f>
        <v>26.674923351920114</v>
      </c>
      <c r="F457" s="178">
        <f>F400/RES_summary!F$21</f>
        <v>26.97622573508016</v>
      </c>
      <c r="G457" s="178">
        <f>G400/RES_summary!G$21</f>
        <v>27.921750039769982</v>
      </c>
      <c r="H457" s="178">
        <f>H400/RES_summary!H$21</f>
        <v>0</v>
      </c>
      <c r="I457" s="178">
        <f>I400/RES_summary!I$21</f>
        <v>25.564843739837158</v>
      </c>
      <c r="J457" s="178">
        <f>J400/RES_summary!J$21</f>
        <v>11.868373565143273</v>
      </c>
      <c r="K457" s="178">
        <f>K400/RES_summary!K$21</f>
        <v>14.247285809036619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11.266926418154322</v>
      </c>
      <c r="Q457" s="178">
        <f>Q400/RES_summary!Q$21</f>
        <v>9.7959065102913563</v>
      </c>
    </row>
    <row r="458" spans="1:17" ht="12" customHeight="1" x14ac:dyDescent="0.25">
      <c r="A458" s="23" t="s">
        <v>161</v>
      </c>
      <c r="B458" s="156"/>
      <c r="C458" s="177">
        <f>C401/RES_summary!C$21</f>
        <v>30.359199208980282</v>
      </c>
      <c r="D458" s="177">
        <f>D401/RES_summary!D$21</f>
        <v>0</v>
      </c>
      <c r="E458" s="177">
        <f>E401/RES_summary!E$21</f>
        <v>26.674923351920114</v>
      </c>
      <c r="F458" s="177">
        <f>F401/RES_summary!F$21</f>
        <v>26.97622573508016</v>
      </c>
      <c r="G458" s="177">
        <f>G401/RES_summary!G$21</f>
        <v>27.921750039769982</v>
      </c>
      <c r="H458" s="177">
        <f>H401/RES_summary!H$21</f>
        <v>0</v>
      </c>
      <c r="I458" s="177">
        <f>I401/RES_summary!I$21</f>
        <v>25.564843739837158</v>
      </c>
      <c r="J458" s="177">
        <f>J401/RES_summary!J$21</f>
        <v>11.868373565143273</v>
      </c>
      <c r="K458" s="177">
        <f>K401/RES_summary!K$21</f>
        <v>14.247285809036619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11.266926418154322</v>
      </c>
      <c r="Q458" s="177">
        <f>Q401/RES_summary!Q$21</f>
        <v>9.7959065102913563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4.0286982392302617</v>
      </c>
      <c r="D462" s="178">
        <f>D405/RES_summary!D$21</f>
        <v>0</v>
      </c>
      <c r="E462" s="178">
        <f>E405/RES_summary!E$21</f>
        <v>0.17409218084461286</v>
      </c>
      <c r="F462" s="178">
        <f>F405/RES_summary!F$21</f>
        <v>5.0672062914408267</v>
      </c>
      <c r="G462" s="178">
        <f>G405/RES_summary!G$21</f>
        <v>2.83131191695403</v>
      </c>
      <c r="H462" s="178">
        <f>H405/RES_summary!H$21</f>
        <v>0</v>
      </c>
      <c r="I462" s="178">
        <f>I405/RES_summary!I$21</f>
        <v>2.9726789544509442</v>
      </c>
      <c r="J462" s="178">
        <f>J405/RES_summary!J$21</f>
        <v>1.3379773183625991</v>
      </c>
      <c r="K462" s="178">
        <f>K405/RES_summary!K$21</f>
        <v>2.7074740546591731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2.0513303591583365</v>
      </c>
      <c r="Q462" s="178">
        <f>Q405/RES_summary!Q$21</f>
        <v>1.5193805304686374</v>
      </c>
    </row>
    <row r="463" spans="1:17" ht="12" customHeight="1" x14ac:dyDescent="0.25">
      <c r="A463" s="167" t="s">
        <v>160</v>
      </c>
      <c r="B463" s="132"/>
      <c r="C463" s="183">
        <f>C406/RES_summary!C$21</f>
        <v>5.5895678845645982</v>
      </c>
      <c r="D463" s="183">
        <f>D406/RES_summary!D$21</f>
        <v>0</v>
      </c>
      <c r="E463" s="183">
        <f>E406/RES_summary!E$21</f>
        <v>5.1395988349650423</v>
      </c>
      <c r="F463" s="183">
        <f>F406/RES_summary!F$21</f>
        <v>5.1495788596630137</v>
      </c>
      <c r="G463" s="183">
        <f>G406/RES_summary!G$21</f>
        <v>5.1157954919348132</v>
      </c>
      <c r="H463" s="183">
        <f>H406/RES_summary!H$21</f>
        <v>0</v>
      </c>
      <c r="I463" s="183">
        <f>I406/RES_summary!I$21</f>
        <v>5.0532588482865028</v>
      </c>
      <c r="J463" s="183">
        <f>J406/RES_summary!J$21</f>
        <v>2.6216313408847594</v>
      </c>
      <c r="K463" s="183">
        <f>K406/RES_summary!K$21</f>
        <v>2.8181256580958736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2.1219217314979115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4.5249148861705004</v>
      </c>
      <c r="D464" s="183">
        <f>D407/RES_summary!D$21</f>
        <v>0</v>
      </c>
      <c r="E464" s="183">
        <f>E407/RES_summary!E$21</f>
        <v>4.1725587953157204</v>
      </c>
      <c r="F464" s="183">
        <f>F407/RES_summary!F$21</f>
        <v>4.1835295646132229</v>
      </c>
      <c r="G464" s="183">
        <f>G407/RES_summary!G$21</f>
        <v>4.2116540907482234</v>
      </c>
      <c r="H464" s="183">
        <f>H407/RES_summary!H$21</f>
        <v>0</v>
      </c>
      <c r="I464" s="183">
        <f>I407/RES_summary!I$21</f>
        <v>4.21140217141002</v>
      </c>
      <c r="J464" s="183">
        <f>J407/RES_summary!J$21</f>
        <v>2.1557741328423066</v>
      </c>
      <c r="K464" s="183">
        <f>K407/RES_summary!K$21</f>
        <v>2.2797988073672966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1.7015997631791882</v>
      </c>
      <c r="Q464" s="183">
        <f>Q407/RES_summary!Q$21</f>
        <v>1.5193805304686374</v>
      </c>
    </row>
    <row r="465" spans="1:17" ht="12" customHeight="1" x14ac:dyDescent="0.25">
      <c r="A465" s="166" t="s">
        <v>203</v>
      </c>
      <c r="B465" s="165"/>
      <c r="C465" s="182">
        <f>C408/RES_summary!C$21</f>
        <v>4.5249148861705004</v>
      </c>
      <c r="D465" s="182">
        <f>D408/RES_summary!D$21</f>
        <v>0</v>
      </c>
      <c r="E465" s="182">
        <f>E408/RES_summary!E$21</f>
        <v>4.1725587953157204</v>
      </c>
      <c r="F465" s="182">
        <f>F408/RES_summary!F$21</f>
        <v>4.1835295646132229</v>
      </c>
      <c r="G465" s="182">
        <f>G408/RES_summary!G$21</f>
        <v>4.2116540907482234</v>
      </c>
      <c r="H465" s="182">
        <f>H408/RES_summary!H$21</f>
        <v>0</v>
      </c>
      <c r="I465" s="182">
        <f>I408/RES_summary!I$21</f>
        <v>4.21140217141002</v>
      </c>
      <c r="J465" s="182">
        <f>J408/RES_summary!J$21</f>
        <v>2.1557741328423066</v>
      </c>
      <c r="K465" s="182">
        <f>K408/RES_summary!K$21</f>
        <v>2.2797988073672966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1.7015997631791882</v>
      </c>
      <c r="Q465" s="182">
        <f>Q408/RES_summary!Q$21</f>
        <v>1.5193805304686374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1.8527437757931049</v>
      </c>
      <c r="D471" s="178">
        <f>D414/RES_summary!D$21</f>
        <v>0</v>
      </c>
      <c r="E471" s="178">
        <f>E414/RES_summary!E$21</f>
        <v>2.4162673599572808</v>
      </c>
      <c r="F471" s="178">
        <f>F414/RES_summary!F$21</f>
        <v>2.4268002092041985</v>
      </c>
      <c r="G471" s="178">
        <f>G414/RES_summary!G$21</f>
        <v>2.150879322981718</v>
      </c>
      <c r="H471" s="178">
        <f>H414/RES_summary!H$21</f>
        <v>0</v>
      </c>
      <c r="I471" s="178">
        <f>I414/RES_summary!I$21</f>
        <v>2.3461137946415769</v>
      </c>
      <c r="J471" s="178">
        <f>J414/RES_summary!J$21</f>
        <v>0.51279618418952777</v>
      </c>
      <c r="K471" s="178">
        <f>K414/RES_summary!K$21</f>
        <v>0.77847362642116624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0.62473654230873565</v>
      </c>
      <c r="Q471" s="178">
        <f>Q414/RES_summary!Q$21</f>
        <v>0.87042032545544723</v>
      </c>
    </row>
    <row r="472" spans="1:17" ht="12" customHeight="1" x14ac:dyDescent="0.25">
      <c r="A472" s="23" t="s">
        <v>203</v>
      </c>
      <c r="B472" s="156"/>
      <c r="C472" s="177">
        <f>C415/RES_summary!C$21</f>
        <v>2.6248499079881218</v>
      </c>
      <c r="D472" s="177">
        <f>D415/RES_summary!D$21</f>
        <v>0</v>
      </c>
      <c r="E472" s="177">
        <f>E415/RES_summary!E$21</f>
        <v>2.4162673599572808</v>
      </c>
      <c r="F472" s="177">
        <f>F415/RES_summary!F$21</f>
        <v>2.4268002092041985</v>
      </c>
      <c r="G472" s="177">
        <f>G415/RES_summary!G$21</f>
        <v>2.4040054955896939</v>
      </c>
      <c r="H472" s="177">
        <f>H415/RES_summary!H$21</f>
        <v>0</v>
      </c>
      <c r="I472" s="177">
        <f>I415/RES_summary!I$21</f>
        <v>2.3461137946415769</v>
      </c>
      <c r="J472" s="177">
        <f>J415/RES_summary!J$21</f>
        <v>1.2261539524219907</v>
      </c>
      <c r="K472" s="177">
        <f>K415/RES_summary!K$21</f>
        <v>1.3346628515303363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0.98020534236062162</v>
      </c>
      <c r="Q472" s="177">
        <f>Q415/RES_summary!Q$21</f>
        <v>0.87042032545544723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303554</v>
      </c>
      <c r="C5" s="151">
        <f>RES_hhdet_num!C$81</f>
        <v>261887</v>
      </c>
      <c r="D5" s="151">
        <f>RES_hhdet_num!D$81</f>
        <v>275514</v>
      </c>
      <c r="E5" s="151">
        <f>RES_hhdet_num!E$81</f>
        <v>281451</v>
      </c>
      <c r="F5" s="151">
        <f>RES_hhdet_num!F$81</f>
        <v>291175.00000000006</v>
      </c>
      <c r="G5" s="151">
        <f>RES_hhdet_num!G$81</f>
        <v>302508</v>
      </c>
      <c r="H5" s="151">
        <f>RES_hhdet_num!H$81</f>
        <v>303048.99999999994</v>
      </c>
      <c r="I5" s="151">
        <f>RES_hhdet_num!I$81</f>
        <v>312935</v>
      </c>
      <c r="J5" s="151">
        <f>RES_hhdet_num!J$81</f>
        <v>319812.99999999994</v>
      </c>
      <c r="K5" s="151">
        <f>RES_hhdet_num!K$81</f>
        <v>313337.99999999988</v>
      </c>
      <c r="L5" s="151">
        <f>RES_hhdet_num!L$81</f>
        <v>262369.99999999988</v>
      </c>
      <c r="M5" s="151">
        <f>RES_hhdet_num!M$81</f>
        <v>562810</v>
      </c>
      <c r="N5" s="151">
        <f>RES_hhdet_num!N$81</f>
        <v>526292.00000000023</v>
      </c>
      <c r="O5" s="151">
        <f>RES_hhdet_num!O$81</f>
        <v>467014</v>
      </c>
      <c r="P5" s="151">
        <f>RES_hhdet_num!P$81</f>
        <v>465309.00000000012</v>
      </c>
      <c r="Q5" s="151">
        <f>RES_hhdet_num!Q$81</f>
        <v>459630.00000000017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303554</v>
      </c>
      <c r="C7" s="67">
        <f>RES_hhdet_num!C$83</f>
        <v>261887</v>
      </c>
      <c r="D7" s="67">
        <f>RES_hhdet_num!D$83</f>
        <v>275514</v>
      </c>
      <c r="E7" s="67">
        <f>RES_hhdet_num!E$83</f>
        <v>281451</v>
      </c>
      <c r="F7" s="67">
        <f>RES_hhdet_num!F$83</f>
        <v>291175.00000000006</v>
      </c>
      <c r="G7" s="67">
        <f>RES_hhdet_num!G$83</f>
        <v>302508</v>
      </c>
      <c r="H7" s="67">
        <f>RES_hhdet_num!H$83</f>
        <v>303048.99999999994</v>
      </c>
      <c r="I7" s="67">
        <f>RES_hhdet_num!I$83</f>
        <v>312935</v>
      </c>
      <c r="J7" s="67">
        <f>RES_hhdet_num!J$83</f>
        <v>319812.99999999994</v>
      </c>
      <c r="K7" s="67">
        <f>RES_hhdet_num!K$83</f>
        <v>313337.99999999988</v>
      </c>
      <c r="L7" s="67">
        <f>RES_hhdet_num!L$83</f>
        <v>262369.99999999988</v>
      </c>
      <c r="M7" s="67">
        <f>RES_hhdet_num!M$83</f>
        <v>562810</v>
      </c>
      <c r="N7" s="67">
        <f>RES_hhdet_num!N$83</f>
        <v>526292.00000000023</v>
      </c>
      <c r="O7" s="67">
        <f>RES_hhdet_num!O$83</f>
        <v>467014</v>
      </c>
      <c r="P7" s="67">
        <f>RES_hhdet_num!P$83</f>
        <v>465309.00000000012</v>
      </c>
      <c r="Q7" s="67">
        <f>RES_hhdet_num!Q$83</f>
        <v>459630.00000000017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4462</v>
      </c>
      <c r="C9" s="67">
        <f>RES_hhdet_num!C$86</f>
        <v>3917</v>
      </c>
      <c r="D9" s="67">
        <f>RES_hhdet_num!D$86</f>
        <v>4097</v>
      </c>
      <c r="E9" s="67">
        <f>RES_hhdet_num!E$86</f>
        <v>4058</v>
      </c>
      <c r="F9" s="67">
        <f>RES_hhdet_num!F$86</f>
        <v>4190</v>
      </c>
      <c r="G9" s="67">
        <f>RES_hhdet_num!G$86</f>
        <v>4890</v>
      </c>
      <c r="H9" s="67">
        <f>RES_hhdet_num!H$86</f>
        <v>5742.9999999999991</v>
      </c>
      <c r="I9" s="67">
        <f>RES_hhdet_num!I$86</f>
        <v>7156</v>
      </c>
      <c r="J9" s="67">
        <f>RES_hhdet_num!J$86</f>
        <v>8929.9999999999982</v>
      </c>
      <c r="K9" s="67">
        <f>RES_hhdet_num!K$86</f>
        <v>10244.999999999998</v>
      </c>
      <c r="L9" s="67">
        <f>RES_hhdet_num!L$86</f>
        <v>11934.999999999996</v>
      </c>
      <c r="M9" s="67">
        <f>RES_hhdet_num!M$86</f>
        <v>26971</v>
      </c>
      <c r="N9" s="67">
        <f>RES_hhdet_num!N$86</f>
        <v>28245.000000000004</v>
      </c>
      <c r="O9" s="67">
        <f>RES_hhdet_num!O$86</f>
        <v>30717</v>
      </c>
      <c r="P9" s="67">
        <f>RES_hhdet_num!P$86</f>
        <v>36449.000000000007</v>
      </c>
      <c r="Q9" s="67">
        <f>RES_hhdet_num!Q$86</f>
        <v>44048.000000000022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228296</v>
      </c>
      <c r="C11" s="67">
        <f>RES_hhdet_num!C$88</f>
        <v>204664</v>
      </c>
      <c r="D11" s="67">
        <f>RES_hhdet_num!D$88</f>
        <v>219053.00000000003</v>
      </c>
      <c r="E11" s="67">
        <f>RES_hhdet_num!E$88</f>
        <v>224449.00000000003</v>
      </c>
      <c r="F11" s="67">
        <f>RES_hhdet_num!F$88</f>
        <v>233659</v>
      </c>
      <c r="G11" s="67">
        <f>RES_hhdet_num!G$88</f>
        <v>246462.00000000003</v>
      </c>
      <c r="H11" s="67">
        <f>RES_hhdet_num!H$88</f>
        <v>248729.99999999997</v>
      </c>
      <c r="I11" s="67">
        <f>RES_hhdet_num!I$88</f>
        <v>262269</v>
      </c>
      <c r="J11" s="67">
        <f>RES_hhdet_num!J$88</f>
        <v>269086.99999999994</v>
      </c>
      <c r="K11" s="67">
        <f>RES_hhdet_num!K$88</f>
        <v>271518.99999999988</v>
      </c>
      <c r="L11" s="67">
        <f>RES_hhdet_num!L$88</f>
        <v>219516.99999999991</v>
      </c>
      <c r="M11" s="67">
        <f>RES_hhdet_num!M$88</f>
        <v>493929</v>
      </c>
      <c r="N11" s="67">
        <f>RES_hhdet_num!N$88</f>
        <v>467762.00000000017</v>
      </c>
      <c r="O11" s="67">
        <f>RES_hhdet_num!O$88</f>
        <v>425961</v>
      </c>
      <c r="P11" s="67">
        <f>RES_hhdet_num!P$88</f>
        <v>425621.00000000012</v>
      </c>
      <c r="Q11" s="67">
        <f>RES_hhdet_num!Q$88</f>
        <v>415651.00000000017</v>
      </c>
    </row>
    <row r="12" spans="1:17" ht="12" customHeight="1" x14ac:dyDescent="0.25">
      <c r="A12" s="23" t="s">
        <v>155</v>
      </c>
      <c r="B12" s="67">
        <f>RES_hhdet_num!B$89</f>
        <v>9990</v>
      </c>
      <c r="C12" s="67">
        <f>RES_hhdet_num!C$89</f>
        <v>6215</v>
      </c>
      <c r="D12" s="67">
        <f>RES_hhdet_num!D$89</f>
        <v>7472</v>
      </c>
      <c r="E12" s="67">
        <f>RES_hhdet_num!E$89</f>
        <v>8494</v>
      </c>
      <c r="F12" s="67">
        <f>RES_hhdet_num!F$89</f>
        <v>8742</v>
      </c>
      <c r="G12" s="67">
        <f>RES_hhdet_num!G$89</f>
        <v>11506.000000000002</v>
      </c>
      <c r="H12" s="67">
        <f>RES_hhdet_num!H$89</f>
        <v>11430.999999999998</v>
      </c>
      <c r="I12" s="67">
        <f>RES_hhdet_num!I$89</f>
        <v>18066</v>
      </c>
      <c r="J12" s="67">
        <f>RES_hhdet_num!J$89</f>
        <v>20805.999999999996</v>
      </c>
      <c r="K12" s="67">
        <f>RES_hhdet_num!K$89</f>
        <v>20503</v>
      </c>
      <c r="L12" s="67">
        <f>RES_hhdet_num!L$89</f>
        <v>17598.999999999996</v>
      </c>
      <c r="M12" s="67">
        <f>RES_hhdet_num!M$89</f>
        <v>42042</v>
      </c>
      <c r="N12" s="67">
        <f>RES_hhdet_num!N$89</f>
        <v>40268.000000000007</v>
      </c>
      <c r="O12" s="67">
        <f>RES_hhdet_num!O$89</f>
        <v>35917</v>
      </c>
      <c r="P12" s="67">
        <f>RES_hhdet_num!P$89</f>
        <v>35660.000000000007</v>
      </c>
      <c r="Q12" s="67">
        <f>RES_hhdet_num!Q$89</f>
        <v>34837.000000000015</v>
      </c>
    </row>
    <row r="13" spans="1:17" ht="12" customHeight="1" x14ac:dyDescent="0.25">
      <c r="A13" s="23" t="s">
        <v>144</v>
      </c>
      <c r="B13" s="67">
        <f>RES_hhdet_num!B$92</f>
        <v>0</v>
      </c>
      <c r="C13" s="67">
        <f>RES_hhdet_num!C$92</f>
        <v>0</v>
      </c>
      <c r="D13" s="67">
        <f>RES_hhdet_num!D$92</f>
        <v>0</v>
      </c>
      <c r="E13" s="67">
        <f>RES_hhdet_num!E$92</f>
        <v>0</v>
      </c>
      <c r="F13" s="67">
        <f>RES_hhdet_num!F$92</f>
        <v>0</v>
      </c>
      <c r="G13" s="67">
        <f>RES_hhdet_num!G$92</f>
        <v>0</v>
      </c>
      <c r="H13" s="67">
        <f>RES_hhdet_num!H$92</f>
        <v>0</v>
      </c>
      <c r="I13" s="67">
        <f>RES_hhdet_num!I$92</f>
        <v>0</v>
      </c>
      <c r="J13" s="67">
        <f>RES_hhdet_num!J$92</f>
        <v>0</v>
      </c>
      <c r="K13" s="67">
        <f>RES_hhdet_num!K$92</f>
        <v>0</v>
      </c>
      <c r="L13" s="67">
        <f>RES_hhdet_num!L$92</f>
        <v>0</v>
      </c>
      <c r="M13" s="67">
        <f>RES_hhdet_num!M$92</f>
        <v>0</v>
      </c>
      <c r="N13" s="67">
        <f>RES_hhdet_num!N$92</f>
        <v>0</v>
      </c>
      <c r="O13" s="67">
        <f>RES_hhdet_num!O$92</f>
        <v>0</v>
      </c>
      <c r="P13" s="67">
        <f>RES_hhdet_num!P$92</f>
        <v>0</v>
      </c>
      <c r="Q13" s="67">
        <f>RES_hhdet_num!Q$92</f>
        <v>0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0</v>
      </c>
      <c r="M14" s="67">
        <f>RES_hhdet_num!M$93</f>
        <v>0</v>
      </c>
      <c r="N14" s="67">
        <f>RES_hhdet_num!N$93</f>
        <v>0</v>
      </c>
      <c r="O14" s="67">
        <f>RES_hhdet_num!O$93</f>
        <v>0</v>
      </c>
      <c r="P14" s="67">
        <f>RES_hhdet_num!P$93</f>
        <v>0</v>
      </c>
      <c r="Q14" s="67">
        <f>RES_hhdet_num!Q$93</f>
        <v>0</v>
      </c>
    </row>
    <row r="15" spans="1:17" ht="12" customHeight="1" x14ac:dyDescent="0.25">
      <c r="A15" s="23" t="s">
        <v>142</v>
      </c>
      <c r="B15" s="67">
        <f>RES_hhdet_num!B$96</f>
        <v>62532</v>
      </c>
      <c r="C15" s="67">
        <f>RES_hhdet_num!C$96</f>
        <v>49505</v>
      </c>
      <c r="D15" s="67">
        <f>RES_hhdet_num!D$96</f>
        <v>47372.999999999993</v>
      </c>
      <c r="E15" s="67">
        <f>RES_hhdet_num!E$96</f>
        <v>46738.999999999993</v>
      </c>
      <c r="F15" s="67">
        <f>RES_hhdet_num!F$96</f>
        <v>47015.000000000036</v>
      </c>
      <c r="G15" s="67">
        <f>RES_hhdet_num!G$96</f>
        <v>42553</v>
      </c>
      <c r="H15" s="67">
        <f>RES_hhdet_num!H$96</f>
        <v>41003.999999999985</v>
      </c>
      <c r="I15" s="67">
        <f>RES_hhdet_num!I$96</f>
        <v>30499.000000000004</v>
      </c>
      <c r="J15" s="67">
        <f>RES_hhdet_num!J$96</f>
        <v>27772.999999999996</v>
      </c>
      <c r="K15" s="67">
        <f>RES_hhdet_num!K$96</f>
        <v>19818.999999999996</v>
      </c>
      <c r="L15" s="67">
        <f>RES_hhdet_num!L$96</f>
        <v>23379.999999999978</v>
      </c>
      <c r="M15" s="67">
        <f>RES_hhdet_num!M$96</f>
        <v>24734</v>
      </c>
      <c r="N15" s="67">
        <f>RES_hhdet_num!N$96</f>
        <v>16815.000000000004</v>
      </c>
      <c r="O15" s="67">
        <f>RES_hhdet_num!O$96</f>
        <v>4737</v>
      </c>
      <c r="P15" s="67">
        <f>RES_hhdet_num!P$96</f>
        <v>3717.0000000000009</v>
      </c>
      <c r="Q15" s="67">
        <f>RES_hhdet_num!Q$96</f>
        <v>8435.0000000000036</v>
      </c>
    </row>
    <row r="16" spans="1:17" ht="12" customHeight="1" x14ac:dyDescent="0.25">
      <c r="A16" s="23" t="s">
        <v>141</v>
      </c>
      <c r="B16" s="67">
        <f>RES_hhdet_num!B$97</f>
        <v>2736</v>
      </c>
      <c r="C16" s="67">
        <f>RES_hhdet_num!C$97</f>
        <v>1503</v>
      </c>
      <c r="D16" s="67">
        <f>RES_hhdet_num!D$97</f>
        <v>1616.0000000000005</v>
      </c>
      <c r="E16" s="67">
        <f>RES_hhdet_num!E$97</f>
        <v>1769.0000000000123</v>
      </c>
      <c r="F16" s="67">
        <f>RES_hhdet_num!F$97</f>
        <v>1759.0000000000034</v>
      </c>
      <c r="G16" s="67">
        <f>RES_hhdet_num!G$97</f>
        <v>1987.0000000000005</v>
      </c>
      <c r="H16" s="67">
        <f>RES_hhdet_num!H$97</f>
        <v>1883.9999999999991</v>
      </c>
      <c r="I16" s="67">
        <f>RES_hhdet_num!I$97</f>
        <v>2101</v>
      </c>
      <c r="J16" s="67">
        <f>RES_hhdet_num!J$97</f>
        <v>2147</v>
      </c>
      <c r="K16" s="67">
        <f>RES_hhdet_num!K$97</f>
        <v>1496.9999999999998</v>
      </c>
      <c r="L16" s="67">
        <f>RES_hhdet_num!L$97</f>
        <v>1873.9999999999977</v>
      </c>
      <c r="M16" s="67">
        <f>RES_hhdet_num!M$97</f>
        <v>2105</v>
      </c>
      <c r="N16" s="67">
        <f>RES_hhdet_num!N$97</f>
        <v>1447.0000000000002</v>
      </c>
      <c r="O16" s="67">
        <f>RES_hhdet_num!O$97</f>
        <v>399</v>
      </c>
      <c r="P16" s="67">
        <f>RES_hhdet_num!P$97</f>
        <v>311.00000000000006</v>
      </c>
      <c r="Q16" s="67">
        <f>RES_hhdet_num!Q$97</f>
        <v>707.00000000000034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0</v>
      </c>
      <c r="C19" s="67">
        <f>RES_hhdet_num!C$102</f>
        <v>0</v>
      </c>
      <c r="D19" s="67">
        <f>RES_hhdet_num!D$102</f>
        <v>836.00000000000136</v>
      </c>
      <c r="E19" s="67">
        <f>RES_hhdet_num!E$102</f>
        <v>815</v>
      </c>
      <c r="F19" s="67">
        <f>RES_hhdet_num!F$102</f>
        <v>804</v>
      </c>
      <c r="G19" s="67">
        <f>RES_hhdet_num!G$102</f>
        <v>564</v>
      </c>
      <c r="H19" s="67">
        <f>RES_hhdet_num!H$102</f>
        <v>0</v>
      </c>
      <c r="I19" s="67">
        <f>RES_hhdet_num!I$102</f>
        <v>0</v>
      </c>
      <c r="J19" s="67">
        <f>RES_hhdet_num!J$102</f>
        <v>0</v>
      </c>
      <c r="K19" s="67">
        <f>RES_hhdet_num!K$102</f>
        <v>0</v>
      </c>
      <c r="L19" s="67">
        <f>RES_hhdet_num!L$102</f>
        <v>0</v>
      </c>
      <c r="M19" s="67">
        <f>RES_hhdet_num!M$102</f>
        <v>0</v>
      </c>
      <c r="N19" s="67">
        <f>RES_hhdet_num!N$102</f>
        <v>0</v>
      </c>
      <c r="O19" s="67">
        <f>RES_hhdet_num!O$102</f>
        <v>0</v>
      </c>
      <c r="P19" s="67">
        <f>RES_hhdet_num!P$102</f>
        <v>0</v>
      </c>
      <c r="Q19" s="67">
        <f>RES_hhdet_num!Q$102</f>
        <v>0</v>
      </c>
    </row>
    <row r="20" spans="1:17" ht="12" customHeight="1" x14ac:dyDescent="0.25">
      <c r="A20" s="29" t="s">
        <v>140</v>
      </c>
      <c r="B20" s="83">
        <f>RES_hhdet_num!B$103</f>
        <v>303554</v>
      </c>
      <c r="C20" s="83">
        <f>RES_hhdet_num!C$103</f>
        <v>261887</v>
      </c>
      <c r="D20" s="83">
        <f>RES_hhdet_num!D$103</f>
        <v>274678</v>
      </c>
      <c r="E20" s="83">
        <f>RES_hhdet_num!E$103</f>
        <v>280635.99999999994</v>
      </c>
      <c r="F20" s="83">
        <f>RES_hhdet_num!F$103</f>
        <v>290371</v>
      </c>
      <c r="G20" s="83">
        <f>RES_hhdet_num!G$103</f>
        <v>301943.99999999994</v>
      </c>
      <c r="H20" s="83">
        <f>RES_hhdet_num!H$103</f>
        <v>303048.99999999994</v>
      </c>
      <c r="I20" s="83">
        <f>RES_hhdet_num!I$103</f>
        <v>312935</v>
      </c>
      <c r="J20" s="83">
        <f>RES_hhdet_num!J$103</f>
        <v>319812.99999999994</v>
      </c>
      <c r="K20" s="83">
        <f>RES_hhdet_num!K$103</f>
        <v>313338</v>
      </c>
      <c r="L20" s="83">
        <f>RES_hhdet_num!L$103</f>
        <v>262369.99999999988</v>
      </c>
      <c r="M20" s="83">
        <f>RES_hhdet_num!M$103</f>
        <v>562810.00000000012</v>
      </c>
      <c r="N20" s="83">
        <f>RES_hhdet_num!N$103</f>
        <v>526292.00000000023</v>
      </c>
      <c r="O20" s="83">
        <f>RES_hhdet_num!O$103</f>
        <v>467014.00000000006</v>
      </c>
      <c r="P20" s="83">
        <f>RES_hhdet_num!P$103</f>
        <v>465309.00000000017</v>
      </c>
      <c r="Q20" s="83">
        <f>RES_hhdet_num!Q$103</f>
        <v>459630.00000000029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41667</v>
      </c>
      <c r="D24" s="67">
        <f t="shared" ref="D24:Q24" si="0">C7+D41-D7</f>
        <v>18972.125</v>
      </c>
      <c r="E24" s="67">
        <f t="shared" si="0"/>
        <v>18972.125</v>
      </c>
      <c r="F24" s="67">
        <f t="shared" si="0"/>
        <v>18972.124999999942</v>
      </c>
      <c r="G24" s="67">
        <f t="shared" si="0"/>
        <v>18972.125000000058</v>
      </c>
      <c r="H24" s="67">
        <f t="shared" si="0"/>
        <v>18972.125000000058</v>
      </c>
      <c r="I24" s="67">
        <f t="shared" si="0"/>
        <v>18972.124999999942</v>
      </c>
      <c r="J24" s="67">
        <f t="shared" si="0"/>
        <v>18972.125000000058</v>
      </c>
      <c r="K24" s="67">
        <f t="shared" si="0"/>
        <v>18972.125000000058</v>
      </c>
      <c r="L24" s="67">
        <f t="shared" si="0"/>
        <v>50968</v>
      </c>
      <c r="M24" s="67">
        <f t="shared" si="0"/>
        <v>18972.124999999884</v>
      </c>
      <c r="N24" s="67">
        <f t="shared" si="0"/>
        <v>36517.999999999767</v>
      </c>
      <c r="O24" s="67">
        <f t="shared" si="0"/>
        <v>59278.000000000233</v>
      </c>
      <c r="P24" s="67">
        <f t="shared" si="0"/>
        <v>1704.9999999998836</v>
      </c>
      <c r="Q24" s="67">
        <f t="shared" si="0"/>
        <v>5678.9999999999418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808</v>
      </c>
      <c r="D26" s="67">
        <f t="shared" ref="D26:Q26" si="1">C9+D43-D9</f>
        <v>418.5</v>
      </c>
      <c r="E26" s="67">
        <f t="shared" si="1"/>
        <v>677</v>
      </c>
      <c r="F26" s="67">
        <f t="shared" si="1"/>
        <v>955.5</v>
      </c>
      <c r="G26" s="67">
        <f t="shared" si="1"/>
        <v>1287</v>
      </c>
      <c r="H26" s="67">
        <f t="shared" si="1"/>
        <v>1438.5000000000009</v>
      </c>
      <c r="I26" s="67">
        <f t="shared" si="1"/>
        <v>1551</v>
      </c>
      <c r="J26" s="67">
        <f t="shared" si="1"/>
        <v>2234.0000000000018</v>
      </c>
      <c r="K26" s="67">
        <f t="shared" si="1"/>
        <v>687</v>
      </c>
      <c r="L26" s="67">
        <f t="shared" si="1"/>
        <v>1011.1948051948075</v>
      </c>
      <c r="M26" s="67">
        <f t="shared" si="1"/>
        <v>1689.9999999999964</v>
      </c>
      <c r="N26" s="67">
        <f t="shared" si="1"/>
        <v>1782.2069392812846</v>
      </c>
      <c r="O26" s="67">
        <f t="shared" si="1"/>
        <v>2863.0000000000073</v>
      </c>
      <c r="P26" s="67">
        <f t="shared" si="1"/>
        <v>5334.9999999999927</v>
      </c>
      <c r="Q26" s="67">
        <f t="shared" si="1"/>
        <v>11083.999999999978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23632</v>
      </c>
      <c r="D28" s="67">
        <f t="shared" si="2"/>
        <v>10701.749999999971</v>
      </c>
      <c r="E28" s="67">
        <f t="shared" si="2"/>
        <v>11674.661689361033</v>
      </c>
      <c r="F28" s="67">
        <f t="shared" si="2"/>
        <v>12823.313855248271</v>
      </c>
      <c r="G28" s="67">
        <f t="shared" si="2"/>
        <v>10701.75</v>
      </c>
      <c r="H28" s="67">
        <f t="shared" si="2"/>
        <v>13676.432958722609</v>
      </c>
      <c r="I28" s="67">
        <f t="shared" si="2"/>
        <v>10701.75</v>
      </c>
      <c r="J28" s="67">
        <f t="shared" si="2"/>
        <v>15484.901141063659</v>
      </c>
      <c r="K28" s="67">
        <f t="shared" si="2"/>
        <v>18010.38674844359</v>
      </c>
      <c r="L28" s="67">
        <f t="shared" si="2"/>
        <v>52001.999999999971</v>
      </c>
      <c r="M28" s="67">
        <f t="shared" si="2"/>
        <v>16628.934714430012</v>
      </c>
      <c r="N28" s="67">
        <f t="shared" si="2"/>
        <v>36517.999999999825</v>
      </c>
      <c r="O28" s="67">
        <f t="shared" si="2"/>
        <v>59278.000000000175</v>
      </c>
      <c r="P28" s="67">
        <f t="shared" si="2"/>
        <v>1704.9999999998836</v>
      </c>
      <c r="Q28" s="67">
        <f t="shared" si="2"/>
        <v>9969.9999999999418</v>
      </c>
    </row>
    <row r="29" spans="1:17" ht="12" customHeight="1" x14ac:dyDescent="0.25">
      <c r="A29" s="23" t="s">
        <v>155</v>
      </c>
      <c r="B29" s="67"/>
      <c r="C29" s="67">
        <f t="shared" si="2"/>
        <v>3775</v>
      </c>
      <c r="D29" s="67">
        <f t="shared" si="2"/>
        <v>694.76920281163348</v>
      </c>
      <c r="E29" s="67">
        <f t="shared" si="2"/>
        <v>514.29113473226062</v>
      </c>
      <c r="F29" s="67">
        <f t="shared" si="2"/>
        <v>630.76823719348067</v>
      </c>
      <c r="G29" s="67">
        <f t="shared" si="2"/>
        <v>603.28684118699857</v>
      </c>
      <c r="H29" s="67">
        <f t="shared" si="2"/>
        <v>508.99632920674776</v>
      </c>
      <c r="I29" s="67">
        <f t="shared" si="2"/>
        <v>484.93282095339964</v>
      </c>
      <c r="J29" s="67">
        <f t="shared" si="2"/>
        <v>556.57549095953436</v>
      </c>
      <c r="K29" s="67">
        <f t="shared" si="2"/>
        <v>918.29340691442849</v>
      </c>
      <c r="L29" s="67">
        <f t="shared" si="2"/>
        <v>2904.0000000000036</v>
      </c>
      <c r="M29" s="67">
        <f t="shared" si="2"/>
        <v>2901.9935858255485</v>
      </c>
      <c r="N29" s="67">
        <f t="shared" si="2"/>
        <v>1773.9999999999927</v>
      </c>
      <c r="O29" s="67">
        <f t="shared" si="2"/>
        <v>4351.0000000000073</v>
      </c>
      <c r="P29" s="67">
        <f t="shared" si="2"/>
        <v>256.99999999999272</v>
      </c>
      <c r="Q29" s="67">
        <f t="shared" si="2"/>
        <v>822.99999999999272</v>
      </c>
    </row>
    <row r="30" spans="1:17" ht="12" customHeight="1" x14ac:dyDescent="0.25">
      <c r="A30" s="23" t="s">
        <v>144</v>
      </c>
      <c r="B30" s="67"/>
      <c r="C30" s="67">
        <f t="shared" si="2"/>
        <v>0</v>
      </c>
      <c r="D30" s="67">
        <f t="shared" si="2"/>
        <v>0</v>
      </c>
      <c r="E30" s="67">
        <f t="shared" si="2"/>
        <v>0</v>
      </c>
      <c r="F30" s="67">
        <f t="shared" si="2"/>
        <v>0</v>
      </c>
      <c r="G30" s="67">
        <f t="shared" si="2"/>
        <v>0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0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23" t="s">
        <v>142</v>
      </c>
      <c r="B32" s="67"/>
      <c r="C32" s="67">
        <f t="shared" si="2"/>
        <v>13027</v>
      </c>
      <c r="D32" s="67">
        <f t="shared" si="2"/>
        <v>9153.226993090364</v>
      </c>
      <c r="E32" s="67">
        <f t="shared" si="2"/>
        <v>6572.9230802088277</v>
      </c>
      <c r="F32" s="67">
        <f t="shared" si="2"/>
        <v>5862.7499999999927</v>
      </c>
      <c r="G32" s="67">
        <f t="shared" si="2"/>
        <v>9342.7348439363705</v>
      </c>
      <c r="H32" s="67">
        <f t="shared" si="2"/>
        <v>5862.7500000000146</v>
      </c>
      <c r="I32" s="67">
        <f t="shared" si="2"/>
        <v>11896.632971287279</v>
      </c>
      <c r="J32" s="67">
        <f t="shared" si="2"/>
        <v>6168.1031691112912</v>
      </c>
      <c r="K32" s="67">
        <f t="shared" si="2"/>
        <v>7954</v>
      </c>
      <c r="L32" s="67">
        <f t="shared" si="2"/>
        <v>0</v>
      </c>
      <c r="M32" s="67">
        <f t="shared" si="2"/>
        <v>14726.394741210264</v>
      </c>
      <c r="N32" s="67">
        <f t="shared" si="2"/>
        <v>7918.9999999999964</v>
      </c>
      <c r="O32" s="67">
        <f t="shared" si="2"/>
        <v>12078.000000000004</v>
      </c>
      <c r="P32" s="67">
        <f t="shared" si="2"/>
        <v>1019.9999999999991</v>
      </c>
      <c r="Q32" s="67">
        <f t="shared" si="2"/>
        <v>0</v>
      </c>
    </row>
    <row r="33" spans="1:17" ht="12" customHeight="1" x14ac:dyDescent="0.25">
      <c r="A33" s="23" t="s">
        <v>141</v>
      </c>
      <c r="B33" s="67"/>
      <c r="C33" s="67">
        <f t="shared" si="2"/>
        <v>1233</v>
      </c>
      <c r="D33" s="67">
        <f t="shared" si="2"/>
        <v>256.5</v>
      </c>
      <c r="E33" s="67">
        <f t="shared" si="2"/>
        <v>256.5</v>
      </c>
      <c r="F33" s="67">
        <f t="shared" si="2"/>
        <v>256.50000000000023</v>
      </c>
      <c r="G33" s="67">
        <f t="shared" si="2"/>
        <v>256.50000000000045</v>
      </c>
      <c r="H33" s="67">
        <f t="shared" si="2"/>
        <v>256.50000000000045</v>
      </c>
      <c r="I33" s="67">
        <f t="shared" si="2"/>
        <v>256.49999999999909</v>
      </c>
      <c r="J33" s="67">
        <f t="shared" si="2"/>
        <v>273.72330858729038</v>
      </c>
      <c r="K33" s="67">
        <f t="shared" si="2"/>
        <v>650.00000000000023</v>
      </c>
      <c r="L33" s="67">
        <f t="shared" si="2"/>
        <v>232.61665142078664</v>
      </c>
      <c r="M33" s="67">
        <f t="shared" si="2"/>
        <v>1368.5304006730653</v>
      </c>
      <c r="N33" s="67">
        <f t="shared" si="2"/>
        <v>657.99999999999977</v>
      </c>
      <c r="O33" s="67">
        <f t="shared" si="2"/>
        <v>1048.0000000000002</v>
      </c>
      <c r="P33" s="67">
        <f t="shared" si="2"/>
        <v>87.999999999999943</v>
      </c>
      <c r="Q33" s="67">
        <f t="shared" si="2"/>
        <v>310.99999999999966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0</v>
      </c>
      <c r="D36" s="67">
        <f t="shared" si="3"/>
        <v>0</v>
      </c>
      <c r="E36" s="67">
        <f t="shared" si="3"/>
        <v>68.140103229366218</v>
      </c>
      <c r="F36" s="67">
        <f t="shared" si="3"/>
        <v>76.788844707843509</v>
      </c>
      <c r="G36" s="67">
        <f t="shared" si="3"/>
        <v>287.97795260404723</v>
      </c>
      <c r="H36" s="67">
        <f t="shared" si="3"/>
        <v>564</v>
      </c>
      <c r="I36" s="67">
        <f t="shared" si="3"/>
        <v>0</v>
      </c>
      <c r="J36" s="67">
        <f t="shared" si="3"/>
        <v>0</v>
      </c>
      <c r="K36" s="67">
        <f t="shared" si="3"/>
        <v>0</v>
      </c>
      <c r="L36" s="67">
        <f t="shared" si="3"/>
        <v>0</v>
      </c>
      <c r="M36" s="67">
        <f t="shared" si="3"/>
        <v>0</v>
      </c>
      <c r="N36" s="67">
        <f t="shared" si="3"/>
        <v>0</v>
      </c>
      <c r="O36" s="67">
        <f t="shared" si="3"/>
        <v>0</v>
      </c>
      <c r="P36" s="67">
        <f t="shared" si="3"/>
        <v>0</v>
      </c>
      <c r="Q36" s="67">
        <f t="shared" si="3"/>
        <v>0</v>
      </c>
    </row>
    <row r="37" spans="1:17" ht="12" customHeight="1" x14ac:dyDescent="0.25">
      <c r="A37" s="29" t="s">
        <v>140</v>
      </c>
      <c r="B37" s="83"/>
      <c r="C37" s="83">
        <f t="shared" si="3"/>
        <v>41667</v>
      </c>
      <c r="D37" s="83">
        <f t="shared" si="3"/>
        <v>28458</v>
      </c>
      <c r="E37" s="83">
        <f t="shared" si="3"/>
        <v>28458.000000000058</v>
      </c>
      <c r="F37" s="83">
        <f t="shared" si="3"/>
        <v>28457.999999999942</v>
      </c>
      <c r="G37" s="83">
        <f t="shared" si="3"/>
        <v>28458.000000000058</v>
      </c>
      <c r="H37" s="83">
        <f t="shared" si="3"/>
        <v>28458</v>
      </c>
      <c r="I37" s="83">
        <f t="shared" si="3"/>
        <v>28457.999999999942</v>
      </c>
      <c r="J37" s="83">
        <f t="shared" si="3"/>
        <v>28458.000000000058</v>
      </c>
      <c r="K37" s="83">
        <f t="shared" si="3"/>
        <v>28457.999999999942</v>
      </c>
      <c r="L37" s="83">
        <f t="shared" si="3"/>
        <v>83501.010086938564</v>
      </c>
      <c r="M37" s="83">
        <f t="shared" si="3"/>
        <v>53386.099809832056</v>
      </c>
      <c r="N37" s="83">
        <f t="shared" si="3"/>
        <v>65195.476258521434</v>
      </c>
      <c r="O37" s="83">
        <f t="shared" si="3"/>
        <v>89600.935892103997</v>
      </c>
      <c r="P37" s="83">
        <f t="shared" si="3"/>
        <v>28224.857142857043</v>
      </c>
      <c r="Q37" s="83">
        <f t="shared" si="3"/>
        <v>47298.428571428405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0</v>
      </c>
      <c r="D41" s="67">
        <f>RES_hhdet_in!D$83</f>
        <v>32599.124999999996</v>
      </c>
      <c r="E41" s="67">
        <f>RES_hhdet_in!E$83</f>
        <v>24909.124999999996</v>
      </c>
      <c r="F41" s="67">
        <f>RES_hhdet_in!F$83</f>
        <v>28696.125</v>
      </c>
      <c r="G41" s="67">
        <f>RES_hhdet_in!G$83</f>
        <v>30305.125000000004</v>
      </c>
      <c r="H41" s="67">
        <f>RES_hhdet_in!H$83</f>
        <v>19513.125</v>
      </c>
      <c r="I41" s="67">
        <f>RES_hhdet_in!I$83</f>
        <v>28858.125000000004</v>
      </c>
      <c r="J41" s="67">
        <f>RES_hhdet_in!J$83</f>
        <v>25850.125</v>
      </c>
      <c r="K41" s="67">
        <f>RES_hhdet_in!K$83</f>
        <v>12497.125</v>
      </c>
      <c r="L41" s="67">
        <f>RES_hhdet_in!L$83</f>
        <v>0</v>
      </c>
      <c r="M41" s="67">
        <f>RES_hhdet_in!M$83</f>
        <v>319412.125</v>
      </c>
      <c r="N41" s="67">
        <f>RES_hhdet_in!N$83</f>
        <v>0</v>
      </c>
      <c r="O41" s="67">
        <f>RES_hhdet_in!O$83</f>
        <v>0</v>
      </c>
      <c r="P41" s="67">
        <f>RES_hhdet_in!P$83</f>
        <v>0</v>
      </c>
      <c r="Q41" s="67">
        <f>RES_hhdet_in!Q$83</f>
        <v>0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263</v>
      </c>
      <c r="D43" s="67">
        <f>RES_hhdet_in!D$86</f>
        <v>598.5</v>
      </c>
      <c r="E43" s="67">
        <f>RES_hhdet_in!E$86</f>
        <v>638</v>
      </c>
      <c r="F43" s="67">
        <f>RES_hhdet_in!F$86</f>
        <v>1087.5</v>
      </c>
      <c r="G43" s="67">
        <f>RES_hhdet_in!G$86</f>
        <v>1987</v>
      </c>
      <c r="H43" s="67">
        <f>RES_hhdet_in!H$86</f>
        <v>2291.5</v>
      </c>
      <c r="I43" s="67">
        <f>RES_hhdet_in!I$86</f>
        <v>2964</v>
      </c>
      <c r="J43" s="67">
        <f>RES_hhdet_in!J$86</f>
        <v>4008</v>
      </c>
      <c r="K43" s="67">
        <f>RES_hhdet_in!K$86</f>
        <v>2002</v>
      </c>
      <c r="L43" s="67">
        <f>RES_hhdet_in!L$86</f>
        <v>2701.1948051948052</v>
      </c>
      <c r="M43" s="67">
        <f>RES_hhdet_in!M$86</f>
        <v>16726</v>
      </c>
      <c r="N43" s="67">
        <f>RES_hhdet_in!N$86</f>
        <v>3056.2069392812891</v>
      </c>
      <c r="O43" s="67">
        <f>RES_hhdet_in!O$86</f>
        <v>5335.0000000000009</v>
      </c>
      <c r="P43" s="67">
        <f>RES_hhdet_in!P$86</f>
        <v>11067</v>
      </c>
      <c r="Q43" s="67">
        <f>RES_hhdet_in!Q$86</f>
        <v>18682.999999999996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0</v>
      </c>
      <c r="D45" s="67">
        <f>RES_hhdet_in!D$88</f>
        <v>25090.750000000015</v>
      </c>
      <c r="E45" s="67">
        <f>RES_hhdet_in!E$88</f>
        <v>17070.661689361044</v>
      </c>
      <c r="F45" s="67">
        <f>RES_hhdet_in!F$88</f>
        <v>22033.313855248256</v>
      </c>
      <c r="G45" s="67">
        <f>RES_hhdet_in!G$88</f>
        <v>23504.750000000029</v>
      </c>
      <c r="H45" s="67">
        <f>RES_hhdet_in!H$88</f>
        <v>15944.432958722522</v>
      </c>
      <c r="I45" s="67">
        <f>RES_hhdet_in!I$88</f>
        <v>24240.75</v>
      </c>
      <c r="J45" s="67">
        <f>RES_hhdet_in!J$88</f>
        <v>22302.901141063616</v>
      </c>
      <c r="K45" s="67">
        <f>RES_hhdet_in!K$88</f>
        <v>20442.386748443525</v>
      </c>
      <c r="L45" s="67">
        <f>RES_hhdet_in!L$88</f>
        <v>0</v>
      </c>
      <c r="M45" s="67">
        <f>RES_hhdet_in!M$88</f>
        <v>291040.93471443007</v>
      </c>
      <c r="N45" s="67">
        <f>RES_hhdet_in!N$88</f>
        <v>10351.000000000007</v>
      </c>
      <c r="O45" s="67">
        <f>RES_hhdet_in!O$88</f>
        <v>17477</v>
      </c>
      <c r="P45" s="67">
        <f>RES_hhdet_in!P$88</f>
        <v>1365</v>
      </c>
      <c r="Q45" s="67">
        <f>RES_hhdet_in!Q$88</f>
        <v>0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1951.7692028116337</v>
      </c>
      <c r="E46" s="67">
        <f>RES_hhdet_in!E$89</f>
        <v>1536.2911347322599</v>
      </c>
      <c r="F46" s="67">
        <f>RES_hhdet_in!F$89</f>
        <v>878.76823719348113</v>
      </c>
      <c r="G46" s="67">
        <f>RES_hhdet_in!G$89</f>
        <v>3367.2868411870008</v>
      </c>
      <c r="H46" s="67">
        <f>RES_hhdet_in!H$89</f>
        <v>433.99632920674355</v>
      </c>
      <c r="I46" s="67">
        <f>RES_hhdet_in!I$89</f>
        <v>7119.9328209533996</v>
      </c>
      <c r="J46" s="67">
        <f>RES_hhdet_in!J$89</f>
        <v>3296.5754909595294</v>
      </c>
      <c r="K46" s="67">
        <f>RES_hhdet_in!K$89</f>
        <v>615.29340691443304</v>
      </c>
      <c r="L46" s="67">
        <f>RES_hhdet_in!L$89</f>
        <v>0</v>
      </c>
      <c r="M46" s="67">
        <f>RES_hhdet_in!M$89</f>
        <v>27344.993585825549</v>
      </c>
      <c r="N46" s="67">
        <f>RES_hhdet_in!N$89</f>
        <v>0</v>
      </c>
      <c r="O46" s="67">
        <f>RES_hhdet_in!O$89</f>
        <v>0</v>
      </c>
      <c r="P46" s="67">
        <f>RES_hhdet_in!P$89</f>
        <v>0</v>
      </c>
      <c r="Q46" s="67">
        <f>RES_hhdet_in!Q$89</f>
        <v>0</v>
      </c>
    </row>
    <row r="47" spans="1:17" ht="12" customHeight="1" x14ac:dyDescent="0.25">
      <c r="A47" s="23" t="s">
        <v>144</v>
      </c>
      <c r="B47" s="67"/>
      <c r="C47" s="67">
        <f>RES_hhdet_in!C$92</f>
        <v>0</v>
      </c>
      <c r="D47" s="67">
        <f>RES_hhdet_in!D$92</f>
        <v>0</v>
      </c>
      <c r="E47" s="67">
        <f>RES_hhdet_in!E$92</f>
        <v>0</v>
      </c>
      <c r="F47" s="67">
        <f>RES_hhdet_in!F$92</f>
        <v>0</v>
      </c>
      <c r="G47" s="67">
        <f>RES_hhdet_in!G$92</f>
        <v>0</v>
      </c>
      <c r="H47" s="67">
        <f>RES_hhdet_in!H$92</f>
        <v>0</v>
      </c>
      <c r="I47" s="67">
        <f>RES_hhdet_in!I$92</f>
        <v>0</v>
      </c>
      <c r="J47" s="67">
        <f>RES_hhdet_in!J$92</f>
        <v>0</v>
      </c>
      <c r="K47" s="67">
        <f>RES_hhdet_in!K$92</f>
        <v>0</v>
      </c>
      <c r="L47" s="67">
        <f>RES_hhdet_in!L$92</f>
        <v>0</v>
      </c>
      <c r="M47" s="67">
        <f>RES_hhdet_in!M$92</f>
        <v>0</v>
      </c>
      <c r="N47" s="67">
        <f>RES_hhdet_in!N$92</f>
        <v>0</v>
      </c>
      <c r="O47" s="67">
        <f>RES_hhdet_in!O$92</f>
        <v>0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0</v>
      </c>
      <c r="D49" s="67">
        <f>RES_hhdet_in!D$96</f>
        <v>7021.226993090354</v>
      </c>
      <c r="E49" s="67">
        <f>RES_hhdet_in!E$96</f>
        <v>5938.9230802088259</v>
      </c>
      <c r="F49" s="67">
        <f>RES_hhdet_in!F$96</f>
        <v>6138.7500000000346</v>
      </c>
      <c r="G49" s="67">
        <f>RES_hhdet_in!G$96</f>
        <v>4880.7348439363323</v>
      </c>
      <c r="H49" s="67">
        <f>RES_hhdet_in!H$96</f>
        <v>4313.7499999999964</v>
      </c>
      <c r="I49" s="67">
        <f>RES_hhdet_in!I$96</f>
        <v>1391.6329712873007</v>
      </c>
      <c r="J49" s="67">
        <f>RES_hhdet_in!J$96</f>
        <v>3442.1031691112871</v>
      </c>
      <c r="K49" s="67">
        <f>RES_hhdet_in!K$96</f>
        <v>0</v>
      </c>
      <c r="L49" s="67">
        <f>RES_hhdet_in!L$96</f>
        <v>3560.9999999999991</v>
      </c>
      <c r="M49" s="67">
        <f>RES_hhdet_in!M$96</f>
        <v>16080.394741210284</v>
      </c>
      <c r="N49" s="67">
        <f>RES_hhdet_in!N$96</f>
        <v>0</v>
      </c>
      <c r="O49" s="67">
        <f>RES_hhdet_in!O$96</f>
        <v>0</v>
      </c>
      <c r="P49" s="67">
        <f>RES_hhdet_in!P$96</f>
        <v>0</v>
      </c>
      <c r="Q49" s="67">
        <f>RES_hhdet_in!Q$96</f>
        <v>4718.0000000000027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369.50000000000034</v>
      </c>
      <c r="E50" s="67">
        <f>RES_hhdet_in!E$97</f>
        <v>409.50000000001177</v>
      </c>
      <c r="F50" s="67">
        <f>RES_hhdet_in!F$97</f>
        <v>246.49999999999125</v>
      </c>
      <c r="G50" s="67">
        <f>RES_hhdet_in!G$97</f>
        <v>484.49999999999733</v>
      </c>
      <c r="H50" s="67">
        <f>RES_hhdet_in!H$97</f>
        <v>153.49999999999906</v>
      </c>
      <c r="I50" s="67">
        <f>RES_hhdet_in!I$97</f>
        <v>473.50000000000006</v>
      </c>
      <c r="J50" s="67">
        <f>RES_hhdet_in!J$97</f>
        <v>319.72330858729043</v>
      </c>
      <c r="K50" s="67">
        <f>RES_hhdet_in!K$97</f>
        <v>0</v>
      </c>
      <c r="L50" s="67">
        <f>RES_hhdet_in!L$97</f>
        <v>609.61665142078482</v>
      </c>
      <c r="M50" s="67">
        <f>RES_hhdet_in!M$97</f>
        <v>1599.5304006730676</v>
      </c>
      <c r="N50" s="67">
        <f>RES_hhdet_in!N$97</f>
        <v>0</v>
      </c>
      <c r="O50" s="67">
        <f>RES_hhdet_in!O$97</f>
        <v>0</v>
      </c>
      <c r="P50" s="67">
        <f>RES_hhdet_in!P$97</f>
        <v>0</v>
      </c>
      <c r="Q50" s="67">
        <f>RES_hhdet_in!Q$97</f>
        <v>706.99999999999989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0</v>
      </c>
      <c r="D53" s="67">
        <f>RES_hhdet_in!D$102</f>
        <v>836.00000000000136</v>
      </c>
      <c r="E53" s="67">
        <f>RES_hhdet_in!E$102</f>
        <v>47.140103229364861</v>
      </c>
      <c r="F53" s="67">
        <f>RES_hhdet_in!F$102</f>
        <v>65.788844707843509</v>
      </c>
      <c r="G53" s="67">
        <f>RES_hhdet_in!G$102</f>
        <v>47.977952604047204</v>
      </c>
      <c r="H53" s="67">
        <f>RES_hhdet_in!H$102</f>
        <v>0</v>
      </c>
      <c r="I53" s="67">
        <f>RES_hhdet_in!I$102</f>
        <v>0</v>
      </c>
      <c r="J53" s="67">
        <f>RES_hhdet_in!J$102</f>
        <v>0</v>
      </c>
      <c r="K53" s="67">
        <f>RES_hhdet_in!K$102</f>
        <v>0</v>
      </c>
      <c r="L53" s="67">
        <f>RES_hhdet_in!L$102</f>
        <v>0</v>
      </c>
      <c r="M53" s="67">
        <f>RES_hhdet_in!M$102</f>
        <v>0</v>
      </c>
      <c r="N53" s="67">
        <f>RES_hhdet_in!N$102</f>
        <v>0</v>
      </c>
      <c r="O53" s="67">
        <f>RES_hhdet_in!O$102</f>
        <v>0</v>
      </c>
      <c r="P53" s="67">
        <f>RES_hhdet_in!P$102</f>
        <v>0</v>
      </c>
      <c r="Q53" s="67">
        <f>RES_hhdet_in!Q$102</f>
        <v>0</v>
      </c>
    </row>
    <row r="54" spans="1:17" ht="12" customHeight="1" x14ac:dyDescent="0.25">
      <c r="A54" s="29" t="s">
        <v>140</v>
      </c>
      <c r="B54" s="83"/>
      <c r="C54" s="83">
        <f>RES_hhdet_in!C$103</f>
        <v>0</v>
      </c>
      <c r="D54" s="83">
        <f>RES_hhdet_in!D$103</f>
        <v>41248.999999999993</v>
      </c>
      <c r="E54" s="83">
        <f>RES_hhdet_in!E$103</f>
        <v>34415.999999999978</v>
      </c>
      <c r="F54" s="83">
        <f>RES_hhdet_in!F$103</f>
        <v>38193</v>
      </c>
      <c r="G54" s="83">
        <f>RES_hhdet_in!G$103</f>
        <v>40031</v>
      </c>
      <c r="H54" s="83">
        <f>RES_hhdet_in!H$103</f>
        <v>29563.000000000015</v>
      </c>
      <c r="I54" s="83">
        <f>RES_hhdet_in!I$103</f>
        <v>38344</v>
      </c>
      <c r="J54" s="83">
        <f>RES_hhdet_in!J$103</f>
        <v>35336</v>
      </c>
      <c r="K54" s="83">
        <f>RES_hhdet_in!K$103</f>
        <v>21983</v>
      </c>
      <c r="L54" s="83">
        <f>RES_hhdet_in!L$103</f>
        <v>32533.010086938426</v>
      </c>
      <c r="M54" s="83">
        <f>RES_hhdet_in!M$103</f>
        <v>353826.09980983223</v>
      </c>
      <c r="N54" s="83">
        <f>RES_hhdet_in!N$103</f>
        <v>28677.476258521521</v>
      </c>
      <c r="O54" s="83">
        <f>RES_hhdet_in!O$103</f>
        <v>30322.935892103793</v>
      </c>
      <c r="P54" s="83">
        <f>RES_hhdet_in!P$103</f>
        <v>26519.857142857159</v>
      </c>
      <c r="Q54" s="83">
        <f>RES_hhdet_in!Q$103</f>
        <v>41619.428571428522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0</v>
      </c>
      <c r="D58" s="67">
        <f>RES_hhdet_in_new!D$83</f>
        <v>11738.484737628676</v>
      </c>
      <c r="E58" s="67">
        <f>RES_hhdet_in_new!E$83</f>
        <v>9865.6482420036591</v>
      </c>
      <c r="F58" s="67">
        <f>RES_hhdet_in_new!F$83</f>
        <v>9176.9594941103551</v>
      </c>
      <c r="G58" s="67">
        <f>RES_hhdet_in_new!G$83</f>
        <v>10479.64600429442</v>
      </c>
      <c r="H58" s="67">
        <f>RES_hhdet_in_new!H$83</f>
        <v>5551.8398405208036</v>
      </c>
      <c r="I58" s="67">
        <f>RES_hhdet_in_new!I$83</f>
        <v>10017.427203975009</v>
      </c>
      <c r="J58" s="67">
        <f>RES_hhdet_in_new!J$83</f>
        <v>9482.6064256256923</v>
      </c>
      <c r="K58" s="67">
        <f>RES_hhdet_in_new!K$83</f>
        <v>6385.5673860009783</v>
      </c>
      <c r="L58" s="67">
        <f>RES_hhdet_in_new!L$83</f>
        <v>0</v>
      </c>
      <c r="M58" s="67">
        <f>RES_hhdet_in_new!M$83</f>
        <v>79118.891180333114</v>
      </c>
      <c r="N58" s="67">
        <f>RES_hhdet_in_new!N$83</f>
        <v>0</v>
      </c>
      <c r="O58" s="67">
        <f>RES_hhdet_in_new!O$83</f>
        <v>0</v>
      </c>
      <c r="P58" s="67">
        <f>RES_hhdet_in_new!P$83</f>
        <v>0</v>
      </c>
      <c r="Q58" s="67">
        <f>RES_hhdet_in_new!Q$83</f>
        <v>0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122</v>
      </c>
      <c r="E60" s="67">
        <f>RES_hhdet_in_new!E$86</f>
        <v>40</v>
      </c>
      <c r="F60" s="67">
        <f>RES_hhdet_in_new!F$86</f>
        <v>70</v>
      </c>
      <c r="G60" s="67">
        <f>RES_hhdet_in_new!G$86</f>
        <v>334</v>
      </c>
      <c r="H60" s="67">
        <f>RES_hhdet_in_new!H$86</f>
        <v>329.99999999999994</v>
      </c>
      <c r="I60" s="67">
        <f>RES_hhdet_in_new!I$86</f>
        <v>650</v>
      </c>
      <c r="J60" s="67">
        <f>RES_hhdet_in_new!J$86</f>
        <v>1469.9999999999998</v>
      </c>
      <c r="K60" s="67">
        <f>RES_hhdet_in_new!K$86</f>
        <v>1022.9999999999998</v>
      </c>
      <c r="L60" s="67">
        <f>RES_hhdet_in_new!L$86</f>
        <v>0</v>
      </c>
      <c r="M60" s="67">
        <f>RES_hhdet_in_new!M$86</f>
        <v>3749</v>
      </c>
      <c r="N60" s="67">
        <f>RES_hhdet_in_new!N$86</f>
        <v>0</v>
      </c>
      <c r="O60" s="67">
        <f>RES_hhdet_in_new!O$86</f>
        <v>0</v>
      </c>
      <c r="P60" s="67">
        <f>RES_hhdet_in_new!P$86</f>
        <v>0</v>
      </c>
      <c r="Q60" s="67">
        <f>RES_hhdet_in_new!Q$86</f>
        <v>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6470.5063351014342</v>
      </c>
      <c r="E62" s="67">
        <f>RES_hhdet_in_new!E$88</f>
        <v>4703.9267527618158</v>
      </c>
      <c r="F62" s="67">
        <f>RES_hhdet_in_new!F$88</f>
        <v>5723.1929855484686</v>
      </c>
      <c r="G62" s="67">
        <f>RES_hhdet_in_new!G$88</f>
        <v>4310.7012197923559</v>
      </c>
      <c r="H62" s="67">
        <f>RES_hhdet_in_new!H$88</f>
        <v>3508.902968523978</v>
      </c>
      <c r="I62" s="67">
        <f>RES_hhdet_in_new!I$88</f>
        <v>1907.9044107866048</v>
      </c>
      <c r="J62" s="67">
        <f>RES_hhdet_in_new!J$88</f>
        <v>2773.9283213740173</v>
      </c>
      <c r="K62" s="67">
        <f>RES_hhdet_in_new!K$88</f>
        <v>5937.2337395114055</v>
      </c>
      <c r="L62" s="67">
        <f>RES_hhdet_in_new!L$88</f>
        <v>0</v>
      </c>
      <c r="M62" s="67">
        <f>RES_hhdet_in_new!M$88</f>
        <v>34093.972452624213</v>
      </c>
      <c r="N62" s="67">
        <f>RES_hhdet_in_new!N$88</f>
        <v>0</v>
      </c>
      <c r="O62" s="67">
        <f>RES_hhdet_in_new!O$88</f>
        <v>0</v>
      </c>
      <c r="P62" s="67">
        <f>RES_hhdet_in_new!P$88</f>
        <v>0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1477.71198904319</v>
      </c>
      <c r="E63" s="67">
        <f>RES_hhdet_in_new!E$89</f>
        <v>1200.0143989857779</v>
      </c>
      <c r="F63" s="67">
        <f>RES_hhdet_in_new!F$89</f>
        <v>462.12465635676227</v>
      </c>
      <c r="G63" s="67">
        <f>RES_hhdet_in_new!G$89</f>
        <v>2965.2437139799677</v>
      </c>
      <c r="H63" s="67">
        <f>RES_hhdet_in_new!H$89</f>
        <v>161.26028156313109</v>
      </c>
      <c r="I63" s="67">
        <f>RES_hhdet_in_new!I$89</f>
        <v>6766.4230850206113</v>
      </c>
      <c r="J63" s="67">
        <f>RES_hhdet_in_new!J$89</f>
        <v>2954.4821290307882</v>
      </c>
      <c r="K63" s="67">
        <f>RES_hhdet_in_new!K$89</f>
        <v>448.33364648957286</v>
      </c>
      <c r="L63" s="67">
        <f>RES_hhdet_in_new!L$89</f>
        <v>0</v>
      </c>
      <c r="M63" s="67">
        <f>RES_hhdet_in_new!M$89</f>
        <v>27344.993585825549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3555.9644370364781</v>
      </c>
      <c r="E66" s="67">
        <f>RES_hhdet_in_new!E$96</f>
        <v>3669.8103548173135</v>
      </c>
      <c r="F66" s="67">
        <f>RES_hhdet_in_new!F$96</f>
        <v>2883.7503932714958</v>
      </c>
      <c r="G66" s="67">
        <f>RES_hhdet_in_new!G$96</f>
        <v>2842.9503290059893</v>
      </c>
      <c r="H66" s="67">
        <f>RES_hhdet_in_new!H$96</f>
        <v>1799.0176019899091</v>
      </c>
      <c r="I66" s="67">
        <f>RES_hhdet_in_new!I$96</f>
        <v>1053.5249999818866</v>
      </c>
      <c r="J66" s="67">
        <f>RES_hhdet_in_new!J$96</f>
        <v>3442.1031691112862</v>
      </c>
      <c r="K66" s="67">
        <f>RES_hhdet_in_new!K$96</f>
        <v>0</v>
      </c>
      <c r="L66" s="67">
        <f>RES_hhdet_in_new!L$96</f>
        <v>0</v>
      </c>
      <c r="M66" s="67">
        <f>RES_hhdet_in_new!M$96</f>
        <v>16080.394741210284</v>
      </c>
      <c r="N66" s="67">
        <f>RES_hhdet_in_new!N$96</f>
        <v>0</v>
      </c>
      <c r="O66" s="67">
        <f>RES_hhdet_in_new!O$96</f>
        <v>0</v>
      </c>
      <c r="P66" s="67">
        <f>RES_hhdet_in_new!P$96</f>
        <v>0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234.30197644757453</v>
      </c>
      <c r="E67" s="67">
        <f>RES_hhdet_in_new!E$97</f>
        <v>291.89673543875199</v>
      </c>
      <c r="F67" s="67">
        <f>RES_hhdet_in_new!F$97</f>
        <v>107.89145893362887</v>
      </c>
      <c r="G67" s="67">
        <f>RES_hhdet_in_new!G$97</f>
        <v>360.75074151610698</v>
      </c>
      <c r="H67" s="67">
        <f>RES_hhdet_in_new!H$97</f>
        <v>82.658988443785702</v>
      </c>
      <c r="I67" s="67">
        <f>RES_hhdet_in_new!I$97</f>
        <v>289.57470818590588</v>
      </c>
      <c r="J67" s="67">
        <f>RES_hhdet_in_new!J$97</f>
        <v>312.09280610960042</v>
      </c>
      <c r="K67" s="67">
        <f>RES_hhdet_in_new!K$97</f>
        <v>0</v>
      </c>
      <c r="L67" s="67">
        <f>RES_hhdet_in_new!L$97</f>
        <v>0</v>
      </c>
      <c r="M67" s="67">
        <f>RES_hhdet_in_new!M$97</f>
        <v>1599.5304006730676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0</v>
      </c>
      <c r="D71" s="83">
        <f>RES_hhdet_in_new!D$103</f>
        <v>11738.484737628676</v>
      </c>
      <c r="E71" s="83">
        <f>RES_hhdet_in_new!E$103</f>
        <v>9865.6482420036591</v>
      </c>
      <c r="F71" s="83">
        <f>RES_hhdet_in_new!F$103</f>
        <v>9176.9594941103551</v>
      </c>
      <c r="G71" s="83">
        <f>RES_hhdet_in_new!G$103</f>
        <v>10479.64600429442</v>
      </c>
      <c r="H71" s="83">
        <f>RES_hhdet_in_new!H$103</f>
        <v>5551.8398405208045</v>
      </c>
      <c r="I71" s="83">
        <f>RES_hhdet_in_new!I$103</f>
        <v>10017.427203975009</v>
      </c>
      <c r="J71" s="83">
        <f>RES_hhdet_in_new!J$103</f>
        <v>9482.6064256256923</v>
      </c>
      <c r="K71" s="83">
        <f>RES_hhdet_in_new!K$103</f>
        <v>6385.5673860009774</v>
      </c>
      <c r="L71" s="83">
        <f>RES_hhdet_in_new!L$103</f>
        <v>0</v>
      </c>
      <c r="M71" s="83">
        <f>RES_hhdet_in_new!M$103</f>
        <v>79118.891180333114</v>
      </c>
      <c r="N71" s="83">
        <f>RES_hhdet_in_new!N$103</f>
        <v>0</v>
      </c>
      <c r="O71" s="83">
        <f>RES_hhdet_in_new!O$103</f>
        <v>0</v>
      </c>
      <c r="P71" s="83">
        <f>RES_hhdet_in_new!P$103</f>
        <v>0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0</v>
      </c>
      <c r="D75" s="67">
        <f t="shared" ref="D75:Q75" si="4">D41-D58</f>
        <v>20860.640262371322</v>
      </c>
      <c r="E75" s="67">
        <f t="shared" si="4"/>
        <v>15043.476757996337</v>
      </c>
      <c r="F75" s="67">
        <f t="shared" si="4"/>
        <v>19519.165505889643</v>
      </c>
      <c r="G75" s="67">
        <f t="shared" si="4"/>
        <v>19825.478995705584</v>
      </c>
      <c r="H75" s="67">
        <f t="shared" si="4"/>
        <v>13961.285159479197</v>
      </c>
      <c r="I75" s="67">
        <f t="shared" si="4"/>
        <v>18840.697796024993</v>
      </c>
      <c r="J75" s="67">
        <f t="shared" si="4"/>
        <v>16367.518574374308</v>
      </c>
      <c r="K75" s="67">
        <f t="shared" si="4"/>
        <v>6111.5576139990217</v>
      </c>
      <c r="L75" s="67">
        <f t="shared" si="4"/>
        <v>0</v>
      </c>
      <c r="M75" s="67">
        <f t="shared" si="4"/>
        <v>240293.2338196669</v>
      </c>
      <c r="N75" s="67">
        <f t="shared" si="4"/>
        <v>0</v>
      </c>
      <c r="O75" s="67">
        <f t="shared" si="4"/>
        <v>0</v>
      </c>
      <c r="P75" s="67">
        <f t="shared" si="4"/>
        <v>0</v>
      </c>
      <c r="Q75" s="67">
        <f t="shared" si="4"/>
        <v>0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263</v>
      </c>
      <c r="D77" s="67">
        <f t="shared" ref="D77:Q77" si="5">D43-D60</f>
        <v>476.5</v>
      </c>
      <c r="E77" s="67">
        <f t="shared" si="5"/>
        <v>598</v>
      </c>
      <c r="F77" s="67">
        <f t="shared" si="5"/>
        <v>1017.5</v>
      </c>
      <c r="G77" s="67">
        <f t="shared" si="5"/>
        <v>1653</v>
      </c>
      <c r="H77" s="67">
        <f t="shared" si="5"/>
        <v>1961.5</v>
      </c>
      <c r="I77" s="67">
        <f t="shared" si="5"/>
        <v>2314</v>
      </c>
      <c r="J77" s="67">
        <f t="shared" si="5"/>
        <v>2538</v>
      </c>
      <c r="K77" s="67">
        <f t="shared" si="5"/>
        <v>979.00000000000023</v>
      </c>
      <c r="L77" s="67">
        <f t="shared" si="5"/>
        <v>2701.1948051948052</v>
      </c>
      <c r="M77" s="67">
        <f t="shared" si="5"/>
        <v>12977</v>
      </c>
      <c r="N77" s="67">
        <f t="shared" si="5"/>
        <v>3056.2069392812891</v>
      </c>
      <c r="O77" s="67">
        <f t="shared" si="5"/>
        <v>5335.0000000000009</v>
      </c>
      <c r="P77" s="67">
        <f t="shared" si="5"/>
        <v>11067</v>
      </c>
      <c r="Q77" s="67">
        <f t="shared" si="5"/>
        <v>18682.999999999996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0</v>
      </c>
      <c r="D79" s="67">
        <f t="shared" si="6"/>
        <v>18620.243664898582</v>
      </c>
      <c r="E79" s="67">
        <f t="shared" si="6"/>
        <v>12366.734936599229</v>
      </c>
      <c r="F79" s="67">
        <f t="shared" si="6"/>
        <v>16310.120869699787</v>
      </c>
      <c r="G79" s="67">
        <f t="shared" si="6"/>
        <v>19194.048780207675</v>
      </c>
      <c r="H79" s="67">
        <f t="shared" si="6"/>
        <v>12435.529990198544</v>
      </c>
      <c r="I79" s="67">
        <f t="shared" si="6"/>
        <v>22332.845589213393</v>
      </c>
      <c r="J79" s="67">
        <f t="shared" si="6"/>
        <v>19528.972819689599</v>
      </c>
      <c r="K79" s="67">
        <f t="shared" si="6"/>
        <v>14505.15300893212</v>
      </c>
      <c r="L79" s="67">
        <f t="shared" si="6"/>
        <v>0</v>
      </c>
      <c r="M79" s="67">
        <f t="shared" si="6"/>
        <v>256946.96226180586</v>
      </c>
      <c r="N79" s="67">
        <f t="shared" si="6"/>
        <v>10351.000000000007</v>
      </c>
      <c r="O79" s="67">
        <f t="shared" si="6"/>
        <v>17477</v>
      </c>
      <c r="P79" s="67">
        <f t="shared" si="6"/>
        <v>1365</v>
      </c>
      <c r="Q79" s="67">
        <f t="shared" si="6"/>
        <v>0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474.05721376844372</v>
      </c>
      <c r="E80" s="67">
        <f t="shared" si="6"/>
        <v>336.27673574648202</v>
      </c>
      <c r="F80" s="67">
        <f t="shared" si="6"/>
        <v>416.64358083671885</v>
      </c>
      <c r="G80" s="67">
        <f t="shared" si="6"/>
        <v>402.04312720703319</v>
      </c>
      <c r="H80" s="67">
        <f t="shared" si="6"/>
        <v>272.73604764361244</v>
      </c>
      <c r="I80" s="67">
        <f t="shared" si="6"/>
        <v>353.50973593278832</v>
      </c>
      <c r="J80" s="67">
        <f t="shared" si="6"/>
        <v>342.09336192874116</v>
      </c>
      <c r="K80" s="67">
        <f t="shared" si="6"/>
        <v>166.95976042486018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0</v>
      </c>
      <c r="D81" s="67">
        <f t="shared" si="6"/>
        <v>0</v>
      </c>
      <c r="E81" s="67">
        <f t="shared" si="6"/>
        <v>0</v>
      </c>
      <c r="F81" s="67">
        <f t="shared" si="6"/>
        <v>0</v>
      </c>
      <c r="G81" s="67">
        <f t="shared" si="6"/>
        <v>0</v>
      </c>
      <c r="H81" s="67">
        <f t="shared" si="6"/>
        <v>0</v>
      </c>
      <c r="I81" s="67">
        <f t="shared" si="6"/>
        <v>0</v>
      </c>
      <c r="J81" s="67">
        <f t="shared" si="6"/>
        <v>0</v>
      </c>
      <c r="K81" s="67">
        <f t="shared" si="6"/>
        <v>0</v>
      </c>
      <c r="L81" s="67">
        <f t="shared" si="6"/>
        <v>0</v>
      </c>
      <c r="M81" s="67">
        <f t="shared" si="6"/>
        <v>0</v>
      </c>
      <c r="N81" s="67">
        <f t="shared" si="6"/>
        <v>0</v>
      </c>
      <c r="O81" s="67">
        <f t="shared" si="6"/>
        <v>0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0</v>
      </c>
      <c r="D83" s="67">
        <f t="shared" si="6"/>
        <v>3465.2625560538759</v>
      </c>
      <c r="E83" s="67">
        <f t="shared" si="6"/>
        <v>2269.1127253915124</v>
      </c>
      <c r="F83" s="67">
        <f t="shared" si="6"/>
        <v>3254.9996067285388</v>
      </c>
      <c r="G83" s="67">
        <f t="shared" si="6"/>
        <v>2037.784514930343</v>
      </c>
      <c r="H83" s="67">
        <f t="shared" si="6"/>
        <v>2514.7323980100873</v>
      </c>
      <c r="I83" s="67">
        <f t="shared" si="6"/>
        <v>338.10797130541414</v>
      </c>
      <c r="J83" s="67">
        <f t="shared" si="6"/>
        <v>0</v>
      </c>
      <c r="K83" s="67">
        <f t="shared" si="6"/>
        <v>0</v>
      </c>
      <c r="L83" s="67">
        <f t="shared" si="6"/>
        <v>3560.9999999999991</v>
      </c>
      <c r="M83" s="67">
        <f t="shared" si="6"/>
        <v>0</v>
      </c>
      <c r="N83" s="67">
        <f t="shared" si="6"/>
        <v>0</v>
      </c>
      <c r="O83" s="67">
        <f t="shared" si="6"/>
        <v>0</v>
      </c>
      <c r="P83" s="67">
        <f t="shared" si="6"/>
        <v>0</v>
      </c>
      <c r="Q83" s="67">
        <f t="shared" si="6"/>
        <v>4718.0000000000027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135.19802355242581</v>
      </c>
      <c r="E84" s="67">
        <f t="shared" si="6"/>
        <v>117.60326456125978</v>
      </c>
      <c r="F84" s="67">
        <f t="shared" si="6"/>
        <v>138.60854106636236</v>
      </c>
      <c r="G84" s="67">
        <f t="shared" si="6"/>
        <v>123.74925848389034</v>
      </c>
      <c r="H84" s="67">
        <f t="shared" si="6"/>
        <v>70.84101155621336</v>
      </c>
      <c r="I84" s="67">
        <f t="shared" si="6"/>
        <v>183.92529181409418</v>
      </c>
      <c r="J84" s="67">
        <f t="shared" si="6"/>
        <v>7.6305024776900154</v>
      </c>
      <c r="K84" s="67">
        <f t="shared" si="6"/>
        <v>0</v>
      </c>
      <c r="L84" s="67">
        <f t="shared" si="6"/>
        <v>609.61665142078482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706.99999999999989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0</v>
      </c>
      <c r="D87" s="67">
        <f t="shared" si="7"/>
        <v>836.00000000000136</v>
      </c>
      <c r="E87" s="67">
        <f t="shared" si="7"/>
        <v>47.140103229364861</v>
      </c>
      <c r="F87" s="67">
        <f t="shared" si="7"/>
        <v>65.788844707843509</v>
      </c>
      <c r="G87" s="67">
        <f t="shared" si="7"/>
        <v>47.977952604047204</v>
      </c>
      <c r="H87" s="67">
        <f t="shared" si="7"/>
        <v>0</v>
      </c>
      <c r="I87" s="67">
        <f t="shared" si="7"/>
        <v>0</v>
      </c>
      <c r="J87" s="67">
        <f t="shared" si="7"/>
        <v>0</v>
      </c>
      <c r="K87" s="67">
        <f t="shared" si="7"/>
        <v>0</v>
      </c>
      <c r="L87" s="67">
        <f t="shared" si="7"/>
        <v>0</v>
      </c>
      <c r="M87" s="67">
        <f t="shared" si="7"/>
        <v>0</v>
      </c>
      <c r="N87" s="67">
        <f t="shared" si="7"/>
        <v>0</v>
      </c>
      <c r="O87" s="67">
        <f t="shared" si="7"/>
        <v>0</v>
      </c>
      <c r="P87" s="67">
        <f t="shared" si="7"/>
        <v>0</v>
      </c>
      <c r="Q87" s="67">
        <f t="shared" si="7"/>
        <v>0</v>
      </c>
    </row>
    <row r="88" spans="1:17" ht="12" customHeight="1" x14ac:dyDescent="0.25">
      <c r="A88" s="159" t="s">
        <v>140</v>
      </c>
      <c r="B88" s="83"/>
      <c r="C88" s="83">
        <f t="shared" si="7"/>
        <v>0</v>
      </c>
      <c r="D88" s="83">
        <f t="shared" si="7"/>
        <v>29510.515262371315</v>
      </c>
      <c r="E88" s="83">
        <f t="shared" si="7"/>
        <v>24550.351757996319</v>
      </c>
      <c r="F88" s="83">
        <f t="shared" si="7"/>
        <v>29016.040505889643</v>
      </c>
      <c r="G88" s="83">
        <f t="shared" si="7"/>
        <v>29551.35399570558</v>
      </c>
      <c r="H88" s="83">
        <f t="shared" si="7"/>
        <v>24011.160159479208</v>
      </c>
      <c r="I88" s="83">
        <f t="shared" si="7"/>
        <v>28326.572796024993</v>
      </c>
      <c r="J88" s="83">
        <f t="shared" si="7"/>
        <v>25853.393574374306</v>
      </c>
      <c r="K88" s="83">
        <f t="shared" si="7"/>
        <v>15597.432613999023</v>
      </c>
      <c r="L88" s="83">
        <f t="shared" si="7"/>
        <v>32533.010086938426</v>
      </c>
      <c r="M88" s="83">
        <f t="shared" si="7"/>
        <v>274707.20862949913</v>
      </c>
      <c r="N88" s="83">
        <f t="shared" si="7"/>
        <v>28677.476258521521</v>
      </c>
      <c r="O88" s="83">
        <f t="shared" si="7"/>
        <v>30322.935892103793</v>
      </c>
      <c r="P88" s="83">
        <f t="shared" si="7"/>
        <v>26519.857142857159</v>
      </c>
      <c r="Q88" s="83">
        <f t="shared" si="7"/>
        <v>41619.428571428522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0</v>
      </c>
      <c r="D94" s="80">
        <f>RES_hhdet_numvin!D83</f>
        <v>0</v>
      </c>
      <c r="E94" s="80">
        <f>RES_hhdet_numvin!E83</f>
        <v>0</v>
      </c>
      <c r="F94" s="80">
        <f>RES_hhdet_numvin!F83</f>
        <v>23194.250000000007</v>
      </c>
      <c r="G94" s="80">
        <f>RES_hhdet_numvin!G83</f>
        <v>30305.125000000015</v>
      </c>
      <c r="H94" s="80">
        <f>RES_hhdet_numvin!H83</f>
        <v>19513.125000000007</v>
      </c>
      <c r="I94" s="80">
        <f>RES_hhdet_numvin!I83</f>
        <v>28858.125000000018</v>
      </c>
      <c r="J94" s="80">
        <f>RES_hhdet_numvin!J83</f>
        <v>25850.125000000015</v>
      </c>
      <c r="K94" s="80">
        <f>RES_hhdet_numvin!K83</f>
        <v>12497.125000000007</v>
      </c>
      <c r="L94" s="80">
        <f>RES_hhdet_numvin!L83</f>
        <v>0</v>
      </c>
      <c r="M94" s="80">
        <f>RES_hhdet_numvin!M83</f>
        <v>319412.12500000012</v>
      </c>
      <c r="N94" s="80">
        <f>RES_hhdet_numvin!N83</f>
        <v>0</v>
      </c>
      <c r="O94" s="80">
        <f>RES_hhdet_numvin!O83</f>
        <v>0</v>
      </c>
      <c r="P94" s="80">
        <f>RES_hhdet_numvin!P83</f>
        <v>0</v>
      </c>
      <c r="Q94" s="80">
        <f>RES_hhdet_numvin!Q83</f>
        <v>0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219.00000000000009</v>
      </c>
      <c r="G96" s="80">
        <f>RES_hhdet_numvin!G86</f>
        <v>967.00000000000045</v>
      </c>
      <c r="H96" s="80">
        <f>RES_hhdet_numvin!H86</f>
        <v>1159.0000000000005</v>
      </c>
      <c r="I96" s="80">
        <f>RES_hhdet_numvin!I86</f>
        <v>1873.0000000000009</v>
      </c>
      <c r="J96" s="80">
        <f>RES_hhdet_numvin!J86</f>
        <v>4008.0000000000018</v>
      </c>
      <c r="K96" s="80">
        <f>RES_hhdet_numvin!K86</f>
        <v>2002.0000000000009</v>
      </c>
      <c r="L96" s="80">
        <f>RES_hhdet_numvin!L86</f>
        <v>0</v>
      </c>
      <c r="M96" s="80">
        <f>RES_hhdet_numvin!M86</f>
        <v>33820.000000000015</v>
      </c>
      <c r="N96" s="80">
        <f>RES_hhdet_numvin!N86</f>
        <v>0</v>
      </c>
      <c r="O96" s="80">
        <f>RES_hhdet_numvin!O86</f>
        <v>0</v>
      </c>
      <c r="P96" s="80">
        <f>RES_hhdet_numvin!P86</f>
        <v>0</v>
      </c>
      <c r="Q96" s="80">
        <f>RES_hhdet_numvin!Q86</f>
        <v>0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0</v>
      </c>
      <c r="E98" s="80">
        <f>RES_hhdet_numvin!E88</f>
        <v>0</v>
      </c>
      <c r="F98" s="80">
        <f>RES_hhdet_numvin!F88</f>
        <v>18903.250000000007</v>
      </c>
      <c r="G98" s="80">
        <f>RES_hhdet_numvin!G88</f>
        <v>30305.125000000015</v>
      </c>
      <c r="H98" s="80">
        <f>RES_hhdet_numvin!H88</f>
        <v>19513.125000000007</v>
      </c>
      <c r="I98" s="80">
        <f>RES_hhdet_numvin!I88</f>
        <v>24300.515552483728</v>
      </c>
      <c r="J98" s="80">
        <f>RES_hhdet_numvin!J88</f>
        <v>22613.973526921207</v>
      </c>
      <c r="K98" s="80">
        <f>RES_hhdet_numvin!K88</f>
        <v>11975.879506420641</v>
      </c>
      <c r="L98" s="80">
        <f>RES_hhdet_numvin!L88</f>
        <v>0</v>
      </c>
      <c r="M98" s="80">
        <f>RES_hhdet_numvin!M88</f>
        <v>288039.13141417457</v>
      </c>
      <c r="N98" s="80">
        <f>RES_hhdet_numvin!N88</f>
        <v>0</v>
      </c>
      <c r="O98" s="80">
        <f>RES_hhdet_numvin!O88</f>
        <v>0</v>
      </c>
      <c r="P98" s="80">
        <f>RES_hhdet_numvin!P88</f>
        <v>0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3734.6094475162845</v>
      </c>
      <c r="J99" s="80">
        <f>RES_hhdet_numvin!J89</f>
        <v>3236.1514730788067</v>
      </c>
      <c r="K99" s="80">
        <f>RES_hhdet_numvin!K89</f>
        <v>521.24549357936576</v>
      </c>
      <c r="L99" s="80">
        <f>RES_hhdet_numvin!L89</f>
        <v>0</v>
      </c>
      <c r="M99" s="80">
        <f>RES_hhdet_numvin!M89</f>
        <v>27344.993585825559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0</v>
      </c>
      <c r="J100" s="80">
        <f>RES_hhdet_numvin!J92</f>
        <v>0</v>
      </c>
      <c r="K100" s="80">
        <f>RES_hhdet_numvin!K92</f>
        <v>0</v>
      </c>
      <c r="L100" s="80">
        <f>RES_hhdet_numvin!L92</f>
        <v>0</v>
      </c>
      <c r="M100" s="80">
        <f>RES_hhdet_numvin!M92</f>
        <v>0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0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3958.7285881892863</v>
      </c>
      <c r="G102" s="80">
        <f>RES_hhdet_numvin!G96</f>
        <v>0</v>
      </c>
      <c r="H102" s="80">
        <f>RES_hhdet_numvin!H96</f>
        <v>0</v>
      </c>
      <c r="I102" s="80">
        <f>RES_hhdet_numvin!I96</f>
        <v>759.27141181071602</v>
      </c>
      <c r="J102" s="80">
        <f>RES_hhdet_numvin!J96</f>
        <v>0</v>
      </c>
      <c r="K102" s="80">
        <f>RES_hhdet_numvin!K96</f>
        <v>0</v>
      </c>
      <c r="L102" s="80">
        <f>RES_hhdet_numvin!L96</f>
        <v>0</v>
      </c>
      <c r="M102" s="80">
        <f>RES_hhdet_numvin!M96</f>
        <v>3717.0000000000018</v>
      </c>
      <c r="N102" s="80">
        <f>RES_hhdet_numvin!N96</f>
        <v>0</v>
      </c>
      <c r="O102" s="80">
        <f>RES_hhdet_numvin!O96</f>
        <v>0</v>
      </c>
      <c r="P102" s="80">
        <f>RES_hhdet_numvin!P96</f>
        <v>0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332.27141181071585</v>
      </c>
      <c r="G103" s="80">
        <f>RES_hhdet_numvin!G97</f>
        <v>0</v>
      </c>
      <c r="H103" s="80">
        <f>RES_hhdet_numvin!H97</f>
        <v>0</v>
      </c>
      <c r="I103" s="80">
        <f>RES_hhdet_numvin!I97</f>
        <v>63.728588189284345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311.00000000000011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0</v>
      </c>
      <c r="E106" s="80">
        <f>RES_hhdet_numvin!E102</f>
        <v>0</v>
      </c>
      <c r="F106" s="80">
        <f>RES_hhdet_numvin!F102</f>
        <v>0</v>
      </c>
      <c r="G106" s="80">
        <f>RES_hhdet_numvin!G102</f>
        <v>0</v>
      </c>
      <c r="H106" s="80">
        <f>RES_hhdet_numvin!H102</f>
        <v>0</v>
      </c>
      <c r="I106" s="80">
        <f>RES_hhdet_numvin!I102</f>
        <v>0</v>
      </c>
      <c r="J106" s="80">
        <f>RES_hhdet_numvin!J102</f>
        <v>0</v>
      </c>
      <c r="K106" s="80">
        <f>RES_hhdet_numvin!K102</f>
        <v>0</v>
      </c>
      <c r="L106" s="80">
        <f>RES_hhdet_numvin!L102</f>
        <v>0</v>
      </c>
      <c r="M106" s="80">
        <f>RES_hhdet_numvin!M102</f>
        <v>0</v>
      </c>
      <c r="N106" s="80">
        <f>RES_hhdet_numvin!N102</f>
        <v>0</v>
      </c>
      <c r="O106" s="80">
        <f>RES_hhdet_numvin!O102</f>
        <v>0</v>
      </c>
      <c r="P106" s="80">
        <f>RES_hhdet_numvin!P102</f>
        <v>0</v>
      </c>
      <c r="Q106" s="80">
        <f>RES_hhdet_numvin!Q102</f>
        <v>0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0</v>
      </c>
      <c r="E107" s="78">
        <f>RES_hhdet_numvin!E103</f>
        <v>0</v>
      </c>
      <c r="F107" s="78">
        <f>RES_hhdet_numvin!F103</f>
        <v>23194.250000000007</v>
      </c>
      <c r="G107" s="78">
        <f>RES_hhdet_numvin!G103</f>
        <v>30305.125000000015</v>
      </c>
      <c r="H107" s="78">
        <f>RES_hhdet_numvin!H103</f>
        <v>19513.125000000007</v>
      </c>
      <c r="I107" s="78">
        <f>RES_hhdet_numvin!I103</f>
        <v>28858.125000000015</v>
      </c>
      <c r="J107" s="78">
        <f>RES_hhdet_numvin!J103</f>
        <v>25850.125000000011</v>
      </c>
      <c r="K107" s="78">
        <f>RES_hhdet_numvin!K103</f>
        <v>12497.125000000005</v>
      </c>
      <c r="L107" s="78">
        <f>RES_hhdet_numvin!L103</f>
        <v>0</v>
      </c>
      <c r="M107" s="78">
        <f>RES_hhdet_numvin!M103</f>
        <v>319412.12500000017</v>
      </c>
      <c r="N107" s="78">
        <f>RES_hhdet_numvin!N103</f>
        <v>0</v>
      </c>
      <c r="O107" s="78">
        <f>RES_hhdet_numvin!O103</f>
        <v>0</v>
      </c>
      <c r="P107" s="78">
        <f>RES_hhdet_numvin!P103</f>
        <v>0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656.91322452549343</v>
      </c>
      <c r="C111" s="168">
        <f t="shared" ref="C111:Q111" si="8">SUM(C112,C115,C117,C130)</f>
        <v>592.48228585672359</v>
      </c>
      <c r="D111" s="168">
        <f t="shared" si="8"/>
        <v>603.74629153275578</v>
      </c>
      <c r="E111" s="168">
        <f t="shared" si="8"/>
        <v>615.86547496423873</v>
      </c>
      <c r="F111" s="168">
        <f t="shared" si="8"/>
        <v>611.69188350604645</v>
      </c>
      <c r="G111" s="168">
        <f t="shared" si="8"/>
        <v>670.86928736920686</v>
      </c>
      <c r="H111" s="168">
        <f t="shared" si="8"/>
        <v>638.52643896064819</v>
      </c>
      <c r="I111" s="168">
        <f t="shared" si="8"/>
        <v>642.22644683370515</v>
      </c>
      <c r="J111" s="168">
        <f t="shared" si="8"/>
        <v>655.04865974497409</v>
      </c>
      <c r="K111" s="168">
        <f t="shared" si="8"/>
        <v>657.39037675595296</v>
      </c>
      <c r="L111" s="168">
        <f t="shared" si="8"/>
        <v>655.11968650991059</v>
      </c>
      <c r="M111" s="168">
        <f t="shared" si="8"/>
        <v>1239.4989259043375</v>
      </c>
      <c r="N111" s="168">
        <f t="shared" si="8"/>
        <v>1254.2434348716004</v>
      </c>
      <c r="O111" s="168">
        <f t="shared" si="8"/>
        <v>1031.7498504798643</v>
      </c>
      <c r="P111" s="168">
        <f t="shared" si="8"/>
        <v>967.13605798038907</v>
      </c>
      <c r="Q111" s="168">
        <f t="shared" si="8"/>
        <v>983.60235380821098</v>
      </c>
    </row>
    <row r="112" spans="1:17" ht="12" customHeight="1" x14ac:dyDescent="0.25">
      <c r="A112" s="158" t="s">
        <v>65</v>
      </c>
      <c r="B112" s="157">
        <f>SUM(B113:B114)</f>
        <v>533.13348182370214</v>
      </c>
      <c r="C112" s="157">
        <f t="shared" ref="C112:Q112" si="9">SUM(C113:C114)</f>
        <v>485.10970193388806</v>
      </c>
      <c r="D112" s="157">
        <f t="shared" si="9"/>
        <v>490.26986086244142</v>
      </c>
      <c r="E112" s="157">
        <f t="shared" si="9"/>
        <v>499.13292421801151</v>
      </c>
      <c r="F112" s="157">
        <f t="shared" si="9"/>
        <v>489.83724584495326</v>
      </c>
      <c r="G112" s="157">
        <f t="shared" si="9"/>
        <v>542.60006439725203</v>
      </c>
      <c r="H112" s="157">
        <f t="shared" si="9"/>
        <v>509.39368097620519</v>
      </c>
      <c r="I112" s="157">
        <f t="shared" si="9"/>
        <v>508.76290362397924</v>
      </c>
      <c r="J112" s="157">
        <f t="shared" si="9"/>
        <v>519.49317493529418</v>
      </c>
      <c r="K112" s="157">
        <f t="shared" si="9"/>
        <v>517.91534624283429</v>
      </c>
      <c r="L112" s="157">
        <f t="shared" si="9"/>
        <v>537.2470260448755</v>
      </c>
      <c r="M112" s="157">
        <f t="shared" si="9"/>
        <v>991.64845571986382</v>
      </c>
      <c r="N112" s="157">
        <f t="shared" si="9"/>
        <v>1019.8166086975176</v>
      </c>
      <c r="O112" s="157">
        <f t="shared" si="9"/>
        <v>819.94425375834862</v>
      </c>
      <c r="P112" s="157">
        <f t="shared" si="9"/>
        <v>754.72193971786692</v>
      </c>
      <c r="Q112" s="157">
        <f t="shared" si="9"/>
        <v>771.65217240868742</v>
      </c>
    </row>
    <row r="113" spans="1:17" ht="12" customHeight="1" x14ac:dyDescent="0.25">
      <c r="A113" s="23" t="s">
        <v>157</v>
      </c>
      <c r="B113" s="156">
        <f>RES_hhdet_fec!B$83</f>
        <v>531.25193452397741</v>
      </c>
      <c r="C113" s="156">
        <f>RES_hhdet_fec!C$83</f>
        <v>484.22128903128925</v>
      </c>
      <c r="D113" s="156">
        <f>RES_hhdet_fec!D$83</f>
        <v>488.89498432976228</v>
      </c>
      <c r="E113" s="156">
        <f>RES_hhdet_fec!E$83</f>
        <v>496.75335465619554</v>
      </c>
      <c r="F113" s="156">
        <f>RES_hhdet_fec!F$83</f>
        <v>486.30598311779016</v>
      </c>
      <c r="G113" s="156">
        <f>RES_hhdet_fec!G$83</f>
        <v>537.91097777054176</v>
      </c>
      <c r="H113" s="156">
        <f>RES_hhdet_fec!H$83</f>
        <v>504.72283795729277</v>
      </c>
      <c r="I113" s="156">
        <f>RES_hhdet_fec!I$83</f>
        <v>505.64243579417274</v>
      </c>
      <c r="J113" s="156">
        <f>RES_hhdet_fec!J$83</f>
        <v>517.79129259382978</v>
      </c>
      <c r="K113" s="156">
        <f>RES_hhdet_fec!K$83</f>
        <v>514.65218476494124</v>
      </c>
      <c r="L113" s="156">
        <f>RES_hhdet_fec!L$83</f>
        <v>533.97847177101346</v>
      </c>
      <c r="M113" s="156">
        <f>RES_hhdet_fec!M$83</f>
        <v>986.79257580424837</v>
      </c>
      <c r="N113" s="156">
        <f>RES_hhdet_fec!N$83</f>
        <v>1015.4360329190794</v>
      </c>
      <c r="O113" s="156">
        <f>RES_hhdet_fec!O$83</f>
        <v>812.30271126859691</v>
      </c>
      <c r="P113" s="156">
        <f>RES_hhdet_fec!P$83</f>
        <v>747.83214910405241</v>
      </c>
      <c r="Q113" s="156">
        <f>RES_hhdet_fec!Q$83</f>
        <v>761.69417871549012</v>
      </c>
    </row>
    <row r="114" spans="1:17" ht="12" customHeight="1" x14ac:dyDescent="0.25">
      <c r="A114" s="23" t="s">
        <v>60</v>
      </c>
      <c r="B114" s="156">
        <f>RES_hhdet_fec!B$84</f>
        <v>1.8815472997247127</v>
      </c>
      <c r="C114" s="156">
        <f>RES_hhdet_fec!C$84</f>
        <v>0.88841290259883721</v>
      </c>
      <c r="D114" s="156">
        <f>RES_hhdet_fec!D$84</f>
        <v>1.3748765326791625</v>
      </c>
      <c r="E114" s="156">
        <f>RES_hhdet_fec!E$84</f>
        <v>2.3795695618159742</v>
      </c>
      <c r="F114" s="156">
        <f>RES_hhdet_fec!F$84</f>
        <v>3.5312627271630808</v>
      </c>
      <c r="G114" s="156">
        <f>RES_hhdet_fec!G$84</f>
        <v>4.6890866267102655</v>
      </c>
      <c r="H114" s="156">
        <f>RES_hhdet_fec!H$84</f>
        <v>4.6708430189124233</v>
      </c>
      <c r="I114" s="156">
        <f>RES_hhdet_fec!I$84</f>
        <v>3.1204678298065147</v>
      </c>
      <c r="J114" s="156">
        <f>RES_hhdet_fec!J$84</f>
        <v>1.7018823414644479</v>
      </c>
      <c r="K114" s="156">
        <f>RES_hhdet_fec!K$84</f>
        <v>3.2631614778930773</v>
      </c>
      <c r="L114" s="156">
        <f>RES_hhdet_fec!L$84</f>
        <v>3.2685542738620166</v>
      </c>
      <c r="M114" s="156">
        <f>RES_hhdet_fec!M$84</f>
        <v>4.8558799156154109</v>
      </c>
      <c r="N114" s="156">
        <f>RES_hhdet_fec!N$84</f>
        <v>4.3805757784382067</v>
      </c>
      <c r="O114" s="156">
        <f>RES_hhdet_fec!O$84</f>
        <v>7.6415424897517132</v>
      </c>
      <c r="P114" s="156">
        <f>RES_hhdet_fec!P$84</f>
        <v>6.8897906138144549</v>
      </c>
      <c r="Q114" s="156">
        <f>RES_hhdet_fec!Q$84</f>
        <v>9.9579936931972473</v>
      </c>
    </row>
    <row r="115" spans="1:17" ht="12" customHeight="1" x14ac:dyDescent="0.25">
      <c r="A115" s="158" t="s">
        <v>112</v>
      </c>
      <c r="B115" s="157">
        <f>B116</f>
        <v>0.24191854950875569</v>
      </c>
      <c r="C115" s="157">
        <f t="shared" ref="C115:Q115" si="10">C116</f>
        <v>0.21101133717148779</v>
      </c>
      <c r="D115" s="157">
        <f t="shared" si="10"/>
        <v>0.21784798141079728</v>
      </c>
      <c r="E115" s="157">
        <f t="shared" si="10"/>
        <v>0.21555707293335666</v>
      </c>
      <c r="F115" s="157">
        <f t="shared" si="10"/>
        <v>0.22132621474298109</v>
      </c>
      <c r="G115" s="157">
        <f t="shared" si="10"/>
        <v>0.24566294137737799</v>
      </c>
      <c r="H115" s="157">
        <f t="shared" si="10"/>
        <v>0.27362981934052089</v>
      </c>
      <c r="I115" s="157">
        <f t="shared" si="10"/>
        <v>0.31816280355521021</v>
      </c>
      <c r="J115" s="157">
        <f t="shared" si="10"/>
        <v>0.35806437838458477</v>
      </c>
      <c r="K115" s="157">
        <f t="shared" si="10"/>
        <v>0.39716851586002777</v>
      </c>
      <c r="L115" s="157">
        <f t="shared" si="10"/>
        <v>0.43932654571903001</v>
      </c>
      <c r="M115" s="157">
        <f t="shared" si="10"/>
        <v>0.85890657228463807</v>
      </c>
      <c r="N115" s="157">
        <f t="shared" si="10"/>
        <v>0.88354390441805719</v>
      </c>
      <c r="O115" s="157">
        <f t="shared" si="10"/>
        <v>0.96410035187503884</v>
      </c>
      <c r="P115" s="157">
        <f t="shared" si="10"/>
        <v>1.0863181112219589</v>
      </c>
      <c r="Q115" s="157">
        <f t="shared" si="10"/>
        <v>1.278417399826052</v>
      </c>
    </row>
    <row r="116" spans="1:17" ht="12" customHeight="1" x14ac:dyDescent="0.25">
      <c r="A116" s="23" t="s">
        <v>60</v>
      </c>
      <c r="B116" s="156">
        <f>RES_hhdet_fec!B$86</f>
        <v>0.24191854950875569</v>
      </c>
      <c r="C116" s="156">
        <f>RES_hhdet_fec!C$86</f>
        <v>0.21101133717148779</v>
      </c>
      <c r="D116" s="156">
        <f>RES_hhdet_fec!D$86</f>
        <v>0.21784798141079728</v>
      </c>
      <c r="E116" s="156">
        <f>RES_hhdet_fec!E$86</f>
        <v>0.21555707293335666</v>
      </c>
      <c r="F116" s="156">
        <f>RES_hhdet_fec!F$86</f>
        <v>0.22132621474298109</v>
      </c>
      <c r="G116" s="156">
        <f>RES_hhdet_fec!G$86</f>
        <v>0.24566294137737799</v>
      </c>
      <c r="H116" s="156">
        <f>RES_hhdet_fec!H$86</f>
        <v>0.27362981934052089</v>
      </c>
      <c r="I116" s="156">
        <f>RES_hhdet_fec!I$86</f>
        <v>0.31816280355521021</v>
      </c>
      <c r="J116" s="156">
        <f>RES_hhdet_fec!J$86</f>
        <v>0.35806437838458477</v>
      </c>
      <c r="K116" s="156">
        <f>RES_hhdet_fec!K$86</f>
        <v>0.39716851586002777</v>
      </c>
      <c r="L116" s="156">
        <f>RES_hhdet_fec!L$86</f>
        <v>0.43932654571903001</v>
      </c>
      <c r="M116" s="156">
        <f>RES_hhdet_fec!M$86</f>
        <v>0.85890657228463807</v>
      </c>
      <c r="N116" s="156">
        <f>RES_hhdet_fec!N$86</f>
        <v>0.88354390441805719</v>
      </c>
      <c r="O116" s="156">
        <f>RES_hhdet_fec!O$86</f>
        <v>0.96410035187503884</v>
      </c>
      <c r="P116" s="156">
        <f>RES_hhdet_fec!P$86</f>
        <v>1.0863181112219589</v>
      </c>
      <c r="Q116" s="156">
        <f>RES_hhdet_fec!Q$86</f>
        <v>1.278417399826052</v>
      </c>
    </row>
    <row r="117" spans="1:17" ht="12" customHeight="1" x14ac:dyDescent="0.25">
      <c r="A117" s="158" t="s">
        <v>63</v>
      </c>
      <c r="B117" s="157">
        <f>RES_hhdet_fec!B$87</f>
        <v>100.67557715967237</v>
      </c>
      <c r="C117" s="157">
        <f>RES_hhdet_fec!C$87</f>
        <v>87.584432121259198</v>
      </c>
      <c r="D117" s="157">
        <f>RES_hhdet_fec!D$87</f>
        <v>92.460329077448179</v>
      </c>
      <c r="E117" s="157">
        <f>RES_hhdet_fec!E$87</f>
        <v>94.520403858985986</v>
      </c>
      <c r="F117" s="157">
        <f>RES_hhdet_fec!F$87</f>
        <v>97.970567023154686</v>
      </c>
      <c r="G117" s="157">
        <f>RES_hhdet_fec!G$87</f>
        <v>102.55088442773784</v>
      </c>
      <c r="H117" s="157">
        <f>RES_hhdet_fec!H$87</f>
        <v>102.92139151012113</v>
      </c>
      <c r="I117" s="157">
        <f>RES_hhdet_fec!I$87</f>
        <v>106.73050836468596</v>
      </c>
      <c r="J117" s="157">
        <f>RES_hhdet_fec!J$87</f>
        <v>108.43834353261866</v>
      </c>
      <c r="K117" s="157">
        <f>RES_hhdet_fec!K$87</f>
        <v>109.88914178146783</v>
      </c>
      <c r="L117" s="157">
        <f>RES_hhdet_fec!L$87</f>
        <v>91.889572360373165</v>
      </c>
      <c r="M117" s="157">
        <f>RES_hhdet_fec!M$87</f>
        <v>192.66964149134046</v>
      </c>
      <c r="N117" s="157">
        <f>RES_hhdet_fec!N$87</f>
        <v>180.58565569210248</v>
      </c>
      <c r="O117" s="157">
        <f>RES_hhdet_fec!O$87</f>
        <v>159.29789462487665</v>
      </c>
      <c r="P117" s="157">
        <f>RES_hhdet_fec!P$87</f>
        <v>160.21234115860827</v>
      </c>
      <c r="Q117" s="157">
        <f>RES_hhdet_fec!Q$87</f>
        <v>155.67525141113131</v>
      </c>
    </row>
    <row r="118" spans="1:17" ht="12" customHeight="1" x14ac:dyDescent="0.25">
      <c r="A118" s="167" t="s">
        <v>156</v>
      </c>
      <c r="B118" s="132">
        <f>RES_hhdet_fec!B$88</f>
        <v>81.912713762845286</v>
      </c>
      <c r="C118" s="132">
        <f>RES_hhdet_fec!C$88</f>
        <v>73.531807751818334</v>
      </c>
      <c r="D118" s="132">
        <f>RES_hhdet_fec!D$88</f>
        <v>78.465207801750338</v>
      </c>
      <c r="E118" s="132">
        <f>RES_hhdet_fec!E$88</f>
        <v>79.997916107999785</v>
      </c>
      <c r="F118" s="132">
        <f>RES_hhdet_fec!F$88</f>
        <v>82.932986531873112</v>
      </c>
      <c r="G118" s="132">
        <f>RES_hhdet_fec!G$88</f>
        <v>87.262453723766185</v>
      </c>
      <c r="H118" s="132">
        <f>RES_hhdet_fec!H$88</f>
        <v>87.94846144789085</v>
      </c>
      <c r="I118" s="132">
        <f>RES_hhdet_fec!I$88</f>
        <v>92.591447697283357</v>
      </c>
      <c r="J118" s="132">
        <f>RES_hhdet_fec!J$88</f>
        <v>94.293457169780098</v>
      </c>
      <c r="K118" s="132">
        <f>RES_hhdet_fec!K$88</f>
        <v>97.463365843309887</v>
      </c>
      <c r="L118" s="132">
        <f>RES_hhdet_fec!L$88</f>
        <v>78.92345561805935</v>
      </c>
      <c r="M118" s="132">
        <f>RES_hhdet_fec!M$88</f>
        <v>171.85678364243992</v>
      </c>
      <c r="N118" s="132">
        <f>RES_hhdet_fec!N$88</f>
        <v>162.62483327344347</v>
      </c>
      <c r="O118" s="132">
        <f>RES_hhdet_fec!O$88</f>
        <v>146.58950760289605</v>
      </c>
      <c r="P118" s="132">
        <f>RES_hhdet_fec!P$88</f>
        <v>147.88178994757706</v>
      </c>
      <c r="Q118" s="132">
        <f>RES_hhdet_fec!Q$88</f>
        <v>141.85450213390223</v>
      </c>
    </row>
    <row r="119" spans="1:17" ht="12" customHeight="1" x14ac:dyDescent="0.25">
      <c r="A119" s="167" t="s">
        <v>155</v>
      </c>
      <c r="B119" s="132">
        <f>SUM(B120:B121)</f>
        <v>3.1654565633615781</v>
      </c>
      <c r="C119" s="132">
        <f t="shared" ref="C119:Q119" si="11">SUM(C120:C121)</f>
        <v>1.9732856626506947</v>
      </c>
      <c r="D119" s="132">
        <f t="shared" si="11"/>
        <v>2.3669121905330703</v>
      </c>
      <c r="E119" s="132">
        <f t="shared" si="11"/>
        <v>2.6791626672419668</v>
      </c>
      <c r="F119" s="132">
        <f t="shared" si="11"/>
        <v>2.7478586752829539</v>
      </c>
      <c r="G119" s="132">
        <f t="shared" si="11"/>
        <v>3.6100034486542301</v>
      </c>
      <c r="H119" s="132">
        <f t="shared" si="11"/>
        <v>3.5839101466418168</v>
      </c>
      <c r="I119" s="132">
        <f t="shared" si="11"/>
        <v>5.6592876308696223</v>
      </c>
      <c r="J119" s="132">
        <f t="shared" si="11"/>
        <v>6.4732677389101418</v>
      </c>
      <c r="K119" s="132">
        <f t="shared" si="11"/>
        <v>6.5445551025400137</v>
      </c>
      <c r="L119" s="132">
        <f t="shared" si="11"/>
        <v>5.6117089360473065</v>
      </c>
      <c r="M119" s="132">
        <f t="shared" si="11"/>
        <v>13.020524227313059</v>
      </c>
      <c r="N119" s="132">
        <f t="shared" si="11"/>
        <v>12.466862759751812</v>
      </c>
      <c r="O119" s="132">
        <f t="shared" si="11"/>
        <v>11.025637454700732</v>
      </c>
      <c r="P119" s="132">
        <f t="shared" si="11"/>
        <v>11.038463877218147</v>
      </c>
      <c r="Q119" s="132">
        <f t="shared" si="11"/>
        <v>10.612845987118943</v>
      </c>
    </row>
    <row r="120" spans="1:17" ht="12" customHeight="1" x14ac:dyDescent="0.25">
      <c r="A120" s="166" t="s">
        <v>55</v>
      </c>
      <c r="B120" s="165">
        <f>RES_hhdet_fec!B$90</f>
        <v>2.8675334144823239</v>
      </c>
      <c r="C120" s="165">
        <f>RES_hhdet_fec!C$90</f>
        <v>1.7863432168922626</v>
      </c>
      <c r="D120" s="165">
        <f>RES_hhdet_fec!D$90</f>
        <v>2.1411878684872647</v>
      </c>
      <c r="E120" s="165">
        <f>RES_hhdet_fec!E$90</f>
        <v>2.4219392358044729</v>
      </c>
      <c r="F120" s="165">
        <f>RES_hhdet_fec!F$90</f>
        <v>2.4822503503365989</v>
      </c>
      <c r="G120" s="165">
        <f>RES_hhdet_fec!G$90</f>
        <v>3.2590558951746122</v>
      </c>
      <c r="H120" s="165">
        <f>RES_hhdet_fec!H$90</f>
        <v>3.2335105948163512</v>
      </c>
      <c r="I120" s="165">
        <f>RES_hhdet_fec!I$90</f>
        <v>5.1024165085438957</v>
      </c>
      <c r="J120" s="165">
        <f>RES_hhdet_fec!J$90</f>
        <v>5.8326702363902987</v>
      </c>
      <c r="K120" s="165">
        <f>RES_hhdet_fec!K$90</f>
        <v>5.8877393917490375</v>
      </c>
      <c r="L120" s="165">
        <f>RES_hhdet_fec!L$90</f>
        <v>5.0619273966835268</v>
      </c>
      <c r="M120" s="165">
        <f>RES_hhdet_fec!M$90</f>
        <v>11.702415363982196</v>
      </c>
      <c r="N120" s="165">
        <f>RES_hhdet_fec!N$90</f>
        <v>11.199843999734952</v>
      </c>
      <c r="O120" s="165">
        <f>RES_hhdet_fec!O$90</f>
        <v>9.8883331470688027</v>
      </c>
      <c r="P120" s="165">
        <f>RES_hhdet_fec!P$90</f>
        <v>9.9120384182746744</v>
      </c>
      <c r="Q120" s="165">
        <f>RES_hhdet_fec!Q$90</f>
        <v>9.511412778198542</v>
      </c>
    </row>
    <row r="121" spans="1:17" ht="12" customHeight="1" x14ac:dyDescent="0.25">
      <c r="A121" s="147" t="s">
        <v>59</v>
      </c>
      <c r="B121" s="164">
        <f>RES_hhdet_fec!B$91</f>
        <v>0.29792314887925408</v>
      </c>
      <c r="C121" s="164">
        <f>RES_hhdet_fec!C$91</f>
        <v>0.18694244575843208</v>
      </c>
      <c r="D121" s="164">
        <f>RES_hhdet_fec!D$91</f>
        <v>0.22572432204580584</v>
      </c>
      <c r="E121" s="164">
        <f>RES_hhdet_fec!E$91</f>
        <v>0.2572234314374941</v>
      </c>
      <c r="F121" s="164">
        <f>RES_hhdet_fec!F$91</f>
        <v>0.265608324946355</v>
      </c>
      <c r="G121" s="164">
        <f>RES_hhdet_fec!G$91</f>
        <v>0.35094755347961759</v>
      </c>
      <c r="H121" s="164">
        <f>RES_hhdet_fec!H$91</f>
        <v>0.35039955182546556</v>
      </c>
      <c r="I121" s="164">
        <f>RES_hhdet_fec!I$91</f>
        <v>0.55687112232572622</v>
      </c>
      <c r="J121" s="164">
        <f>RES_hhdet_fec!J$91</f>
        <v>0.64059750251984271</v>
      </c>
      <c r="K121" s="164">
        <f>RES_hhdet_fec!K$91</f>
        <v>0.65681571079097589</v>
      </c>
      <c r="L121" s="164">
        <f>RES_hhdet_fec!L$91</f>
        <v>0.54978153936377971</v>
      </c>
      <c r="M121" s="164">
        <f>RES_hhdet_fec!M$91</f>
        <v>1.3181088633308637</v>
      </c>
      <c r="N121" s="164">
        <f>RES_hhdet_fec!N$91</f>
        <v>1.2670187600168594</v>
      </c>
      <c r="O121" s="164">
        <f>RES_hhdet_fec!O$91</f>
        <v>1.1373043076319291</v>
      </c>
      <c r="P121" s="164">
        <f>RES_hhdet_fec!P$91</f>
        <v>1.1264254589434735</v>
      </c>
      <c r="Q121" s="164">
        <f>RES_hhdet_fec!Q$91</f>
        <v>1.1014332089204009</v>
      </c>
    </row>
    <row r="122" spans="1:17" ht="12" customHeight="1" x14ac:dyDescent="0.25">
      <c r="A122" s="163" t="s">
        <v>144</v>
      </c>
      <c r="B122" s="162">
        <f>RES_hhdet_fec!B$92</f>
        <v>0</v>
      </c>
      <c r="C122" s="162">
        <f>RES_hhdet_fec!C$92</f>
        <v>0</v>
      </c>
      <c r="D122" s="162">
        <f>RES_hhdet_fec!D$92</f>
        <v>0</v>
      </c>
      <c r="E122" s="162">
        <f>RES_hhdet_fec!E$92</f>
        <v>0</v>
      </c>
      <c r="F122" s="162">
        <f>RES_hhdet_fec!F$92</f>
        <v>0</v>
      </c>
      <c r="G122" s="162">
        <f>RES_hhdet_fec!G$92</f>
        <v>0</v>
      </c>
      <c r="H122" s="162">
        <f>RES_hhdet_fec!H$92</f>
        <v>0</v>
      </c>
      <c r="I122" s="162">
        <f>RES_hhdet_fec!I$92</f>
        <v>0</v>
      </c>
      <c r="J122" s="162">
        <f>RES_hhdet_fec!J$92</f>
        <v>0</v>
      </c>
      <c r="K122" s="162">
        <f>RES_hhdet_fec!K$92</f>
        <v>0</v>
      </c>
      <c r="L122" s="162">
        <f>RES_hhdet_fec!L$92</f>
        <v>0</v>
      </c>
      <c r="M122" s="162">
        <f>RES_hhdet_fec!M$92</f>
        <v>0</v>
      </c>
      <c r="N122" s="162">
        <f>RES_hhdet_fec!N$92</f>
        <v>0</v>
      </c>
      <c r="O122" s="162">
        <f>RES_hhdet_fec!O$92</f>
        <v>0</v>
      </c>
      <c r="P122" s="162">
        <f>RES_hhdet_fec!P$92</f>
        <v>0</v>
      </c>
      <c r="Q122" s="162">
        <f>RES_hhdet_fec!Q$92</f>
        <v>0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</v>
      </c>
      <c r="M123" s="160">
        <f t="shared" si="12"/>
        <v>0</v>
      </c>
      <c r="N123" s="160">
        <f t="shared" si="12"/>
        <v>0</v>
      </c>
      <c r="O123" s="160">
        <f t="shared" si="12"/>
        <v>0</v>
      </c>
      <c r="P123" s="160">
        <f t="shared" si="12"/>
        <v>0</v>
      </c>
      <c r="Q123" s="160">
        <f t="shared" si="12"/>
        <v>0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0</v>
      </c>
      <c r="M124" s="156">
        <f>RES_hhdet_fec!M$94</f>
        <v>0</v>
      </c>
      <c r="N124" s="156">
        <f>RES_hhdet_fec!N$94</f>
        <v>0</v>
      </c>
      <c r="O124" s="156">
        <f>RES_hhdet_fec!O$94</f>
        <v>0</v>
      </c>
      <c r="P124" s="156">
        <f>RES_hhdet_fec!P$94</f>
        <v>0</v>
      </c>
      <c r="Q124" s="156">
        <f>RES_hhdet_fec!Q$94</f>
        <v>0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0</v>
      </c>
      <c r="M125" s="156">
        <f>RES_hhdet_fec!M$95</f>
        <v>0</v>
      </c>
      <c r="N125" s="156">
        <f>RES_hhdet_fec!N$95</f>
        <v>0</v>
      </c>
      <c r="O125" s="156">
        <f>RES_hhdet_fec!O$95</f>
        <v>0</v>
      </c>
      <c r="P125" s="156">
        <f>RES_hhdet_fec!P$95</f>
        <v>0</v>
      </c>
      <c r="Q125" s="156">
        <f>RES_hhdet_fec!Q$95</f>
        <v>0</v>
      </c>
    </row>
    <row r="126" spans="1:17" ht="12" customHeight="1" x14ac:dyDescent="0.25">
      <c r="A126" s="163" t="s">
        <v>142</v>
      </c>
      <c r="B126" s="162">
        <f>RES_hhdet_fec!B$96</f>
        <v>14.991082429315746</v>
      </c>
      <c r="C126" s="162">
        <f>RES_hhdet_fec!C$96</f>
        <v>11.748770133476661</v>
      </c>
      <c r="D126" s="162">
        <f>RES_hhdet_fec!D$96</f>
        <v>11.271785907309074</v>
      </c>
      <c r="E126" s="162">
        <f>RES_hhdet_fec!E$96</f>
        <v>11.443266364322405</v>
      </c>
      <c r="F126" s="162">
        <f>RES_hhdet_fec!F$96</f>
        <v>11.880678995384066</v>
      </c>
      <c r="G126" s="162">
        <f>RES_hhdet_fec!G$96</f>
        <v>11.19945692624699</v>
      </c>
      <c r="H126" s="162">
        <f>RES_hhdet_fec!H$96</f>
        <v>10.929527906997791</v>
      </c>
      <c r="I126" s="162">
        <f>RES_hhdet_fec!I$96</f>
        <v>7.9754823977789835</v>
      </c>
      <c r="J126" s="162">
        <f>RES_hhdet_fec!J$96</f>
        <v>7.1625519191616993</v>
      </c>
      <c r="K126" s="162">
        <f>RES_hhdet_fec!K$96</f>
        <v>5.500864312086807</v>
      </c>
      <c r="L126" s="162">
        <f>RES_hhdet_fec!L$96</f>
        <v>6.8562224402868015</v>
      </c>
      <c r="M126" s="162">
        <f>RES_hhdet_fec!M$96</f>
        <v>7.2338263954959565</v>
      </c>
      <c r="N126" s="162">
        <f>RES_hhdet_fec!N$96</f>
        <v>5.0975015038100091</v>
      </c>
      <c r="O126" s="162">
        <f>RES_hhdet_fec!O$96</f>
        <v>1.5646802440260215</v>
      </c>
      <c r="P126" s="162">
        <f>RES_hhdet_fec!P$96</f>
        <v>1.2018188984300118</v>
      </c>
      <c r="Q126" s="162">
        <f>RES_hhdet_fec!Q$96</f>
        <v>2.9853694483659083</v>
      </c>
    </row>
    <row r="127" spans="1:17" ht="12" customHeight="1" x14ac:dyDescent="0.25">
      <c r="A127" s="161" t="s">
        <v>141</v>
      </c>
      <c r="B127" s="160">
        <f>SUM(B128:B129)</f>
        <v>0.60632440414977273</v>
      </c>
      <c r="C127" s="160">
        <f t="shared" ref="C127:Q127" si="13">SUM(C128:C129)</f>
        <v>0.33056857331351236</v>
      </c>
      <c r="D127" s="160">
        <f t="shared" si="13"/>
        <v>0.35642317785569322</v>
      </c>
      <c r="E127" s="160">
        <f t="shared" si="13"/>
        <v>0.40005871942181809</v>
      </c>
      <c r="F127" s="160">
        <f t="shared" si="13"/>
        <v>0.40904282061454428</v>
      </c>
      <c r="G127" s="160">
        <f t="shared" si="13"/>
        <v>0.47897032907043235</v>
      </c>
      <c r="H127" s="160">
        <f t="shared" si="13"/>
        <v>0.45949200859067629</v>
      </c>
      <c r="I127" s="160">
        <f t="shared" si="13"/>
        <v>0.50429063875397995</v>
      </c>
      <c r="J127" s="160">
        <f t="shared" si="13"/>
        <v>0.50906670476671878</v>
      </c>
      <c r="K127" s="160">
        <f t="shared" si="13"/>
        <v>0.38035652353111465</v>
      </c>
      <c r="L127" s="160">
        <f t="shared" si="13"/>
        <v>0.49818536597970264</v>
      </c>
      <c r="M127" s="160">
        <f t="shared" si="13"/>
        <v>0.55850722609153303</v>
      </c>
      <c r="N127" s="160">
        <f t="shared" si="13"/>
        <v>0.39645815509716736</v>
      </c>
      <c r="O127" s="160">
        <f t="shared" si="13"/>
        <v>0.11806932325386124</v>
      </c>
      <c r="P127" s="160">
        <f t="shared" si="13"/>
        <v>9.0268435383059994E-2</v>
      </c>
      <c r="Q127" s="160">
        <f t="shared" si="13"/>
        <v>0.22253384174425195</v>
      </c>
    </row>
    <row r="128" spans="1:17" ht="12" customHeight="1" x14ac:dyDescent="0.25">
      <c r="A128" s="148" t="s">
        <v>60</v>
      </c>
      <c r="B128" s="156">
        <f>RES_hhdet_fec!B$98</f>
        <v>0.52473103724950854</v>
      </c>
      <c r="C128" s="156">
        <f>RES_hhdet_fec!C$98</f>
        <v>0.28535948305206049</v>
      </c>
      <c r="D128" s="156">
        <f>RES_hhdet_fec!D$98</f>
        <v>0.30760485552887012</v>
      </c>
      <c r="E128" s="156">
        <f>RES_hhdet_fec!E$98</f>
        <v>0.34648816959689144</v>
      </c>
      <c r="F128" s="156">
        <f>RES_hhdet_fec!F$98</f>
        <v>0.35559909565679565</v>
      </c>
      <c r="G128" s="156">
        <f>RES_hhdet_fec!G$98</f>
        <v>0.41836431579353339</v>
      </c>
      <c r="H128" s="156">
        <f>RES_hhdet_fec!H$98</f>
        <v>0.40174091457972561</v>
      </c>
      <c r="I128" s="156">
        <f>RES_hhdet_fec!I$98</f>
        <v>0.43952886370657868</v>
      </c>
      <c r="J128" s="156">
        <f>RES_hhdet_fec!J$98</f>
        <v>0.44296255990898054</v>
      </c>
      <c r="K128" s="156">
        <f>RES_hhdet_fec!K$98</f>
        <v>0.33239997477951289</v>
      </c>
      <c r="L128" s="156">
        <f>RES_hhdet_fec!L$98</f>
        <v>0.43964280079033258</v>
      </c>
      <c r="M128" s="156">
        <f>RES_hhdet_fec!M$98</f>
        <v>0.49251086156768853</v>
      </c>
      <c r="N128" s="156">
        <f>RES_hhdet_fec!N$98</f>
        <v>0.35092879814513611</v>
      </c>
      <c r="O128" s="156">
        <f>RES_hhdet_fec!O$98</f>
        <v>0.10543507154171547</v>
      </c>
      <c r="P128" s="156">
        <f>RES_hhdet_fec!P$98</f>
        <v>8.0444590241965763E-2</v>
      </c>
      <c r="Q128" s="156">
        <f>RES_hhdet_fec!Q$98</f>
        <v>0.20018078956677618</v>
      </c>
    </row>
    <row r="129" spans="1:17" ht="12" customHeight="1" x14ac:dyDescent="0.25">
      <c r="A129" s="148" t="s">
        <v>59</v>
      </c>
      <c r="B129" s="156">
        <f>RES_hhdet_fec!B$99</f>
        <v>8.1593366900264197E-2</v>
      </c>
      <c r="C129" s="156">
        <f>RES_hhdet_fec!C$99</f>
        <v>4.5209090261451867E-2</v>
      </c>
      <c r="D129" s="156">
        <f>RES_hhdet_fec!D$99</f>
        <v>4.8818322326823087E-2</v>
      </c>
      <c r="E129" s="156">
        <f>RES_hhdet_fec!E$99</f>
        <v>5.357054982492665E-2</v>
      </c>
      <c r="F129" s="156">
        <f>RES_hhdet_fec!F$99</f>
        <v>5.3443724957748608E-2</v>
      </c>
      <c r="G129" s="156">
        <f>RES_hhdet_fec!G$99</f>
        <v>6.060601327689899E-2</v>
      </c>
      <c r="H129" s="156">
        <f>RES_hhdet_fec!H$99</f>
        <v>5.7751094010950681E-2</v>
      </c>
      <c r="I129" s="156">
        <f>RES_hhdet_fec!I$99</f>
        <v>6.4761775047401243E-2</v>
      </c>
      <c r="J129" s="156">
        <f>RES_hhdet_fec!J$99</f>
        <v>6.6104144857738245E-2</v>
      </c>
      <c r="K129" s="156">
        <f>RES_hhdet_fec!K$99</f>
        <v>4.7956548751601775E-2</v>
      </c>
      <c r="L129" s="156">
        <f>RES_hhdet_fec!L$99</f>
        <v>5.8542565189370038E-2</v>
      </c>
      <c r="M129" s="156">
        <f>RES_hhdet_fec!M$99</f>
        <v>6.5996364523844456E-2</v>
      </c>
      <c r="N129" s="156">
        <f>RES_hhdet_fec!N$99</f>
        <v>4.5529356952031259E-2</v>
      </c>
      <c r="O129" s="156">
        <f>RES_hhdet_fec!O$99</f>
        <v>1.2634251712145775E-2</v>
      </c>
      <c r="P129" s="156">
        <f>RES_hhdet_fec!P$99</f>
        <v>9.8238451410942312E-3</v>
      </c>
      <c r="Q129" s="156">
        <f>RES_hhdet_fec!Q$99</f>
        <v>2.2353052177475779E-2</v>
      </c>
    </row>
    <row r="130" spans="1:17" ht="12" customHeight="1" x14ac:dyDescent="0.25">
      <c r="A130" s="158" t="s">
        <v>62</v>
      </c>
      <c r="B130" s="157">
        <f>SUM(B131:B133)</f>
        <v>22.862246992610121</v>
      </c>
      <c r="C130" s="157">
        <f t="shared" ref="C130:Q130" si="14">SUM(C131:C133)</f>
        <v>19.577140464404781</v>
      </c>
      <c r="D130" s="157">
        <f t="shared" si="14"/>
        <v>20.798253611455365</v>
      </c>
      <c r="E130" s="157">
        <f t="shared" si="14"/>
        <v>21.996589814307871</v>
      </c>
      <c r="F130" s="157">
        <f t="shared" si="14"/>
        <v>23.662744423195445</v>
      </c>
      <c r="G130" s="157">
        <f t="shared" si="14"/>
        <v>25.472675602839594</v>
      </c>
      <c r="H130" s="157">
        <f t="shared" si="14"/>
        <v>25.937736654981386</v>
      </c>
      <c r="I130" s="157">
        <f t="shared" si="14"/>
        <v>26.414872041484692</v>
      </c>
      <c r="J130" s="157">
        <f t="shared" si="14"/>
        <v>26.759076898676671</v>
      </c>
      <c r="K130" s="157">
        <f t="shared" si="14"/>
        <v>29.188720215790777</v>
      </c>
      <c r="L130" s="157">
        <f t="shared" si="14"/>
        <v>25.543761558942979</v>
      </c>
      <c r="M130" s="157">
        <f t="shared" si="14"/>
        <v>54.321922120848804</v>
      </c>
      <c r="N130" s="157">
        <f t="shared" si="14"/>
        <v>52.957626577562195</v>
      </c>
      <c r="O130" s="157">
        <f t="shared" si="14"/>
        <v>51.543601744764004</v>
      </c>
      <c r="P130" s="157">
        <f t="shared" si="14"/>
        <v>51.115458992691821</v>
      </c>
      <c r="Q130" s="157">
        <f t="shared" si="14"/>
        <v>54.996512588566219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0</v>
      </c>
      <c r="C132" s="156">
        <f>RES_hhdet_fec!C$102</f>
        <v>0</v>
      </c>
      <c r="D132" s="156">
        <f>RES_hhdet_fec!D$102</f>
        <v>7.0945841691096689E-2</v>
      </c>
      <c r="E132" s="156">
        <f>RES_hhdet_fec!E$102</f>
        <v>0.14377028101678135</v>
      </c>
      <c r="F132" s="156">
        <f>RES_hhdet_fec!F$102</f>
        <v>0.14756686696909713</v>
      </c>
      <c r="G132" s="156">
        <f>RES_hhdet_fec!G$102</f>
        <v>7.735709796583097E-2</v>
      </c>
      <c r="H132" s="156">
        <f>RES_hhdet_fec!H$102</f>
        <v>0</v>
      </c>
      <c r="I132" s="156">
        <f>RES_hhdet_fec!I$102</f>
        <v>0</v>
      </c>
      <c r="J132" s="156">
        <f>RES_hhdet_fec!J$102</f>
        <v>0</v>
      </c>
      <c r="K132" s="156">
        <f>RES_hhdet_fec!K$102</f>
        <v>0</v>
      </c>
      <c r="L132" s="156">
        <f>RES_hhdet_fec!L$102</f>
        <v>0</v>
      </c>
      <c r="M132" s="156">
        <f>RES_hhdet_fec!M$102</f>
        <v>0</v>
      </c>
      <c r="N132" s="156">
        <f>RES_hhdet_fec!N$102</f>
        <v>0</v>
      </c>
      <c r="O132" s="156">
        <f>RES_hhdet_fec!O$102</f>
        <v>0</v>
      </c>
      <c r="P132" s="156">
        <f>RES_hhdet_fec!P$102</f>
        <v>0</v>
      </c>
      <c r="Q132" s="156">
        <f>RES_hhdet_fec!Q$102</f>
        <v>0</v>
      </c>
    </row>
    <row r="133" spans="1:17" ht="12" customHeight="1" x14ac:dyDescent="0.25">
      <c r="A133" s="29" t="s">
        <v>140</v>
      </c>
      <c r="B133" s="57">
        <f>RES_hhdet_fec!B$103</f>
        <v>22.862246992610121</v>
      </c>
      <c r="C133" s="57">
        <f>RES_hhdet_fec!C$103</f>
        <v>19.577140464404781</v>
      </c>
      <c r="D133" s="57">
        <f>RES_hhdet_fec!D$103</f>
        <v>20.72730776976427</v>
      </c>
      <c r="E133" s="57">
        <f>RES_hhdet_fec!E$103</f>
        <v>21.85281953329109</v>
      </c>
      <c r="F133" s="57">
        <f>RES_hhdet_fec!F$103</f>
        <v>23.515177556226348</v>
      </c>
      <c r="G133" s="57">
        <f>RES_hhdet_fec!G$103</f>
        <v>25.395318504873764</v>
      </c>
      <c r="H133" s="57">
        <f>RES_hhdet_fec!H$103</f>
        <v>25.937736654981386</v>
      </c>
      <c r="I133" s="57">
        <f>RES_hhdet_fec!I$103</f>
        <v>26.414872041484692</v>
      </c>
      <c r="J133" s="57">
        <f>RES_hhdet_fec!J$103</f>
        <v>26.759076898676671</v>
      </c>
      <c r="K133" s="57">
        <f>RES_hhdet_fec!K$103</f>
        <v>29.188720215790777</v>
      </c>
      <c r="L133" s="57">
        <f>RES_hhdet_fec!L$103</f>
        <v>25.543761558942979</v>
      </c>
      <c r="M133" s="57">
        <f>RES_hhdet_fec!M$103</f>
        <v>54.321922120848804</v>
      </c>
      <c r="N133" s="57">
        <f>RES_hhdet_fec!N$103</f>
        <v>52.957626577562195</v>
      </c>
      <c r="O133" s="57">
        <f>RES_hhdet_fec!O$103</f>
        <v>51.543601744764004</v>
      </c>
      <c r="P133" s="57">
        <f>RES_hhdet_fec!P$103</f>
        <v>51.115458992691821</v>
      </c>
      <c r="Q133" s="57">
        <f>RES_hhdet_fec!Q$103</f>
        <v>54.996512588566219</v>
      </c>
    </row>
    <row r="135" spans="1:17" ht="12" customHeight="1" x14ac:dyDescent="0.25">
      <c r="A135" s="152" t="s">
        <v>119</v>
      </c>
      <c r="B135" s="168">
        <f>SUM(B136,B139,B141,B154)</f>
        <v>308.07383496954799</v>
      </c>
      <c r="C135" s="168">
        <f t="shared" ref="C135:Q135" si="15">SUM(C136,C139,C141,C154)</f>
        <v>276.66363878981423</v>
      </c>
      <c r="D135" s="168">
        <f t="shared" si="15"/>
        <v>286.97999347443738</v>
      </c>
      <c r="E135" s="168">
        <f t="shared" si="15"/>
        <v>297.22087774903389</v>
      </c>
      <c r="F135" s="168">
        <f t="shared" si="15"/>
        <v>300.5273521089091</v>
      </c>
      <c r="G135" s="168">
        <f t="shared" si="15"/>
        <v>334.20748876000226</v>
      </c>
      <c r="H135" s="168">
        <f t="shared" si="15"/>
        <v>321.94355737690375</v>
      </c>
      <c r="I135" s="168">
        <f t="shared" si="15"/>
        <v>326.64879012287088</v>
      </c>
      <c r="J135" s="168">
        <f t="shared" si="15"/>
        <v>336.01937945312466</v>
      </c>
      <c r="K135" s="168">
        <f t="shared" si="15"/>
        <v>341.09334250559482</v>
      </c>
      <c r="L135" s="168">
        <f t="shared" si="15"/>
        <v>345.95937008033371</v>
      </c>
      <c r="M135" s="168">
        <f t="shared" si="15"/>
        <v>678.70223746620172</v>
      </c>
      <c r="N135" s="168">
        <f t="shared" si="15"/>
        <v>692.33811318938058</v>
      </c>
      <c r="O135" s="168">
        <f t="shared" si="15"/>
        <v>576.28028710286537</v>
      </c>
      <c r="P135" s="168">
        <f t="shared" si="15"/>
        <v>541.0977099668761</v>
      </c>
      <c r="Q135" s="168">
        <f t="shared" si="15"/>
        <v>554.39955374195085</v>
      </c>
    </row>
    <row r="136" spans="1:17" ht="12" customHeight="1" x14ac:dyDescent="0.25">
      <c r="A136" s="158" t="s">
        <v>65</v>
      </c>
      <c r="B136" s="157">
        <f>SUM(B137:B138)</f>
        <v>243.53704735784726</v>
      </c>
      <c r="C136" s="157">
        <f t="shared" ref="C136:Q136" si="16">SUM(C137:C138)</f>
        <v>221.15064657238256</v>
      </c>
      <c r="D136" s="157">
        <f t="shared" si="16"/>
        <v>227.66339388919715</v>
      </c>
      <c r="E136" s="157">
        <f t="shared" si="16"/>
        <v>235.3057358926406</v>
      </c>
      <c r="F136" s="157">
        <f t="shared" si="16"/>
        <v>234.82511032735368</v>
      </c>
      <c r="G136" s="157">
        <f t="shared" si="16"/>
        <v>264.16421383374177</v>
      </c>
      <c r="H136" s="157">
        <f t="shared" si="16"/>
        <v>250.63392757324206</v>
      </c>
      <c r="I136" s="157">
        <f t="shared" si="16"/>
        <v>252.75566509718413</v>
      </c>
      <c r="J136" s="157">
        <f t="shared" si="16"/>
        <v>260.36077753882614</v>
      </c>
      <c r="K136" s="157">
        <f t="shared" si="16"/>
        <v>262.64608570808093</v>
      </c>
      <c r="L136" s="157">
        <f t="shared" si="16"/>
        <v>277.48682676681113</v>
      </c>
      <c r="M136" s="157">
        <f t="shared" si="16"/>
        <v>532.76265042323723</v>
      </c>
      <c r="N136" s="157">
        <f t="shared" si="16"/>
        <v>553.25403593131068</v>
      </c>
      <c r="O136" s="157">
        <f t="shared" si="16"/>
        <v>448.91377717092416</v>
      </c>
      <c r="P136" s="157">
        <f t="shared" si="16"/>
        <v>413.18918137011417</v>
      </c>
      <c r="Q136" s="157">
        <f t="shared" si="16"/>
        <v>423.93552916374637</v>
      </c>
    </row>
    <row r="137" spans="1:17" ht="12" customHeight="1" x14ac:dyDescent="0.25">
      <c r="A137" s="23" t="s">
        <v>157</v>
      </c>
      <c r="B137" s="156">
        <f>RES_hhdet_tes!B$83</f>
        <v>241.65550005812256</v>
      </c>
      <c r="C137" s="156">
        <f>RES_hhdet_tes!C$83</f>
        <v>220.26223366978371</v>
      </c>
      <c r="D137" s="156">
        <f>RES_hhdet_tes!D$83</f>
        <v>226.28851735651799</v>
      </c>
      <c r="E137" s="156">
        <f>RES_hhdet_tes!E$83</f>
        <v>232.92616633082463</v>
      </c>
      <c r="F137" s="156">
        <f>RES_hhdet_tes!F$83</f>
        <v>231.29384760019062</v>
      </c>
      <c r="G137" s="156">
        <f>RES_hhdet_tes!G$83</f>
        <v>259.47512720703151</v>
      </c>
      <c r="H137" s="156">
        <f>RES_hhdet_tes!H$83</f>
        <v>245.96308455432964</v>
      </c>
      <c r="I137" s="156">
        <f>RES_hhdet_tes!I$83</f>
        <v>249.63519726737763</v>
      </c>
      <c r="J137" s="156">
        <f>RES_hhdet_tes!J$83</f>
        <v>258.65889519736169</v>
      </c>
      <c r="K137" s="156">
        <f>RES_hhdet_tes!K$83</f>
        <v>259.38292423018783</v>
      </c>
      <c r="L137" s="156">
        <f>RES_hhdet_tes!L$83</f>
        <v>274.2182724929491</v>
      </c>
      <c r="M137" s="156">
        <f>RES_hhdet_tes!M$83</f>
        <v>527.90677050762179</v>
      </c>
      <c r="N137" s="156">
        <f>RES_hhdet_tes!N$83</f>
        <v>548.87346015287244</v>
      </c>
      <c r="O137" s="156">
        <f>RES_hhdet_tes!O$83</f>
        <v>441.27223468117245</v>
      </c>
      <c r="P137" s="156">
        <f>RES_hhdet_tes!P$83</f>
        <v>406.29939075629972</v>
      </c>
      <c r="Q137" s="156">
        <f>RES_hhdet_tes!Q$83</f>
        <v>413.97753547054913</v>
      </c>
    </row>
    <row r="138" spans="1:17" ht="12" customHeight="1" x14ac:dyDescent="0.25">
      <c r="A138" s="23" t="s">
        <v>60</v>
      </c>
      <c r="B138" s="156">
        <f>RES_hhdet_tes!B$84</f>
        <v>1.8815472997247127</v>
      </c>
      <c r="C138" s="156">
        <f>RES_hhdet_tes!C$84</f>
        <v>0.88841290259883754</v>
      </c>
      <c r="D138" s="156">
        <f>RES_hhdet_tes!D$84</f>
        <v>1.3748765326791628</v>
      </c>
      <c r="E138" s="156">
        <f>RES_hhdet_tes!E$84</f>
        <v>2.3795695618159756</v>
      </c>
      <c r="F138" s="156">
        <f>RES_hhdet_tes!F$84</f>
        <v>3.5312627271630808</v>
      </c>
      <c r="G138" s="156">
        <f>RES_hhdet_tes!G$84</f>
        <v>4.6890866267102673</v>
      </c>
      <c r="H138" s="156">
        <f>RES_hhdet_tes!H$84</f>
        <v>4.6708430189124241</v>
      </c>
      <c r="I138" s="156">
        <f>RES_hhdet_tes!I$84</f>
        <v>3.1204678298065143</v>
      </c>
      <c r="J138" s="156">
        <f>RES_hhdet_tes!J$84</f>
        <v>1.7018823414644477</v>
      </c>
      <c r="K138" s="156">
        <f>RES_hhdet_tes!K$84</f>
        <v>3.2631614778930791</v>
      </c>
      <c r="L138" s="156">
        <f>RES_hhdet_tes!L$84</f>
        <v>3.2685542738620161</v>
      </c>
      <c r="M138" s="156">
        <f>RES_hhdet_tes!M$84</f>
        <v>4.8558799156154135</v>
      </c>
      <c r="N138" s="156">
        <f>RES_hhdet_tes!N$84</f>
        <v>4.3805757784382084</v>
      </c>
      <c r="O138" s="156">
        <f>RES_hhdet_tes!O$84</f>
        <v>7.6415424897517132</v>
      </c>
      <c r="P138" s="156">
        <f>RES_hhdet_tes!P$84</f>
        <v>6.8897906138144531</v>
      </c>
      <c r="Q138" s="156">
        <f>RES_hhdet_tes!Q$84</f>
        <v>9.9579936931972473</v>
      </c>
    </row>
    <row r="139" spans="1:17" ht="12" customHeight="1" x14ac:dyDescent="0.25">
      <c r="A139" s="158" t="s">
        <v>112</v>
      </c>
      <c r="B139" s="157">
        <f>B140</f>
        <v>0.37626629456925853</v>
      </c>
      <c r="C139" s="157">
        <f t="shared" ref="C139:Q139" si="17">C140</f>
        <v>0.33212728859588359</v>
      </c>
      <c r="D139" s="157">
        <f t="shared" si="17"/>
        <v>0.34868986736833435</v>
      </c>
      <c r="E139" s="157">
        <f t="shared" si="17"/>
        <v>0.34723515498421176</v>
      </c>
      <c r="F139" s="157">
        <f t="shared" si="17"/>
        <v>0.36160058634208242</v>
      </c>
      <c r="G139" s="157">
        <f t="shared" si="17"/>
        <v>0.42603427936640265</v>
      </c>
      <c r="H139" s="157">
        <f t="shared" si="17"/>
        <v>0.50460853013881468</v>
      </c>
      <c r="I139" s="157">
        <f t="shared" si="17"/>
        <v>0.63608627533841666</v>
      </c>
      <c r="J139" s="157">
        <f t="shared" si="17"/>
        <v>0.84050124090639133</v>
      </c>
      <c r="K139" s="157">
        <f t="shared" si="17"/>
        <v>0.97397019166630716</v>
      </c>
      <c r="L139" s="157">
        <f t="shared" si="17"/>
        <v>1.1457571646264733</v>
      </c>
      <c r="M139" s="157">
        <f t="shared" si="17"/>
        <v>2.5060360234835835</v>
      </c>
      <c r="N139" s="157">
        <f t="shared" si="17"/>
        <v>2.6531335596079759</v>
      </c>
      <c r="O139" s="157">
        <f t="shared" si="17"/>
        <v>2.9865636876680761</v>
      </c>
      <c r="P139" s="157">
        <f t="shared" si="17"/>
        <v>3.5042415996181591</v>
      </c>
      <c r="Q139" s="157">
        <f t="shared" si="17"/>
        <v>4.2886716809340006</v>
      </c>
    </row>
    <row r="140" spans="1:17" ht="12" customHeight="1" x14ac:dyDescent="0.25">
      <c r="A140" s="23" t="s">
        <v>60</v>
      </c>
      <c r="B140" s="156">
        <f>RES_hhdet_tes!B$86</f>
        <v>0.37626629456925853</v>
      </c>
      <c r="C140" s="156">
        <f>RES_hhdet_tes!C$86</f>
        <v>0.33212728859588359</v>
      </c>
      <c r="D140" s="156">
        <f>RES_hhdet_tes!D$86</f>
        <v>0.34868986736833435</v>
      </c>
      <c r="E140" s="156">
        <f>RES_hhdet_tes!E$86</f>
        <v>0.34723515498421176</v>
      </c>
      <c r="F140" s="156">
        <f>RES_hhdet_tes!F$86</f>
        <v>0.36160058634208242</v>
      </c>
      <c r="G140" s="156">
        <f>RES_hhdet_tes!G$86</f>
        <v>0.42603427936640265</v>
      </c>
      <c r="H140" s="156">
        <f>RES_hhdet_tes!H$86</f>
        <v>0.50460853013881468</v>
      </c>
      <c r="I140" s="156">
        <f>RES_hhdet_tes!I$86</f>
        <v>0.63608627533841666</v>
      </c>
      <c r="J140" s="156">
        <f>RES_hhdet_tes!J$86</f>
        <v>0.84050124090639133</v>
      </c>
      <c r="K140" s="156">
        <f>RES_hhdet_tes!K$86</f>
        <v>0.97397019166630716</v>
      </c>
      <c r="L140" s="156">
        <f>RES_hhdet_tes!L$86</f>
        <v>1.1457571646264733</v>
      </c>
      <c r="M140" s="156">
        <f>RES_hhdet_tes!M$86</f>
        <v>2.5060360234835835</v>
      </c>
      <c r="N140" s="156">
        <f>RES_hhdet_tes!N$86</f>
        <v>2.6531335596079759</v>
      </c>
      <c r="O140" s="156">
        <f>RES_hhdet_tes!O$86</f>
        <v>2.9865636876680761</v>
      </c>
      <c r="P140" s="156">
        <f>RES_hhdet_tes!P$86</f>
        <v>3.5042415996181591</v>
      </c>
      <c r="Q140" s="156">
        <f>RES_hhdet_tes!Q$86</f>
        <v>4.2886716809340006</v>
      </c>
    </row>
    <row r="141" spans="1:17" ht="12" customHeight="1" x14ac:dyDescent="0.25">
      <c r="A141" s="158" t="s">
        <v>63</v>
      </c>
      <c r="B141" s="157">
        <f>RES_hhdet_tes!B$87</f>
        <v>45.499305993219664</v>
      </c>
      <c r="C141" s="157">
        <f>RES_hhdet_tes!C$87</f>
        <v>39.201104332652349</v>
      </c>
      <c r="D141" s="157">
        <f>RES_hhdet_tes!D$87</f>
        <v>41.914269372075331</v>
      </c>
      <c r="E141" s="157">
        <f>RES_hhdet_tes!E$87</f>
        <v>43.460029779309366</v>
      </c>
      <c r="F141" s="157">
        <f>RES_hhdet_tes!F$87</f>
        <v>45.74642648166639</v>
      </c>
      <c r="G141" s="157">
        <f>RES_hhdet_tes!G$87</f>
        <v>48.371688925154665</v>
      </c>
      <c r="H141" s="157">
        <f>RES_hhdet_tes!H$87</f>
        <v>49.028803609101544</v>
      </c>
      <c r="I141" s="157">
        <f>RES_hhdet_tes!I$87</f>
        <v>50.951216251739801</v>
      </c>
      <c r="J141" s="157">
        <f>RES_hhdet_tes!J$87</f>
        <v>52.093029449689972</v>
      </c>
      <c r="K141" s="157">
        <f>RES_hhdet_tes!K$87</f>
        <v>52.671133739352847</v>
      </c>
      <c r="L141" s="157">
        <f>RES_hhdet_tes!L$87</f>
        <v>45.59210170083324</v>
      </c>
      <c r="M141" s="157">
        <f>RES_hhdet_tes!M$87</f>
        <v>96.788059245239367</v>
      </c>
      <c r="N141" s="157">
        <f>RES_hhdet_tes!N$87</f>
        <v>90.897104717816262</v>
      </c>
      <c r="O141" s="157">
        <f>RES_hhdet_tes!O$87</f>
        <v>79.996122642907451</v>
      </c>
      <c r="P141" s="157">
        <f>RES_hhdet_tes!P$87</f>
        <v>80.338815425018879</v>
      </c>
      <c r="Q141" s="157">
        <f>RES_hhdet_tes!Q$87</f>
        <v>78.680176589764955</v>
      </c>
    </row>
    <row r="142" spans="1:17" ht="12" customHeight="1" x14ac:dyDescent="0.25">
      <c r="A142" s="167" t="s">
        <v>156</v>
      </c>
      <c r="B142" s="132">
        <f>RES_hhdet_tes!B$88</f>
        <v>34.041124374449957</v>
      </c>
      <c r="C142" s="132">
        <f>RES_hhdet_tes!C$88</f>
        <v>30.558203948715612</v>
      </c>
      <c r="D142" s="132">
        <f>RES_hhdet_tes!D$88</f>
        <v>33.215411534680563</v>
      </c>
      <c r="E142" s="132">
        <f>RES_hhdet_tes!E$88</f>
        <v>34.277521726150958</v>
      </c>
      <c r="F142" s="132">
        <f>RES_hhdet_tes!F$88</f>
        <v>36.023206250559717</v>
      </c>
      <c r="G142" s="132">
        <f>RES_hhdet_tes!G$88</f>
        <v>38.443295211126198</v>
      </c>
      <c r="H142" s="132">
        <f>RES_hhdet_tes!H$88</f>
        <v>39.114980010890669</v>
      </c>
      <c r="I142" s="132">
        <f>RES_hhdet_tes!I$88</f>
        <v>41.708845942137948</v>
      </c>
      <c r="J142" s="132">
        <f>RES_hhdet_tes!J$88</f>
        <v>42.904792019588534</v>
      </c>
      <c r="K142" s="132">
        <f>RES_hhdet_tes!K$88</f>
        <v>44.749679285084781</v>
      </c>
      <c r="L142" s="132">
        <f>RES_hhdet_tes!L$88</f>
        <v>37.051717425708588</v>
      </c>
      <c r="M142" s="132">
        <f>RES_hhdet_tes!M$88</f>
        <v>83.642898086865742</v>
      </c>
      <c r="N142" s="132">
        <f>RES_hhdet_tes!N$88</f>
        <v>79.796730547283246</v>
      </c>
      <c r="O142" s="132">
        <f>RES_hhdet_tes!O$88</f>
        <v>72.614917479832798</v>
      </c>
      <c r="P142" s="132">
        <f>RES_hhdet_tes!P$88</f>
        <v>73.25721364926666</v>
      </c>
      <c r="Q142" s="132">
        <f>RES_hhdet_tes!Q$88</f>
        <v>70.332183493916489</v>
      </c>
    </row>
    <row r="143" spans="1:17" ht="12" customHeight="1" x14ac:dyDescent="0.25">
      <c r="A143" s="167" t="s">
        <v>155</v>
      </c>
      <c r="B143" s="132">
        <f>SUM(B144:B145)</f>
        <v>1.4896070417227678</v>
      </c>
      <c r="C143" s="132">
        <f t="shared" ref="C143:Q143" si="18">SUM(C144:C145)</f>
        <v>0.9293074441607545</v>
      </c>
      <c r="D143" s="132">
        <f t="shared" si="18"/>
        <v>1.154307553075955</v>
      </c>
      <c r="E143" s="132">
        <f t="shared" si="18"/>
        <v>1.3339261138727943</v>
      </c>
      <c r="F143" s="132">
        <f t="shared" si="18"/>
        <v>1.3876428258049154</v>
      </c>
      <c r="G143" s="132">
        <f t="shared" si="18"/>
        <v>1.8727371639179566</v>
      </c>
      <c r="H143" s="132">
        <f t="shared" si="18"/>
        <v>1.8756706724157937</v>
      </c>
      <c r="I143" s="132">
        <f t="shared" si="18"/>
        <v>3.0321111690848195</v>
      </c>
      <c r="J143" s="132">
        <f t="shared" si="18"/>
        <v>3.480498583687726</v>
      </c>
      <c r="K143" s="132">
        <f t="shared" si="18"/>
        <v>3.5301104681545308</v>
      </c>
      <c r="L143" s="132">
        <f t="shared" si="18"/>
        <v>3.0250941044150079</v>
      </c>
      <c r="M143" s="132">
        <f t="shared" si="18"/>
        <v>7.1750525640147327</v>
      </c>
      <c r="N143" s="132">
        <f t="shared" si="18"/>
        <v>6.8724304397957434</v>
      </c>
      <c r="O143" s="132">
        <f t="shared" si="18"/>
        <v>6.0863177150897378</v>
      </c>
      <c r="P143" s="132">
        <f t="shared" si="18"/>
        <v>6.0873031213045516</v>
      </c>
      <c r="Q143" s="132">
        <f t="shared" si="18"/>
        <v>5.8618016818539482</v>
      </c>
    </row>
    <row r="144" spans="1:17" ht="12" customHeight="1" x14ac:dyDescent="0.25">
      <c r="A144" s="166" t="s">
        <v>55</v>
      </c>
      <c r="B144" s="165">
        <f>RES_hhdet_tes!B$90</f>
        <v>1.1916838928435136</v>
      </c>
      <c r="C144" s="165">
        <f>RES_hhdet_tes!C$90</f>
        <v>0.7423649984023224</v>
      </c>
      <c r="D144" s="165">
        <f>RES_hhdet_tes!D$90</f>
        <v>0.92858323103014928</v>
      </c>
      <c r="E144" s="165">
        <f>RES_hhdet_tes!E$90</f>
        <v>1.0767026824353001</v>
      </c>
      <c r="F144" s="165">
        <f>RES_hhdet_tes!F$90</f>
        <v>1.1220345008585604</v>
      </c>
      <c r="G144" s="165">
        <f>RES_hhdet_tes!G$90</f>
        <v>1.521789610438339</v>
      </c>
      <c r="H144" s="165">
        <f>RES_hhdet_tes!H$90</f>
        <v>1.525271120590328</v>
      </c>
      <c r="I144" s="165">
        <f>RES_hhdet_tes!I$90</f>
        <v>2.4752400467590929</v>
      </c>
      <c r="J144" s="165">
        <f>RES_hhdet_tes!J$90</f>
        <v>2.8399010811678833</v>
      </c>
      <c r="K144" s="165">
        <f>RES_hhdet_tes!K$90</f>
        <v>2.873294757363555</v>
      </c>
      <c r="L144" s="165">
        <f>RES_hhdet_tes!L$90</f>
        <v>2.4753125650512282</v>
      </c>
      <c r="M144" s="165">
        <f>RES_hhdet_tes!M$90</f>
        <v>5.8569437006838694</v>
      </c>
      <c r="N144" s="165">
        <f>RES_hhdet_tes!N$90</f>
        <v>5.605411679778884</v>
      </c>
      <c r="O144" s="165">
        <f>RES_hhdet_tes!O$90</f>
        <v>4.9490134074578087</v>
      </c>
      <c r="P144" s="165">
        <f>RES_hhdet_tes!P$90</f>
        <v>4.960877662361078</v>
      </c>
      <c r="Q144" s="165">
        <f>RES_hhdet_tes!Q$90</f>
        <v>4.7603684729335471</v>
      </c>
    </row>
    <row r="145" spans="1:17" ht="12" customHeight="1" x14ac:dyDescent="0.25">
      <c r="A145" s="147" t="s">
        <v>59</v>
      </c>
      <c r="B145" s="164">
        <f>RES_hhdet_tes!B$91</f>
        <v>0.2979231488792542</v>
      </c>
      <c r="C145" s="164">
        <f>RES_hhdet_tes!C$91</f>
        <v>0.18694244575843205</v>
      </c>
      <c r="D145" s="164">
        <f>RES_hhdet_tes!D$91</f>
        <v>0.22572432204580581</v>
      </c>
      <c r="E145" s="164">
        <f>RES_hhdet_tes!E$91</f>
        <v>0.2572234314374941</v>
      </c>
      <c r="F145" s="164">
        <f>RES_hhdet_tes!F$91</f>
        <v>0.26560832494635495</v>
      </c>
      <c r="G145" s="164">
        <f>RES_hhdet_tes!G$91</f>
        <v>0.35094755347961759</v>
      </c>
      <c r="H145" s="164">
        <f>RES_hhdet_tes!H$91</f>
        <v>0.35039955182546556</v>
      </c>
      <c r="I145" s="164">
        <f>RES_hhdet_tes!I$91</f>
        <v>0.55687112232572633</v>
      </c>
      <c r="J145" s="164">
        <f>RES_hhdet_tes!J$91</f>
        <v>0.6405975025198426</v>
      </c>
      <c r="K145" s="164">
        <f>RES_hhdet_tes!K$91</f>
        <v>0.65681571079097589</v>
      </c>
      <c r="L145" s="164">
        <f>RES_hhdet_tes!L$91</f>
        <v>0.54978153936377971</v>
      </c>
      <c r="M145" s="164">
        <f>RES_hhdet_tes!M$91</f>
        <v>1.3181088633308637</v>
      </c>
      <c r="N145" s="164">
        <f>RES_hhdet_tes!N$91</f>
        <v>1.2670187600168594</v>
      </c>
      <c r="O145" s="164">
        <f>RES_hhdet_tes!O$91</f>
        <v>1.1373043076319296</v>
      </c>
      <c r="P145" s="164">
        <f>RES_hhdet_tes!P$91</f>
        <v>1.1264254589434737</v>
      </c>
      <c r="Q145" s="164">
        <f>RES_hhdet_tes!Q$91</f>
        <v>1.1014332089204011</v>
      </c>
    </row>
    <row r="146" spans="1:17" ht="12" customHeight="1" x14ac:dyDescent="0.25">
      <c r="A146" s="163" t="s">
        <v>144</v>
      </c>
      <c r="B146" s="162">
        <f>RES_hhdet_tes!B$92</f>
        <v>0</v>
      </c>
      <c r="C146" s="162">
        <f>RES_hhdet_tes!C$92</f>
        <v>0</v>
      </c>
      <c r="D146" s="162">
        <f>RES_hhdet_tes!D$92</f>
        <v>0</v>
      </c>
      <c r="E146" s="162">
        <f>RES_hhdet_tes!E$92</f>
        <v>0</v>
      </c>
      <c r="F146" s="162">
        <f>RES_hhdet_tes!F$92</f>
        <v>0</v>
      </c>
      <c r="G146" s="162">
        <f>RES_hhdet_tes!G$92</f>
        <v>0</v>
      </c>
      <c r="H146" s="162">
        <f>RES_hhdet_tes!H$92</f>
        <v>0</v>
      </c>
      <c r="I146" s="162">
        <f>RES_hhdet_tes!I$92</f>
        <v>0</v>
      </c>
      <c r="J146" s="162">
        <f>RES_hhdet_tes!J$92</f>
        <v>0</v>
      </c>
      <c r="K146" s="162">
        <f>RES_hhdet_tes!K$92</f>
        <v>0</v>
      </c>
      <c r="L146" s="162">
        <f>RES_hhdet_tes!L$92</f>
        <v>0</v>
      </c>
      <c r="M146" s="162">
        <f>RES_hhdet_tes!M$92</f>
        <v>0</v>
      </c>
      <c r="N146" s="162">
        <f>RES_hhdet_tes!N$92</f>
        <v>0</v>
      </c>
      <c r="O146" s="162">
        <f>RES_hhdet_tes!O$92</f>
        <v>0</v>
      </c>
      <c r="P146" s="162">
        <f>RES_hhdet_tes!P$92</f>
        <v>0</v>
      </c>
      <c r="Q146" s="162">
        <f>RES_hhdet_tes!Q$92</f>
        <v>0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0</v>
      </c>
      <c r="M147" s="160">
        <f t="shared" si="19"/>
        <v>0</v>
      </c>
      <c r="N147" s="160">
        <f t="shared" si="19"/>
        <v>0</v>
      </c>
      <c r="O147" s="160">
        <f t="shared" si="19"/>
        <v>0</v>
      </c>
      <c r="P147" s="160">
        <f t="shared" si="19"/>
        <v>0</v>
      </c>
      <c r="Q147" s="160">
        <f t="shared" si="19"/>
        <v>0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0</v>
      </c>
      <c r="M148" s="156">
        <f>RES_hhdet_tes!M$94</f>
        <v>0</v>
      </c>
      <c r="N148" s="156">
        <f>RES_hhdet_tes!N$94</f>
        <v>0</v>
      </c>
      <c r="O148" s="156">
        <f>RES_hhdet_tes!O$94</f>
        <v>0</v>
      </c>
      <c r="P148" s="156">
        <f>RES_hhdet_tes!P$94</f>
        <v>0</v>
      </c>
      <c r="Q148" s="156">
        <f>RES_hhdet_tes!Q$94</f>
        <v>0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0</v>
      </c>
      <c r="M149" s="156">
        <f>RES_hhdet_tes!M$95</f>
        <v>0</v>
      </c>
      <c r="N149" s="156">
        <f>RES_hhdet_tes!N$95</f>
        <v>0</v>
      </c>
      <c r="O149" s="156">
        <f>RES_hhdet_tes!O$95</f>
        <v>0</v>
      </c>
      <c r="P149" s="156">
        <f>RES_hhdet_tes!P$95</f>
        <v>0</v>
      </c>
      <c r="Q149" s="156">
        <f>RES_hhdet_tes!Q$95</f>
        <v>0</v>
      </c>
    </row>
    <row r="150" spans="1:17" ht="12" customHeight="1" x14ac:dyDescent="0.25">
      <c r="A150" s="163" t="s">
        <v>142</v>
      </c>
      <c r="B150" s="162">
        <f>RES_hhdet_tes!B$96</f>
        <v>9.5526122828038567</v>
      </c>
      <c r="C150" s="162">
        <f>RES_hhdet_tes!C$96</f>
        <v>7.4865471799030692</v>
      </c>
      <c r="D150" s="162">
        <f>RES_hhdet_tes!D$96</f>
        <v>7.2946312540314304</v>
      </c>
      <c r="E150" s="162">
        <f>RES_hhdet_tes!E$96</f>
        <v>7.5613715099687591</v>
      </c>
      <c r="F150" s="162">
        <f>RES_hhdet_tes!F$96</f>
        <v>8.0366514418553976</v>
      </c>
      <c r="G150" s="162">
        <f>RES_hhdet_tes!G$96</f>
        <v>7.7007821822415252</v>
      </c>
      <c r="H150" s="162">
        <f>RES_hhdet_tes!H$96</f>
        <v>7.6906863595224104</v>
      </c>
      <c r="I150" s="162">
        <f>RES_hhdet_tes!I$96</f>
        <v>5.8255306168399557</v>
      </c>
      <c r="J150" s="162">
        <f>RES_hhdet_tes!J$96</f>
        <v>5.3128064136773112</v>
      </c>
      <c r="K150" s="162">
        <f>RES_hhdet_tes!K$96</f>
        <v>4.0954152648860704</v>
      </c>
      <c r="L150" s="162">
        <f>RES_hhdet_tes!L$96</f>
        <v>5.1255368225414868</v>
      </c>
      <c r="M150" s="162">
        <f>RES_hhdet_tes!M$96</f>
        <v>5.5263470672899162</v>
      </c>
      <c r="N150" s="162">
        <f>RES_hhdet_tes!N$96</f>
        <v>3.9129841321178831</v>
      </c>
      <c r="O150" s="162">
        <f>RES_hhdet_tes!O$96</f>
        <v>1.2013040209533217</v>
      </c>
      <c r="P150" s="162">
        <f>RES_hhdet_tes!P$96</f>
        <v>0.92271240763340157</v>
      </c>
      <c r="Q150" s="162">
        <f>RES_hhdet_tes!Q$96</f>
        <v>2.3082104131750247</v>
      </c>
    </row>
    <row r="151" spans="1:17" ht="12" customHeight="1" x14ac:dyDescent="0.25">
      <c r="A151" s="161" t="s">
        <v>141</v>
      </c>
      <c r="B151" s="160">
        <f>SUM(B152:B153)</f>
        <v>0.41596229424308151</v>
      </c>
      <c r="C151" s="160">
        <f t="shared" ref="C151:Q151" si="20">SUM(C152:C153)</f>
        <v>0.22704575987291323</v>
      </c>
      <c r="D151" s="160">
        <f t="shared" si="20"/>
        <v>0.24991903028738641</v>
      </c>
      <c r="E151" s="160">
        <f t="shared" si="20"/>
        <v>0.2872104293168582</v>
      </c>
      <c r="F151" s="160">
        <f t="shared" si="20"/>
        <v>0.29892596344636091</v>
      </c>
      <c r="G151" s="160">
        <f t="shared" si="20"/>
        <v>0.35487436786899085</v>
      </c>
      <c r="H151" s="160">
        <f t="shared" si="20"/>
        <v>0.34746656627267319</v>
      </c>
      <c r="I151" s="160">
        <f t="shared" si="20"/>
        <v>0.38472852367707333</v>
      </c>
      <c r="J151" s="160">
        <f t="shared" si="20"/>
        <v>0.39493243273640299</v>
      </c>
      <c r="K151" s="160">
        <f t="shared" si="20"/>
        <v>0.29592872122746072</v>
      </c>
      <c r="L151" s="160">
        <f t="shared" si="20"/>
        <v>0.38975334816815788</v>
      </c>
      <c r="M151" s="160">
        <f t="shared" si="20"/>
        <v>0.44376152706896665</v>
      </c>
      <c r="N151" s="160">
        <f t="shared" si="20"/>
        <v>0.31495959861938772</v>
      </c>
      <c r="O151" s="160">
        <f t="shared" si="20"/>
        <v>9.3583427031609809E-2</v>
      </c>
      <c r="P151" s="160">
        <f t="shared" si="20"/>
        <v>7.1586246814268867E-2</v>
      </c>
      <c r="Q151" s="160">
        <f t="shared" si="20"/>
        <v>0.17798100081949925</v>
      </c>
    </row>
    <row r="152" spans="1:17" ht="12" customHeight="1" x14ac:dyDescent="0.25">
      <c r="A152" s="148" t="s">
        <v>60</v>
      </c>
      <c r="B152" s="156">
        <f>RES_hhdet_tes!B$98</f>
        <v>0.33436892734281731</v>
      </c>
      <c r="C152" s="156">
        <f>RES_hhdet_tes!C$98</f>
        <v>0.18183666961146136</v>
      </c>
      <c r="D152" s="156">
        <f>RES_hhdet_tes!D$98</f>
        <v>0.20110070796056331</v>
      </c>
      <c r="E152" s="156">
        <f>RES_hhdet_tes!E$98</f>
        <v>0.23363987949193155</v>
      </c>
      <c r="F152" s="156">
        <f>RES_hhdet_tes!F$98</f>
        <v>0.24548223848861231</v>
      </c>
      <c r="G152" s="156">
        <f>RES_hhdet_tes!G$98</f>
        <v>0.29426835459209183</v>
      </c>
      <c r="H152" s="156">
        <f>RES_hhdet_tes!H$98</f>
        <v>0.28971547226172251</v>
      </c>
      <c r="I152" s="156">
        <f>RES_hhdet_tes!I$98</f>
        <v>0.31996674862967212</v>
      </c>
      <c r="J152" s="156">
        <f>RES_hhdet_tes!J$98</f>
        <v>0.32882828787866469</v>
      </c>
      <c r="K152" s="156">
        <f>RES_hhdet_tes!K$98</f>
        <v>0.24797217247585895</v>
      </c>
      <c r="L152" s="156">
        <f>RES_hhdet_tes!L$98</f>
        <v>0.33121078297878781</v>
      </c>
      <c r="M152" s="156">
        <f>RES_hhdet_tes!M$98</f>
        <v>0.37776516254512221</v>
      </c>
      <c r="N152" s="156">
        <f>RES_hhdet_tes!N$98</f>
        <v>0.26943024166735646</v>
      </c>
      <c r="O152" s="156">
        <f>RES_hhdet_tes!O$98</f>
        <v>8.0949175319464037E-2</v>
      </c>
      <c r="P152" s="156">
        <f>RES_hhdet_tes!P$98</f>
        <v>6.1762401673174636E-2</v>
      </c>
      <c r="Q152" s="156">
        <f>RES_hhdet_tes!Q$98</f>
        <v>0.15562794864202345</v>
      </c>
    </row>
    <row r="153" spans="1:17" ht="12" customHeight="1" x14ac:dyDescent="0.25">
      <c r="A153" s="148" t="s">
        <v>59</v>
      </c>
      <c r="B153" s="156">
        <f>RES_hhdet_tes!B$99</f>
        <v>8.1593366900264197E-2</v>
      </c>
      <c r="C153" s="156">
        <f>RES_hhdet_tes!C$99</f>
        <v>4.5209090261451867E-2</v>
      </c>
      <c r="D153" s="156">
        <f>RES_hhdet_tes!D$99</f>
        <v>4.8818322326823087E-2</v>
      </c>
      <c r="E153" s="156">
        <f>RES_hhdet_tes!E$99</f>
        <v>5.357054982492665E-2</v>
      </c>
      <c r="F153" s="156">
        <f>RES_hhdet_tes!F$99</f>
        <v>5.3443724957748628E-2</v>
      </c>
      <c r="G153" s="156">
        <f>RES_hhdet_tes!G$99</f>
        <v>6.0606013276898997E-2</v>
      </c>
      <c r="H153" s="156">
        <f>RES_hhdet_tes!H$99</f>
        <v>5.7751094010950667E-2</v>
      </c>
      <c r="I153" s="156">
        <f>RES_hhdet_tes!I$99</f>
        <v>6.4761775047401243E-2</v>
      </c>
      <c r="J153" s="156">
        <f>RES_hhdet_tes!J$99</f>
        <v>6.6104144857738273E-2</v>
      </c>
      <c r="K153" s="156">
        <f>RES_hhdet_tes!K$99</f>
        <v>4.7956548751601748E-2</v>
      </c>
      <c r="L153" s="156">
        <f>RES_hhdet_tes!L$99</f>
        <v>5.8542565189370038E-2</v>
      </c>
      <c r="M153" s="156">
        <f>RES_hhdet_tes!M$99</f>
        <v>6.5996364523844428E-2</v>
      </c>
      <c r="N153" s="156">
        <f>RES_hhdet_tes!N$99</f>
        <v>4.5529356952031259E-2</v>
      </c>
      <c r="O153" s="156">
        <f>RES_hhdet_tes!O$99</f>
        <v>1.2634251712145775E-2</v>
      </c>
      <c r="P153" s="156">
        <f>RES_hhdet_tes!P$99</f>
        <v>9.8238451410942278E-3</v>
      </c>
      <c r="Q153" s="156">
        <f>RES_hhdet_tes!Q$99</f>
        <v>2.2353052177475782E-2</v>
      </c>
    </row>
    <row r="154" spans="1:17" ht="12" customHeight="1" x14ac:dyDescent="0.25">
      <c r="A154" s="158" t="s">
        <v>62</v>
      </c>
      <c r="B154" s="157">
        <f>SUM(B155:B157)</f>
        <v>18.661215323911801</v>
      </c>
      <c r="C154" s="157">
        <f t="shared" ref="C154:Q154" si="21">SUM(C155:C157)</f>
        <v>15.979760596183434</v>
      </c>
      <c r="D154" s="157">
        <f t="shared" si="21"/>
        <v>17.053640345796548</v>
      </c>
      <c r="E154" s="157">
        <f t="shared" si="21"/>
        <v>18.10787692209972</v>
      </c>
      <c r="F154" s="157">
        <f t="shared" si="21"/>
        <v>19.594214713546943</v>
      </c>
      <c r="G154" s="157">
        <f t="shared" si="21"/>
        <v>21.245551721739442</v>
      </c>
      <c r="H154" s="157">
        <f t="shared" si="21"/>
        <v>21.776217664421296</v>
      </c>
      <c r="I154" s="157">
        <f t="shared" si="21"/>
        <v>22.305822498608521</v>
      </c>
      <c r="J154" s="157">
        <f t="shared" si="21"/>
        <v>22.725071223702088</v>
      </c>
      <c r="K154" s="157">
        <f t="shared" si="21"/>
        <v>24.802152866494723</v>
      </c>
      <c r="L154" s="157">
        <f t="shared" si="21"/>
        <v>21.734684448062868</v>
      </c>
      <c r="M154" s="157">
        <f t="shared" si="21"/>
        <v>46.645491774241471</v>
      </c>
      <c r="N154" s="157">
        <f t="shared" si="21"/>
        <v>45.533838980645605</v>
      </c>
      <c r="O154" s="157">
        <f t="shared" si="21"/>
        <v>44.383823601365648</v>
      </c>
      <c r="P154" s="157">
        <f t="shared" si="21"/>
        <v>44.065471572124885</v>
      </c>
      <c r="Q154" s="157">
        <f t="shared" si="21"/>
        <v>47.495176307505567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</v>
      </c>
      <c r="C156" s="156">
        <f>RES_hhdet_tes!C$102</f>
        <v>0</v>
      </c>
      <c r="D156" s="156">
        <f>RES_hhdet_tes!D$102</f>
        <v>3.3167566821876084E-2</v>
      </c>
      <c r="E156" s="156">
        <f>RES_hhdet_tes!E$102</f>
        <v>6.7213388254472164E-2</v>
      </c>
      <c r="F156" s="156">
        <f>RES_hhdet_tes!F$102</f>
        <v>6.898831283450195E-2</v>
      </c>
      <c r="G156" s="156">
        <f>RES_hhdet_tes!G$102</f>
        <v>3.6164863997238339E-2</v>
      </c>
      <c r="H156" s="156">
        <f>RES_hhdet_tes!H$102</f>
        <v>0</v>
      </c>
      <c r="I156" s="156">
        <f>RES_hhdet_tes!I$102</f>
        <v>0</v>
      </c>
      <c r="J156" s="156">
        <f>RES_hhdet_tes!J$102</f>
        <v>0</v>
      </c>
      <c r="K156" s="156">
        <f>RES_hhdet_tes!K$102</f>
        <v>0</v>
      </c>
      <c r="L156" s="156">
        <f>RES_hhdet_tes!L$102</f>
        <v>0</v>
      </c>
      <c r="M156" s="156">
        <f>RES_hhdet_tes!M$102</f>
        <v>0</v>
      </c>
      <c r="N156" s="156">
        <f>RES_hhdet_tes!N$102</f>
        <v>0</v>
      </c>
      <c r="O156" s="156">
        <f>RES_hhdet_tes!O$102</f>
        <v>0</v>
      </c>
      <c r="P156" s="156">
        <f>RES_hhdet_tes!P$102</f>
        <v>0</v>
      </c>
      <c r="Q156" s="156">
        <f>RES_hhdet_tes!Q$102</f>
        <v>0</v>
      </c>
    </row>
    <row r="157" spans="1:17" ht="12" customHeight="1" x14ac:dyDescent="0.25">
      <c r="A157" s="29" t="s">
        <v>140</v>
      </c>
      <c r="B157" s="57">
        <f>RES_hhdet_tes!B$103</f>
        <v>18.661215323911801</v>
      </c>
      <c r="C157" s="57">
        <f>RES_hhdet_tes!C$103</f>
        <v>15.979760596183434</v>
      </c>
      <c r="D157" s="57">
        <f>RES_hhdet_tes!D$103</f>
        <v>17.020472778974671</v>
      </c>
      <c r="E157" s="57">
        <f>RES_hhdet_tes!E$103</f>
        <v>18.040663533845247</v>
      </c>
      <c r="F157" s="57">
        <f>RES_hhdet_tes!F$103</f>
        <v>19.525226400712441</v>
      </c>
      <c r="G157" s="57">
        <f>RES_hhdet_tes!G$103</f>
        <v>21.209386857742203</v>
      </c>
      <c r="H157" s="57">
        <f>RES_hhdet_tes!H$103</f>
        <v>21.776217664421296</v>
      </c>
      <c r="I157" s="57">
        <f>RES_hhdet_tes!I$103</f>
        <v>22.305822498608521</v>
      </c>
      <c r="J157" s="57">
        <f>RES_hhdet_tes!J$103</f>
        <v>22.725071223702088</v>
      </c>
      <c r="K157" s="57">
        <f>RES_hhdet_tes!K$103</f>
        <v>24.802152866494723</v>
      </c>
      <c r="L157" s="57">
        <f>RES_hhdet_tes!L$103</f>
        <v>21.734684448062868</v>
      </c>
      <c r="M157" s="57">
        <f>RES_hhdet_tes!M$103</f>
        <v>46.645491774241471</v>
      </c>
      <c r="N157" s="57">
        <f>RES_hhdet_tes!N$103</f>
        <v>45.533838980645605</v>
      </c>
      <c r="O157" s="57">
        <f>RES_hhdet_tes!O$103</f>
        <v>44.383823601365648</v>
      </c>
      <c r="P157" s="57">
        <f>RES_hhdet_tes!P$103</f>
        <v>44.065471572124885</v>
      </c>
      <c r="Q157" s="57">
        <f>RES_hhdet_tes!Q$103</f>
        <v>47.495176307505567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0.46897188771329462</v>
      </c>
      <c r="C159" s="175">
        <f t="shared" si="22"/>
        <v>0.4669568110205376</v>
      </c>
      <c r="D159" s="175">
        <f t="shared" si="22"/>
        <v>0.47533210141277943</v>
      </c>
      <c r="E159" s="175">
        <f t="shared" si="22"/>
        <v>0.48260681891007534</v>
      </c>
      <c r="F159" s="175">
        <f t="shared" si="22"/>
        <v>0.4913051165341128</v>
      </c>
      <c r="G159" s="175">
        <f t="shared" si="22"/>
        <v>0.49817079877152609</v>
      </c>
      <c r="H159" s="175">
        <f t="shared" si="22"/>
        <v>0.50419769289575944</v>
      </c>
      <c r="I159" s="175">
        <f t="shared" si="22"/>
        <v>0.50861933782594859</v>
      </c>
      <c r="J159" s="175">
        <f t="shared" si="22"/>
        <v>0.51296857791289119</v>
      </c>
      <c r="K159" s="175">
        <f t="shared" si="22"/>
        <v>0.5188596525991146</v>
      </c>
      <c r="L159" s="175">
        <f t="shared" si="22"/>
        <v>0.5280857486109144</v>
      </c>
      <c r="M159" s="175">
        <f t="shared" si="22"/>
        <v>0.54756177942713513</v>
      </c>
      <c r="N159" s="175">
        <f t="shared" si="22"/>
        <v>0.55199660125010486</v>
      </c>
      <c r="O159" s="175">
        <f t="shared" si="22"/>
        <v>0.55854651864968896</v>
      </c>
      <c r="P159" s="175">
        <f t="shared" si="22"/>
        <v>0.5594845787228917</v>
      </c>
      <c r="Q159" s="175">
        <f t="shared" si="22"/>
        <v>0.56364195510053772</v>
      </c>
    </row>
    <row r="160" spans="1:17" ht="12" customHeight="1" x14ac:dyDescent="0.25">
      <c r="A160" s="158" t="s">
        <v>65</v>
      </c>
      <c r="B160" s="169">
        <f t="shared" si="22"/>
        <v>0.45680313778976028</v>
      </c>
      <c r="C160" s="169">
        <f t="shared" si="22"/>
        <v>0.45587759983106152</v>
      </c>
      <c r="D160" s="169">
        <f t="shared" si="22"/>
        <v>0.46436342933402208</v>
      </c>
      <c r="E160" s="169">
        <f t="shared" si="22"/>
        <v>0.471429001124886</v>
      </c>
      <c r="F160" s="169">
        <f t="shared" si="22"/>
        <v>0.47939415044335398</v>
      </c>
      <c r="G160" s="169">
        <f t="shared" si="22"/>
        <v>0.48684884349799873</v>
      </c>
      <c r="H160" s="169">
        <f t="shared" si="22"/>
        <v>0.49202402176039101</v>
      </c>
      <c r="I160" s="169">
        <f t="shared" si="22"/>
        <v>0.49680443148817494</v>
      </c>
      <c r="J160" s="169">
        <f t="shared" si="22"/>
        <v>0.50118228708443679</v>
      </c>
      <c r="K160" s="169">
        <f t="shared" si="22"/>
        <v>0.50712165146953259</v>
      </c>
      <c r="L160" s="169">
        <f t="shared" si="22"/>
        <v>0.51649765064243103</v>
      </c>
      <c r="M160" s="169">
        <f t="shared" si="22"/>
        <v>0.53724951352492223</v>
      </c>
      <c r="N160" s="169">
        <f t="shared" si="22"/>
        <v>0.54250345720287085</v>
      </c>
      <c r="O160" s="169">
        <f t="shared" si="22"/>
        <v>0.54749304615924121</v>
      </c>
      <c r="P160" s="169">
        <f t="shared" si="22"/>
        <v>0.54747206835483564</v>
      </c>
      <c r="Q160" s="169">
        <f t="shared" si="22"/>
        <v>0.54938681483970331</v>
      </c>
    </row>
    <row r="161" spans="1:17" ht="12" customHeight="1" x14ac:dyDescent="0.25">
      <c r="A161" s="23" t="s">
        <v>157</v>
      </c>
      <c r="B161" s="73">
        <f t="shared" si="22"/>
        <v>0.45487928486256785</v>
      </c>
      <c r="C161" s="73">
        <f t="shared" si="22"/>
        <v>0.45487928486256801</v>
      </c>
      <c r="D161" s="73">
        <f t="shared" si="22"/>
        <v>0.46285710553308762</v>
      </c>
      <c r="E161" s="73">
        <f t="shared" si="22"/>
        <v>0.46889701729751482</v>
      </c>
      <c r="F161" s="73">
        <f t="shared" si="22"/>
        <v>0.475613822633492</v>
      </c>
      <c r="G161" s="73">
        <f t="shared" si="22"/>
        <v>0.48237559360187765</v>
      </c>
      <c r="H161" s="73">
        <f t="shared" si="22"/>
        <v>0.48732307329263719</v>
      </c>
      <c r="I161" s="73">
        <f t="shared" si="22"/>
        <v>0.49369906399429331</v>
      </c>
      <c r="J161" s="73">
        <f t="shared" si="22"/>
        <v>0.49954276732162256</v>
      </c>
      <c r="K161" s="73">
        <f t="shared" si="22"/>
        <v>0.50399654739376387</v>
      </c>
      <c r="L161" s="73">
        <f t="shared" si="22"/>
        <v>0.51353806752445708</v>
      </c>
      <c r="M161" s="73">
        <f t="shared" si="22"/>
        <v>0.53497237763201766</v>
      </c>
      <c r="N161" s="73">
        <f t="shared" si="22"/>
        <v>0.54052982399592708</v>
      </c>
      <c r="O161" s="73">
        <f t="shared" si="22"/>
        <v>0.54323619576749249</v>
      </c>
      <c r="P161" s="73">
        <f t="shared" si="22"/>
        <v>0.54330292063943852</v>
      </c>
      <c r="Q161" s="73">
        <f t="shared" si="22"/>
        <v>0.54349573232747395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1.0000000000000004</v>
      </c>
      <c r="D162" s="73">
        <f t="shared" si="22"/>
        <v>1.0000000000000002</v>
      </c>
      <c r="E162" s="73">
        <f t="shared" si="22"/>
        <v>1.0000000000000007</v>
      </c>
      <c r="F162" s="73">
        <f t="shared" si="22"/>
        <v>1</v>
      </c>
      <c r="G162" s="73">
        <f t="shared" si="22"/>
        <v>1.0000000000000004</v>
      </c>
      <c r="H162" s="73">
        <f t="shared" si="22"/>
        <v>1.0000000000000002</v>
      </c>
      <c r="I162" s="73">
        <f t="shared" si="22"/>
        <v>0.99999999999999989</v>
      </c>
      <c r="J162" s="73">
        <f t="shared" si="22"/>
        <v>0.99999999999999989</v>
      </c>
      <c r="K162" s="73">
        <f t="shared" si="22"/>
        <v>1.0000000000000004</v>
      </c>
      <c r="L162" s="73">
        <f t="shared" si="22"/>
        <v>0.99999999999999989</v>
      </c>
      <c r="M162" s="73">
        <f t="shared" si="22"/>
        <v>1.0000000000000004</v>
      </c>
      <c r="N162" s="73">
        <f t="shared" si="22"/>
        <v>1.0000000000000004</v>
      </c>
      <c r="O162" s="73">
        <f t="shared" si="22"/>
        <v>1</v>
      </c>
      <c r="P162" s="73">
        <f t="shared" si="22"/>
        <v>0.99999999999999978</v>
      </c>
      <c r="Q162" s="73">
        <f t="shared" si="22"/>
        <v>1</v>
      </c>
    </row>
    <row r="163" spans="1:17" ht="12" customHeight="1" x14ac:dyDescent="0.25">
      <c r="A163" s="158" t="s">
        <v>112</v>
      </c>
      <c r="B163" s="169">
        <f t="shared" si="22"/>
        <v>1.5553428843439738</v>
      </c>
      <c r="C163" s="169">
        <f t="shared" si="22"/>
        <v>1.5739784082120929</v>
      </c>
      <c r="D163" s="169">
        <f t="shared" si="22"/>
        <v>1.6006109632515149</v>
      </c>
      <c r="E163" s="169">
        <f t="shared" si="22"/>
        <v>1.6108734000649829</v>
      </c>
      <c r="F163" s="169">
        <f t="shared" si="22"/>
        <v>1.6337901353529105</v>
      </c>
      <c r="G163" s="169">
        <f t="shared" si="22"/>
        <v>1.7342228216340743</v>
      </c>
      <c r="H163" s="169">
        <f t="shared" si="22"/>
        <v>1.844128433644326</v>
      </c>
      <c r="I163" s="169">
        <f t="shared" si="22"/>
        <v>1.9992477694773574</v>
      </c>
      <c r="J163" s="169">
        <f t="shared" si="22"/>
        <v>2.3473467109415656</v>
      </c>
      <c r="K163" s="169">
        <f t="shared" si="22"/>
        <v>2.4522844907715666</v>
      </c>
      <c r="L163" s="169">
        <f t="shared" si="22"/>
        <v>2.6079852806327777</v>
      </c>
      <c r="M163" s="169">
        <f t="shared" si="22"/>
        <v>2.9177050267733819</v>
      </c>
      <c r="N163" s="169">
        <f t="shared" si="22"/>
        <v>3.002831603886682</v>
      </c>
      <c r="O163" s="169">
        <f t="shared" si="22"/>
        <v>3.0977726352444868</v>
      </c>
      <c r="P163" s="169">
        <f t="shared" si="22"/>
        <v>3.2257969037047243</v>
      </c>
      <c r="Q163" s="169">
        <f t="shared" si="22"/>
        <v>3.3546724892179496</v>
      </c>
    </row>
    <row r="164" spans="1:17" ht="12" customHeight="1" x14ac:dyDescent="0.25">
      <c r="A164" s="23" t="s">
        <v>60</v>
      </c>
      <c r="B164" s="73">
        <f t="shared" si="22"/>
        <v>1.5553428843439738</v>
      </c>
      <c r="C164" s="73">
        <f t="shared" si="22"/>
        <v>1.5739784082120929</v>
      </c>
      <c r="D164" s="73">
        <f t="shared" si="22"/>
        <v>1.6006109632515149</v>
      </c>
      <c r="E164" s="73">
        <f t="shared" si="22"/>
        <v>1.6108734000649829</v>
      </c>
      <c r="F164" s="73">
        <f t="shared" si="22"/>
        <v>1.6337901353529105</v>
      </c>
      <c r="G164" s="73">
        <f t="shared" si="22"/>
        <v>1.7342228216340743</v>
      </c>
      <c r="H164" s="73">
        <f t="shared" si="22"/>
        <v>1.844128433644326</v>
      </c>
      <c r="I164" s="73">
        <f t="shared" si="22"/>
        <v>1.9992477694773574</v>
      </c>
      <c r="J164" s="73">
        <f t="shared" si="22"/>
        <v>2.3473467109415656</v>
      </c>
      <c r="K164" s="73">
        <f t="shared" si="22"/>
        <v>2.4522844907715666</v>
      </c>
      <c r="L164" s="73">
        <f t="shared" si="22"/>
        <v>2.6079852806327777</v>
      </c>
      <c r="M164" s="73">
        <f t="shared" si="22"/>
        <v>2.9177050267733819</v>
      </c>
      <c r="N164" s="73">
        <f t="shared" si="22"/>
        <v>3.002831603886682</v>
      </c>
      <c r="O164" s="73">
        <f t="shared" si="22"/>
        <v>3.0977726352444868</v>
      </c>
      <c r="P164" s="73">
        <f t="shared" si="22"/>
        <v>3.2257969037047243</v>
      </c>
      <c r="Q164" s="73">
        <f t="shared" si="22"/>
        <v>3.3546724892179496</v>
      </c>
    </row>
    <row r="165" spans="1:17" ht="12" customHeight="1" x14ac:dyDescent="0.25">
      <c r="A165" s="158" t="s">
        <v>63</v>
      </c>
      <c r="B165" s="169">
        <f t="shared" si="22"/>
        <v>0.45193985747960852</v>
      </c>
      <c r="C165" s="169">
        <f t="shared" si="22"/>
        <v>0.44758073305058449</v>
      </c>
      <c r="D165" s="169">
        <f t="shared" si="22"/>
        <v>0.45332165470627295</v>
      </c>
      <c r="E165" s="169">
        <f t="shared" si="22"/>
        <v>0.45979521886244723</v>
      </c>
      <c r="F165" s="169">
        <f t="shared" si="22"/>
        <v>0.4669405094986796</v>
      </c>
      <c r="G165" s="169">
        <f t="shared" si="22"/>
        <v>0.47168475625619422</v>
      </c>
      <c r="H165" s="169">
        <f t="shared" si="22"/>
        <v>0.47637136352047987</v>
      </c>
      <c r="I165" s="169">
        <f t="shared" si="22"/>
        <v>0.47738193167454346</v>
      </c>
      <c r="J165" s="169">
        <f t="shared" si="22"/>
        <v>0.48039307640309165</v>
      </c>
      <c r="K165" s="169">
        <f t="shared" si="22"/>
        <v>0.47931153966146939</v>
      </c>
      <c r="L165" s="169">
        <f t="shared" si="22"/>
        <v>0.49616186613677793</v>
      </c>
      <c r="M165" s="169">
        <f t="shared" si="22"/>
        <v>0.50235241263782338</v>
      </c>
      <c r="N165" s="169">
        <f t="shared" si="22"/>
        <v>0.50334620637197958</v>
      </c>
      <c r="O165" s="169">
        <f t="shared" si="22"/>
        <v>0.50217940940956363</v>
      </c>
      <c r="P165" s="169">
        <f t="shared" si="22"/>
        <v>0.50145210315280542</v>
      </c>
      <c r="Q165" s="169">
        <f t="shared" si="22"/>
        <v>0.50541223397143686</v>
      </c>
    </row>
    <row r="166" spans="1:17" ht="12" customHeight="1" x14ac:dyDescent="0.25">
      <c r="A166" s="167" t="s">
        <v>156</v>
      </c>
      <c r="B166" s="174">
        <f t="shared" si="22"/>
        <v>0.4155780319158543</v>
      </c>
      <c r="C166" s="174">
        <f t="shared" si="22"/>
        <v>0.41557803191585413</v>
      </c>
      <c r="D166" s="174">
        <f t="shared" si="22"/>
        <v>0.42331387968285761</v>
      </c>
      <c r="E166" s="174">
        <f t="shared" si="22"/>
        <v>0.42848018290720463</v>
      </c>
      <c r="F166" s="174">
        <f t="shared" si="22"/>
        <v>0.43436523580053571</v>
      </c>
      <c r="G166" s="174">
        <f t="shared" si="22"/>
        <v>0.44054795127375673</v>
      </c>
      <c r="H166" s="174">
        <f t="shared" si="22"/>
        <v>0.44474888323164308</v>
      </c>
      <c r="I166" s="174">
        <f t="shared" si="22"/>
        <v>0.45046110606780898</v>
      </c>
      <c r="J166" s="174">
        <f t="shared" si="22"/>
        <v>0.45501345806354626</v>
      </c>
      <c r="K166" s="174">
        <f t="shared" si="22"/>
        <v>0.45914358587849347</v>
      </c>
      <c r="L166" s="174">
        <f t="shared" si="22"/>
        <v>0.46946395257977497</v>
      </c>
      <c r="M166" s="174">
        <f t="shared" si="22"/>
        <v>0.48670117241860322</v>
      </c>
      <c r="N166" s="174">
        <f t="shared" si="22"/>
        <v>0.49067986076339304</v>
      </c>
      <c r="O166" s="174">
        <f t="shared" si="22"/>
        <v>0.49536231253701413</v>
      </c>
      <c r="P166" s="174">
        <f t="shared" si="22"/>
        <v>0.49537683899576662</v>
      </c>
      <c r="Q166" s="174">
        <f t="shared" si="22"/>
        <v>0.49580508504077708</v>
      </c>
    </row>
    <row r="167" spans="1:17" ht="12" customHeight="1" x14ac:dyDescent="0.25">
      <c r="A167" s="167" t="s">
        <v>155</v>
      </c>
      <c r="B167" s="174">
        <f t="shared" si="22"/>
        <v>0.47058205093197347</v>
      </c>
      <c r="C167" s="174">
        <f t="shared" si="22"/>
        <v>0.47094420323939573</v>
      </c>
      <c r="D167" s="174">
        <f t="shared" si="22"/>
        <v>0.48768499215680011</v>
      </c>
      <c r="E167" s="174">
        <f t="shared" si="22"/>
        <v>0.49788918387922637</v>
      </c>
      <c r="F167" s="174">
        <f t="shared" si="22"/>
        <v>0.50499060897374071</v>
      </c>
      <c r="G167" s="174">
        <f t="shared" si="22"/>
        <v>0.51876326174039877</v>
      </c>
      <c r="H167" s="174">
        <f t="shared" si="22"/>
        <v>0.52335873268846544</v>
      </c>
      <c r="I167" s="174">
        <f t="shared" si="22"/>
        <v>0.5357761200447938</v>
      </c>
      <c r="J167" s="174">
        <f t="shared" si="22"/>
        <v>0.53767258269989504</v>
      </c>
      <c r="K167" s="174">
        <f t="shared" si="22"/>
        <v>0.53939655375266937</v>
      </c>
      <c r="L167" s="174">
        <f t="shared" si="22"/>
        <v>0.53906824799537434</v>
      </c>
      <c r="M167" s="174">
        <f t="shared" si="22"/>
        <v>0.55105711864992935</v>
      </c>
      <c r="N167" s="174">
        <f t="shared" si="22"/>
        <v>0.55125580286187081</v>
      </c>
      <c r="O167" s="174">
        <f t="shared" si="22"/>
        <v>0.55201504131580736</v>
      </c>
      <c r="P167" s="174">
        <f t="shared" si="22"/>
        <v>0.55146288369597307</v>
      </c>
      <c r="Q167" s="174">
        <f t="shared" si="22"/>
        <v>0.55233079693878084</v>
      </c>
    </row>
    <row r="168" spans="1:17" ht="12" customHeight="1" x14ac:dyDescent="0.25">
      <c r="A168" s="166" t="s">
        <v>55</v>
      </c>
      <c r="B168" s="173">
        <f t="shared" si="22"/>
        <v>0.41557803191585424</v>
      </c>
      <c r="C168" s="173">
        <f t="shared" si="22"/>
        <v>0.41557803191585424</v>
      </c>
      <c r="D168" s="173">
        <f t="shared" si="22"/>
        <v>0.43367667297974527</v>
      </c>
      <c r="E168" s="173">
        <f t="shared" si="22"/>
        <v>0.44456221961227771</v>
      </c>
      <c r="F168" s="173">
        <f t="shared" si="22"/>
        <v>0.4520231010165473</v>
      </c>
      <c r="G168" s="173">
        <f t="shared" si="22"/>
        <v>0.46694185659457838</v>
      </c>
      <c r="H168" s="173">
        <f t="shared" si="22"/>
        <v>0.47170747578050121</v>
      </c>
      <c r="I168" s="173">
        <f t="shared" si="22"/>
        <v>0.48511132766491177</v>
      </c>
      <c r="J168" s="173">
        <f t="shared" si="22"/>
        <v>0.48689553258979212</v>
      </c>
      <c r="K168" s="173">
        <f t="shared" si="22"/>
        <v>0.48801323669151081</v>
      </c>
      <c r="L168" s="173">
        <f t="shared" si="22"/>
        <v>0.48900594004430076</v>
      </c>
      <c r="M168" s="173">
        <f t="shared" si="22"/>
        <v>0.50049015681928588</v>
      </c>
      <c r="N168" s="173">
        <f t="shared" si="22"/>
        <v>0.50049015681928588</v>
      </c>
      <c r="O168" s="173">
        <f t="shared" si="22"/>
        <v>0.50049015681928599</v>
      </c>
      <c r="P168" s="173">
        <f t="shared" si="22"/>
        <v>0.50049015681928588</v>
      </c>
      <c r="Q168" s="173">
        <f t="shared" si="22"/>
        <v>0.50049015681928577</v>
      </c>
    </row>
    <row r="169" spans="1:17" ht="12" customHeight="1" x14ac:dyDescent="0.25">
      <c r="A169" s="147" t="s">
        <v>59</v>
      </c>
      <c r="B169" s="172">
        <f t="shared" si="22"/>
        <v>1.0000000000000004</v>
      </c>
      <c r="C169" s="172">
        <f t="shared" si="22"/>
        <v>0.99999999999999989</v>
      </c>
      <c r="D169" s="172">
        <f t="shared" si="22"/>
        <v>0.99999999999999989</v>
      </c>
      <c r="E169" s="172">
        <f t="shared" si="22"/>
        <v>1</v>
      </c>
      <c r="F169" s="172">
        <f t="shared" si="22"/>
        <v>0.99999999999999978</v>
      </c>
      <c r="G169" s="172">
        <f t="shared" si="22"/>
        <v>1</v>
      </c>
      <c r="H169" s="172">
        <f t="shared" si="22"/>
        <v>1</v>
      </c>
      <c r="I169" s="172">
        <f t="shared" si="22"/>
        <v>1.0000000000000002</v>
      </c>
      <c r="J169" s="172">
        <f t="shared" si="22"/>
        <v>0.99999999999999978</v>
      </c>
      <c r="K169" s="172">
        <f t="shared" si="22"/>
        <v>1</v>
      </c>
      <c r="L169" s="172">
        <f t="shared" si="22"/>
        <v>1</v>
      </c>
      <c r="M169" s="172">
        <f t="shared" si="22"/>
        <v>1</v>
      </c>
      <c r="N169" s="172">
        <f t="shared" si="22"/>
        <v>1</v>
      </c>
      <c r="O169" s="172">
        <f t="shared" si="22"/>
        <v>1.0000000000000004</v>
      </c>
      <c r="P169" s="172">
        <f t="shared" si="22"/>
        <v>1.0000000000000002</v>
      </c>
      <c r="Q169" s="172">
        <f t="shared" si="22"/>
        <v>1.0000000000000002</v>
      </c>
    </row>
    <row r="170" spans="1:17" ht="12" customHeight="1" x14ac:dyDescent="0.25">
      <c r="A170" s="163" t="s">
        <v>144</v>
      </c>
      <c r="B170" s="171" t="str">
        <f t="shared" si="22"/>
        <v/>
      </c>
      <c r="C170" s="171" t="str">
        <f t="shared" si="22"/>
        <v/>
      </c>
      <c r="D170" s="171" t="str">
        <f t="shared" si="22"/>
        <v/>
      </c>
      <c r="E170" s="171" t="str">
        <f t="shared" si="22"/>
        <v/>
      </c>
      <c r="F170" s="171" t="str">
        <f t="shared" si="22"/>
        <v/>
      </c>
      <c r="G170" s="171" t="str">
        <f t="shared" si="22"/>
        <v/>
      </c>
      <c r="H170" s="171" t="str">
        <f t="shared" si="22"/>
        <v/>
      </c>
      <c r="I170" s="171" t="str">
        <f t="shared" si="22"/>
        <v/>
      </c>
      <c r="J170" s="171" t="str">
        <f t="shared" si="22"/>
        <v/>
      </c>
      <c r="K170" s="171" t="str">
        <f t="shared" si="22"/>
        <v/>
      </c>
      <c r="L170" s="171" t="str">
        <f t="shared" si="22"/>
        <v/>
      </c>
      <c r="M170" s="171" t="str">
        <f t="shared" si="22"/>
        <v/>
      </c>
      <c r="N170" s="171" t="str">
        <f t="shared" si="22"/>
        <v/>
      </c>
      <c r="O170" s="171" t="str">
        <f t="shared" si="22"/>
        <v/>
      </c>
      <c r="P170" s="171" t="str">
        <f t="shared" si="22"/>
        <v/>
      </c>
      <c r="Q170" s="171" t="str">
        <f t="shared" si="22"/>
        <v/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 t="str">
        <f t="shared" si="22"/>
        <v/>
      </c>
      <c r="M171" s="170" t="str">
        <f t="shared" si="22"/>
        <v/>
      </c>
      <c r="N171" s="170" t="str">
        <f t="shared" si="22"/>
        <v/>
      </c>
      <c r="O171" s="170" t="str">
        <f t="shared" si="22"/>
        <v/>
      </c>
      <c r="P171" s="170" t="str">
        <f t="shared" si="22"/>
        <v/>
      </c>
      <c r="Q171" s="170" t="str">
        <f t="shared" si="22"/>
        <v/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 t="str">
        <f t="shared" si="22"/>
        <v/>
      </c>
      <c r="M172" s="73" t="str">
        <f t="shared" si="22"/>
        <v/>
      </c>
      <c r="N172" s="73" t="str">
        <f t="shared" si="22"/>
        <v/>
      </c>
      <c r="O172" s="73" t="str">
        <f t="shared" si="22"/>
        <v/>
      </c>
      <c r="P172" s="73" t="str">
        <f t="shared" si="22"/>
        <v/>
      </c>
      <c r="Q172" s="73" t="str">
        <f t="shared" si="22"/>
        <v/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 t="str">
        <f t="shared" si="22"/>
        <v/>
      </c>
      <c r="M173" s="73" t="str">
        <f t="shared" si="22"/>
        <v/>
      </c>
      <c r="N173" s="73" t="str">
        <f t="shared" si="22"/>
        <v/>
      </c>
      <c r="O173" s="73" t="str">
        <f t="shared" si="22"/>
        <v/>
      </c>
      <c r="P173" s="73" t="str">
        <f t="shared" si="22"/>
        <v/>
      </c>
      <c r="Q173" s="73" t="str">
        <f t="shared" si="22"/>
        <v/>
      </c>
    </row>
    <row r="174" spans="1:17" ht="12" customHeight="1" x14ac:dyDescent="0.25">
      <c r="A174" s="163" t="s">
        <v>142</v>
      </c>
      <c r="B174" s="171">
        <f t="shared" si="22"/>
        <v>0.6372196489376436</v>
      </c>
      <c r="C174" s="171">
        <f t="shared" si="22"/>
        <v>0.63721964893764349</v>
      </c>
      <c r="D174" s="171">
        <f t="shared" si="22"/>
        <v>0.64715842848836425</v>
      </c>
      <c r="E174" s="171">
        <f t="shared" si="22"/>
        <v>0.66077038401757893</v>
      </c>
      <c r="F174" s="171">
        <f t="shared" si="22"/>
        <v>0.67644714960970098</v>
      </c>
      <c r="G174" s="171">
        <f t="shared" si="22"/>
        <v>0.6876031787036041</v>
      </c>
      <c r="H174" s="171">
        <f t="shared" si="22"/>
        <v>0.70366134978239414</v>
      </c>
      <c r="I174" s="171">
        <f t="shared" si="22"/>
        <v>0.73042987574798646</v>
      </c>
      <c r="J174" s="171">
        <f t="shared" si="22"/>
        <v>0.7417477002106142</v>
      </c>
      <c r="K174" s="171">
        <f t="shared" si="22"/>
        <v>0.74450396020265297</v>
      </c>
      <c r="L174" s="171">
        <f t="shared" si="22"/>
        <v>0.74757446497419666</v>
      </c>
      <c r="M174" s="171">
        <f t="shared" si="22"/>
        <v>0.76395903981478197</v>
      </c>
      <c r="N174" s="171">
        <f t="shared" si="22"/>
        <v>0.76762785242794218</v>
      </c>
      <c r="O174" s="171">
        <f t="shared" si="22"/>
        <v>0.76776327018885993</v>
      </c>
      <c r="P174" s="171">
        <f t="shared" si="22"/>
        <v>0.76776327018886192</v>
      </c>
      <c r="Q174" s="171">
        <f t="shared" ref="Q174" si="23">IF(Q150=0,"",Q150/Q126)</f>
        <v>0.77317412571447808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0.68603917539220727</v>
      </c>
      <c r="C175" s="170">
        <f t="shared" si="24"/>
        <v>0.68683407378106165</v>
      </c>
      <c r="D175" s="170">
        <f t="shared" si="24"/>
        <v>0.70118624661545537</v>
      </c>
      <c r="E175" s="170">
        <f t="shared" si="24"/>
        <v>0.71792068357351879</v>
      </c>
      <c r="F175" s="170">
        <f t="shared" si="24"/>
        <v>0.73079381517381425</v>
      </c>
      <c r="G175" s="170">
        <f t="shared" si="24"/>
        <v>0.74091096322755046</v>
      </c>
      <c r="H175" s="170">
        <f t="shared" si="24"/>
        <v>0.75619719119468443</v>
      </c>
      <c r="I175" s="170">
        <f t="shared" si="24"/>
        <v>0.7629103023361189</v>
      </c>
      <c r="J175" s="170">
        <f t="shared" si="24"/>
        <v>0.77579702038730247</v>
      </c>
      <c r="K175" s="170">
        <f t="shared" si="24"/>
        <v>0.77802982969806378</v>
      </c>
      <c r="L175" s="170">
        <f t="shared" si="24"/>
        <v>0.78234603981530326</v>
      </c>
      <c r="M175" s="170">
        <f t="shared" si="24"/>
        <v>0.79454930274481206</v>
      </c>
      <c r="N175" s="170">
        <f t="shared" si="24"/>
        <v>0.79443339623621745</v>
      </c>
      <c r="O175" s="170">
        <f t="shared" si="24"/>
        <v>0.79261424096075972</v>
      </c>
      <c r="P175" s="170">
        <f t="shared" si="24"/>
        <v>0.79303741679456341</v>
      </c>
      <c r="Q175" s="170">
        <f t="shared" si="24"/>
        <v>0.79979296373288133</v>
      </c>
    </row>
    <row r="176" spans="1:17" ht="12" customHeight="1" x14ac:dyDescent="0.25">
      <c r="A176" s="148" t="s">
        <v>60</v>
      </c>
      <c r="B176" s="73">
        <f t="shared" si="24"/>
        <v>0.63721964893764338</v>
      </c>
      <c r="C176" s="73">
        <f t="shared" si="24"/>
        <v>0.63721964893764327</v>
      </c>
      <c r="D176" s="73">
        <f t="shared" si="24"/>
        <v>0.65376311311733859</v>
      </c>
      <c r="E176" s="73">
        <f t="shared" si="24"/>
        <v>0.67430838912552493</v>
      </c>
      <c r="F176" s="73">
        <f t="shared" si="24"/>
        <v>0.69033425980795526</v>
      </c>
      <c r="G176" s="73">
        <f t="shared" si="24"/>
        <v>0.70337823634393315</v>
      </c>
      <c r="H176" s="73">
        <f t="shared" si="24"/>
        <v>0.72115002915449478</v>
      </c>
      <c r="I176" s="73">
        <f t="shared" si="24"/>
        <v>0.7279766473841317</v>
      </c>
      <c r="J176" s="73">
        <f t="shared" si="24"/>
        <v>0.74233878354466787</v>
      </c>
      <c r="K176" s="73">
        <f t="shared" si="24"/>
        <v>0.74600538896052426</v>
      </c>
      <c r="L176" s="73">
        <f t="shared" si="24"/>
        <v>0.75336337222713579</v>
      </c>
      <c r="M176" s="73">
        <f t="shared" si="24"/>
        <v>0.76701894724245356</v>
      </c>
      <c r="N176" s="73">
        <f t="shared" si="24"/>
        <v>0.76776327018886115</v>
      </c>
      <c r="O176" s="73">
        <f t="shared" si="24"/>
        <v>0.76776327018886148</v>
      </c>
      <c r="P176" s="73">
        <f t="shared" si="24"/>
        <v>0.76776327018886181</v>
      </c>
      <c r="Q176" s="73">
        <f t="shared" si="24"/>
        <v>0.77743698073540257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1</v>
      </c>
      <c r="D177" s="73">
        <f t="shared" si="24"/>
        <v>1</v>
      </c>
      <c r="E177" s="73">
        <f t="shared" si="24"/>
        <v>1</v>
      </c>
      <c r="F177" s="73">
        <f t="shared" si="24"/>
        <v>1.0000000000000004</v>
      </c>
      <c r="G177" s="73">
        <f t="shared" si="24"/>
        <v>1.0000000000000002</v>
      </c>
      <c r="H177" s="73">
        <f t="shared" si="24"/>
        <v>0.99999999999999978</v>
      </c>
      <c r="I177" s="73">
        <f t="shared" si="24"/>
        <v>1</v>
      </c>
      <c r="J177" s="73">
        <f t="shared" si="24"/>
        <v>1.0000000000000004</v>
      </c>
      <c r="K177" s="73">
        <f t="shared" si="24"/>
        <v>0.99999999999999944</v>
      </c>
      <c r="L177" s="73">
        <f t="shared" si="24"/>
        <v>1</v>
      </c>
      <c r="M177" s="73">
        <f t="shared" si="24"/>
        <v>0.99999999999999956</v>
      </c>
      <c r="N177" s="73">
        <f t="shared" si="24"/>
        <v>1</v>
      </c>
      <c r="O177" s="73">
        <f t="shared" si="24"/>
        <v>1</v>
      </c>
      <c r="P177" s="73">
        <f t="shared" si="24"/>
        <v>0.99999999999999967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0.81624589787450719</v>
      </c>
      <c r="C178" s="169">
        <f t="shared" si="24"/>
        <v>0.81624589787450752</v>
      </c>
      <c r="D178" s="169">
        <f t="shared" si="24"/>
        <v>0.81995539935159079</v>
      </c>
      <c r="E178" s="169">
        <f t="shared" si="24"/>
        <v>0.82321291959180398</v>
      </c>
      <c r="F178" s="169">
        <f t="shared" si="24"/>
        <v>0.82806179888160736</v>
      </c>
      <c r="G178" s="169">
        <f t="shared" si="24"/>
        <v>0.83405261594785396</v>
      </c>
      <c r="H178" s="169">
        <f t="shared" si="24"/>
        <v>0.83955735822613253</v>
      </c>
      <c r="I178" s="169">
        <f t="shared" si="24"/>
        <v>0.84444181533709917</v>
      </c>
      <c r="J178" s="169">
        <f t="shared" si="24"/>
        <v>0.84924720347232607</v>
      </c>
      <c r="K178" s="169">
        <f t="shared" si="24"/>
        <v>0.84971703737380821</v>
      </c>
      <c r="L178" s="169">
        <f t="shared" si="24"/>
        <v>0.85088033717780553</v>
      </c>
      <c r="M178" s="169">
        <f t="shared" si="24"/>
        <v>0.8586863268657956</v>
      </c>
      <c r="N178" s="169">
        <f t="shared" si="24"/>
        <v>0.85981645937165163</v>
      </c>
      <c r="O178" s="169">
        <f t="shared" si="24"/>
        <v>0.8610927855051248</v>
      </c>
      <c r="P178" s="169">
        <f t="shared" si="24"/>
        <v>0.86207719622404444</v>
      </c>
      <c r="Q178" s="169">
        <f t="shared" si="24"/>
        <v>0.8636034190535169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 t="str">
        <f t="shared" si="24"/>
        <v/>
      </c>
      <c r="C180" s="73" t="str">
        <f t="shared" si="24"/>
        <v/>
      </c>
      <c r="D180" s="73">
        <f t="shared" si="24"/>
        <v>0.46750543839186604</v>
      </c>
      <c r="E180" s="73">
        <f t="shared" si="24"/>
        <v>0.4675054383918662</v>
      </c>
      <c r="F180" s="73">
        <f t="shared" si="24"/>
        <v>0.4675054383918662</v>
      </c>
      <c r="G180" s="73">
        <f t="shared" si="24"/>
        <v>0.46750543839186609</v>
      </c>
      <c r="H180" s="73" t="str">
        <f t="shared" si="24"/>
        <v/>
      </c>
      <c r="I180" s="73" t="str">
        <f t="shared" si="24"/>
        <v/>
      </c>
      <c r="J180" s="73" t="str">
        <f t="shared" si="24"/>
        <v/>
      </c>
      <c r="K180" s="73" t="str">
        <f t="shared" si="24"/>
        <v/>
      </c>
      <c r="L180" s="73" t="str">
        <f t="shared" si="24"/>
        <v/>
      </c>
      <c r="M180" s="73" t="str">
        <f t="shared" si="24"/>
        <v/>
      </c>
      <c r="N180" s="73" t="str">
        <f t="shared" si="24"/>
        <v/>
      </c>
      <c r="O180" s="73" t="str">
        <f t="shared" si="24"/>
        <v/>
      </c>
      <c r="P180" s="73" t="str">
        <f t="shared" si="24"/>
        <v/>
      </c>
      <c r="Q180" s="73" t="str">
        <f t="shared" si="24"/>
        <v/>
      </c>
    </row>
    <row r="181" spans="1:17" ht="12" customHeight="1" x14ac:dyDescent="0.25">
      <c r="A181" s="29" t="s">
        <v>140</v>
      </c>
      <c r="B181" s="65">
        <f t="shared" si="24"/>
        <v>0.81624589787450719</v>
      </c>
      <c r="C181" s="65">
        <f t="shared" si="24"/>
        <v>0.81624589787450752</v>
      </c>
      <c r="D181" s="65">
        <f t="shared" si="24"/>
        <v>0.8211617720948351</v>
      </c>
      <c r="E181" s="65">
        <f t="shared" si="24"/>
        <v>0.82555312857279972</v>
      </c>
      <c r="F181" s="65">
        <f t="shared" si="24"/>
        <v>0.83032442999957501</v>
      </c>
      <c r="G181" s="65">
        <f t="shared" si="24"/>
        <v>0.83516916134254371</v>
      </c>
      <c r="H181" s="65">
        <f t="shared" si="24"/>
        <v>0.83955735822613253</v>
      </c>
      <c r="I181" s="65">
        <f t="shared" si="24"/>
        <v>0.84444181533709917</v>
      </c>
      <c r="J181" s="65">
        <f t="shared" si="24"/>
        <v>0.84924720347232607</v>
      </c>
      <c r="K181" s="65">
        <f t="shared" si="24"/>
        <v>0.84971703737380821</v>
      </c>
      <c r="L181" s="65">
        <f t="shared" si="24"/>
        <v>0.85088033717780553</v>
      </c>
      <c r="M181" s="65">
        <f t="shared" si="24"/>
        <v>0.8586863268657956</v>
      </c>
      <c r="N181" s="65">
        <f t="shared" si="24"/>
        <v>0.85981645937165163</v>
      </c>
      <c r="O181" s="65">
        <f t="shared" si="24"/>
        <v>0.8610927855051248</v>
      </c>
      <c r="P181" s="65">
        <f t="shared" si="24"/>
        <v>0.86207719622404444</v>
      </c>
      <c r="Q181" s="65">
        <f t="shared" si="24"/>
        <v>0.8636034190535169</v>
      </c>
    </row>
    <row r="183" spans="1:17" ht="12" customHeight="1" x14ac:dyDescent="0.25">
      <c r="A183" s="152" t="s">
        <v>121</v>
      </c>
      <c r="B183" s="168">
        <f>SUM(B184,B187,B189,B202)</f>
        <v>0</v>
      </c>
      <c r="C183" s="168">
        <f t="shared" ref="C183:Q183" si="25">SUM(C184,C187,C189,C202)</f>
        <v>0</v>
      </c>
      <c r="D183" s="168">
        <f t="shared" si="25"/>
        <v>0.187429747545131</v>
      </c>
      <c r="E183" s="168">
        <f t="shared" si="25"/>
        <v>0.37982250732602912</v>
      </c>
      <c r="F183" s="168">
        <f t="shared" si="25"/>
        <v>0.38985259689314233</v>
      </c>
      <c r="G183" s="168">
        <f t="shared" si="25"/>
        <v>0.20436745828866829</v>
      </c>
      <c r="H183" s="168">
        <f t="shared" si="25"/>
        <v>0</v>
      </c>
      <c r="I183" s="168">
        <f t="shared" si="25"/>
        <v>0</v>
      </c>
      <c r="J183" s="168">
        <f t="shared" si="25"/>
        <v>0</v>
      </c>
      <c r="K183" s="168">
        <f t="shared" si="25"/>
        <v>0</v>
      </c>
      <c r="L183" s="168">
        <f t="shared" si="25"/>
        <v>0</v>
      </c>
      <c r="M183" s="168">
        <f t="shared" si="25"/>
        <v>0</v>
      </c>
      <c r="N183" s="168">
        <f t="shared" si="25"/>
        <v>0</v>
      </c>
      <c r="O183" s="168">
        <f t="shared" si="25"/>
        <v>0</v>
      </c>
      <c r="P183" s="168">
        <f t="shared" si="25"/>
        <v>0</v>
      </c>
      <c r="Q183" s="168">
        <f t="shared" si="25"/>
        <v>0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0</v>
      </c>
      <c r="C189" s="157">
        <f>RES_hhdet_emi!C$87</f>
        <v>0</v>
      </c>
      <c r="D189" s="157">
        <f>RES_hhdet_emi!D$87</f>
        <v>0</v>
      </c>
      <c r="E189" s="157">
        <f>RES_hhdet_emi!E$87</f>
        <v>0</v>
      </c>
      <c r="F189" s="157">
        <f>RES_hhdet_emi!F$87</f>
        <v>0</v>
      </c>
      <c r="G189" s="157">
        <f>RES_hhdet_emi!G$87</f>
        <v>0</v>
      </c>
      <c r="H189" s="157">
        <f>RES_hhdet_emi!H$87</f>
        <v>0</v>
      </c>
      <c r="I189" s="157">
        <f>RES_hhdet_emi!I$87</f>
        <v>0</v>
      </c>
      <c r="J189" s="157">
        <f>RES_hhdet_emi!J$87</f>
        <v>0</v>
      </c>
      <c r="K189" s="157">
        <f>RES_hhdet_emi!K$87</f>
        <v>0</v>
      </c>
      <c r="L189" s="157">
        <f>RES_hhdet_emi!L$87</f>
        <v>0</v>
      </c>
      <c r="M189" s="157">
        <f>RES_hhdet_emi!M$87</f>
        <v>0</v>
      </c>
      <c r="N189" s="157">
        <f>RES_hhdet_emi!N$87</f>
        <v>0</v>
      </c>
      <c r="O189" s="157">
        <f>RES_hhdet_emi!O$87</f>
        <v>0</v>
      </c>
      <c r="P189" s="157">
        <f>RES_hhdet_emi!P$87</f>
        <v>0</v>
      </c>
      <c r="Q189" s="157">
        <f>RES_hhdet_emi!Q$87</f>
        <v>0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0</v>
      </c>
      <c r="C194" s="162">
        <f>RES_hhdet_emi!C$92</f>
        <v>0</v>
      </c>
      <c r="D194" s="162">
        <f>RES_hhdet_emi!D$92</f>
        <v>0</v>
      </c>
      <c r="E194" s="162">
        <f>RES_hhdet_emi!E$92</f>
        <v>0</v>
      </c>
      <c r="F194" s="162">
        <f>RES_hhdet_emi!F$92</f>
        <v>0</v>
      </c>
      <c r="G194" s="162">
        <f>RES_hhdet_emi!G$92</f>
        <v>0</v>
      </c>
      <c r="H194" s="162">
        <f>RES_hhdet_emi!H$92</f>
        <v>0</v>
      </c>
      <c r="I194" s="162">
        <f>RES_hhdet_emi!I$92</f>
        <v>0</v>
      </c>
      <c r="J194" s="162">
        <f>RES_hhdet_emi!J$92</f>
        <v>0</v>
      </c>
      <c r="K194" s="162">
        <f>RES_hhdet_emi!K$92</f>
        <v>0</v>
      </c>
      <c r="L194" s="162">
        <f>RES_hhdet_emi!L$92</f>
        <v>0</v>
      </c>
      <c r="M194" s="162">
        <f>RES_hhdet_emi!M$92</f>
        <v>0</v>
      </c>
      <c r="N194" s="162">
        <f>RES_hhdet_emi!N$92</f>
        <v>0</v>
      </c>
      <c r="O194" s="162">
        <f>RES_hhdet_emi!O$92</f>
        <v>0</v>
      </c>
      <c r="P194" s="162">
        <f>RES_hhdet_emi!P$92</f>
        <v>0</v>
      </c>
      <c r="Q194" s="162">
        <f>RES_hhdet_emi!Q$92</f>
        <v>0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</v>
      </c>
      <c r="M195" s="160">
        <f t="shared" si="29"/>
        <v>0</v>
      </c>
      <c r="N195" s="160">
        <f t="shared" si="29"/>
        <v>0</v>
      </c>
      <c r="O195" s="160">
        <f t="shared" si="29"/>
        <v>0</v>
      </c>
      <c r="P195" s="160">
        <f t="shared" si="29"/>
        <v>0</v>
      </c>
      <c r="Q195" s="160">
        <f t="shared" si="29"/>
        <v>0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</v>
      </c>
      <c r="M196" s="156">
        <f>RES_hhdet_emi!M$94</f>
        <v>0</v>
      </c>
      <c r="N196" s="156">
        <f>RES_hhdet_emi!N$94</f>
        <v>0</v>
      </c>
      <c r="O196" s="156">
        <f>RES_hhdet_emi!O$94</f>
        <v>0</v>
      </c>
      <c r="P196" s="156">
        <f>RES_hhdet_emi!P$94</f>
        <v>0</v>
      </c>
      <c r="Q196" s="156">
        <f>RES_hhdet_emi!Q$94</f>
        <v>0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0</v>
      </c>
      <c r="C202" s="157">
        <f t="shared" ref="C202:Q202" si="31">SUM(C203:C205)</f>
        <v>0</v>
      </c>
      <c r="D202" s="157">
        <f t="shared" si="31"/>
        <v>0.187429747545131</v>
      </c>
      <c r="E202" s="157">
        <f t="shared" si="31"/>
        <v>0.37982250732602912</v>
      </c>
      <c r="F202" s="157">
        <f t="shared" si="31"/>
        <v>0.38985259689314233</v>
      </c>
      <c r="G202" s="157">
        <f t="shared" si="31"/>
        <v>0.20436745828866829</v>
      </c>
      <c r="H202" s="157">
        <f t="shared" si="31"/>
        <v>0</v>
      </c>
      <c r="I202" s="157">
        <f t="shared" si="31"/>
        <v>0</v>
      </c>
      <c r="J202" s="157">
        <f t="shared" si="31"/>
        <v>0</v>
      </c>
      <c r="K202" s="157">
        <f t="shared" si="31"/>
        <v>0</v>
      </c>
      <c r="L202" s="157">
        <f t="shared" si="31"/>
        <v>0</v>
      </c>
      <c r="M202" s="157">
        <f t="shared" si="31"/>
        <v>0</v>
      </c>
      <c r="N202" s="157">
        <f t="shared" si="31"/>
        <v>0</v>
      </c>
      <c r="O202" s="157">
        <f t="shared" si="31"/>
        <v>0</v>
      </c>
      <c r="P202" s="157">
        <f t="shared" si="31"/>
        <v>0</v>
      </c>
      <c r="Q202" s="157">
        <f t="shared" si="31"/>
        <v>0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0</v>
      </c>
      <c r="C204" s="156">
        <f>RES_hhdet_emi!C$102</f>
        <v>0</v>
      </c>
      <c r="D204" s="156">
        <f>RES_hhdet_emi!D$102</f>
        <v>0.187429747545131</v>
      </c>
      <c r="E204" s="156">
        <f>RES_hhdet_emi!E$102</f>
        <v>0.37982250732602912</v>
      </c>
      <c r="F204" s="156">
        <f>RES_hhdet_emi!F$102</f>
        <v>0.38985259689314233</v>
      </c>
      <c r="G204" s="156">
        <f>RES_hhdet_emi!G$102</f>
        <v>0.20436745828866829</v>
      </c>
      <c r="H204" s="156">
        <f>RES_hhdet_emi!H$102</f>
        <v>0</v>
      </c>
      <c r="I204" s="156">
        <f>RES_hhdet_emi!I$102</f>
        <v>0</v>
      </c>
      <c r="J204" s="156">
        <f>RES_hhdet_emi!J$102</f>
        <v>0</v>
      </c>
      <c r="K204" s="156">
        <f>RES_hhdet_emi!K$102</f>
        <v>0</v>
      </c>
      <c r="L204" s="156">
        <f>RES_hhdet_emi!L$102</f>
        <v>0</v>
      </c>
      <c r="M204" s="156">
        <f>RES_hhdet_emi!M$102</f>
        <v>0</v>
      </c>
      <c r="N204" s="156">
        <f>RES_hhdet_emi!N$102</f>
        <v>0</v>
      </c>
      <c r="O204" s="156">
        <f>RES_hhdet_emi!O$102</f>
        <v>0</v>
      </c>
      <c r="P204" s="156">
        <f>RES_hhdet_emi!P$102</f>
        <v>0</v>
      </c>
      <c r="Q204" s="156">
        <f>RES_hhdet_emi!Q$102</f>
        <v>0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25163.647544013602</v>
      </c>
      <c r="C207" s="168">
        <f t="shared" ref="C207:Q207" si="32">IF(C111=0,0,C111/0.086*1000000/C$5)</f>
        <v>26306.494424353787</v>
      </c>
      <c r="D207" s="168">
        <f t="shared" si="32"/>
        <v>25480.758565797605</v>
      </c>
      <c r="E207" s="168">
        <f t="shared" si="32"/>
        <v>25443.954553625834</v>
      </c>
      <c r="F207" s="168">
        <f t="shared" si="32"/>
        <v>24427.565278055288</v>
      </c>
      <c r="G207" s="168">
        <f t="shared" si="32"/>
        <v>25787.105356168435</v>
      </c>
      <c r="H207" s="168">
        <f t="shared" si="32"/>
        <v>24500.084258407529</v>
      </c>
      <c r="I207" s="168">
        <f t="shared" si="32"/>
        <v>23863.579918472748</v>
      </c>
      <c r="J207" s="168">
        <f t="shared" si="32"/>
        <v>23816.55805347348</v>
      </c>
      <c r="K207" s="168">
        <f t="shared" si="32"/>
        <v>24395.617985450339</v>
      </c>
      <c r="L207" s="168">
        <f t="shared" si="32"/>
        <v>29034.076965243956</v>
      </c>
      <c r="M207" s="168">
        <f t="shared" si="32"/>
        <v>25608.603628560209</v>
      </c>
      <c r="N207" s="168">
        <f t="shared" si="32"/>
        <v>27711.281925013242</v>
      </c>
      <c r="O207" s="168">
        <f t="shared" si="32"/>
        <v>25688.93284708721</v>
      </c>
      <c r="P207" s="168">
        <f t="shared" si="32"/>
        <v>24168.387278240985</v>
      </c>
      <c r="Q207" s="168">
        <f t="shared" si="32"/>
        <v>24883.573030891144</v>
      </c>
    </row>
    <row r="208" spans="1:17" ht="12" customHeight="1" x14ac:dyDescent="0.25">
      <c r="A208" s="158" t="s">
        <v>65</v>
      </c>
      <c r="B208" s="157">
        <f>SUM(B209:B210)</f>
        <v>20422.153991822695</v>
      </c>
      <c r="C208" s="157">
        <f t="shared" ref="C208:Q208" si="33">SUM(C209:C210)</f>
        <v>21539.100786229748</v>
      </c>
      <c r="D208" s="157">
        <f t="shared" si="33"/>
        <v>20691.552282678138</v>
      </c>
      <c r="E208" s="157">
        <f t="shared" si="33"/>
        <v>20621.249211540708</v>
      </c>
      <c r="F208" s="157">
        <f t="shared" si="33"/>
        <v>19561.370064152787</v>
      </c>
      <c r="G208" s="157">
        <f t="shared" si="33"/>
        <v>20856.648665115146</v>
      </c>
      <c r="H208" s="157">
        <f t="shared" si="33"/>
        <v>19545.295767128817</v>
      </c>
      <c r="I208" s="157">
        <f t="shared" si="33"/>
        <v>18904.397771287644</v>
      </c>
      <c r="J208" s="157">
        <f t="shared" si="33"/>
        <v>18887.969886155654</v>
      </c>
      <c r="K208" s="157">
        <f t="shared" si="33"/>
        <v>19219.729071928512</v>
      </c>
      <c r="L208" s="157">
        <f t="shared" si="33"/>
        <v>23810.109549042485</v>
      </c>
      <c r="M208" s="157">
        <f t="shared" si="33"/>
        <v>20487.901772787623</v>
      </c>
      <c r="N208" s="157">
        <f t="shared" si="33"/>
        <v>22531.850492261816</v>
      </c>
      <c r="O208" s="157">
        <f t="shared" si="33"/>
        <v>20415.309838287518</v>
      </c>
      <c r="P208" s="157">
        <f t="shared" si="33"/>
        <v>18860.233755090248</v>
      </c>
      <c r="Q208" s="157">
        <f t="shared" si="33"/>
        <v>19521.571000958989</v>
      </c>
    </row>
    <row r="209" spans="1:17" ht="12" customHeight="1" x14ac:dyDescent="0.25">
      <c r="A209" s="23" t="s">
        <v>157</v>
      </c>
      <c r="B209" s="156">
        <f>IF(B113=0,0,B113/0.086*1000000/B$7)</f>
        <v>20350.079642700155</v>
      </c>
      <c r="C209" s="156">
        <f t="shared" ref="C209:Q210" si="34">IF(C113=0,0,C113/0.086*1000000/C$7)</f>
        <v>21499.654832103126</v>
      </c>
      <c r="D209" s="156">
        <f t="shared" si="34"/>
        <v>20633.526424004889</v>
      </c>
      <c r="E209" s="156">
        <f t="shared" si="34"/>
        <v>20522.939333410988</v>
      </c>
      <c r="F209" s="156">
        <f t="shared" si="34"/>
        <v>19420.35110819195</v>
      </c>
      <c r="G209" s="156">
        <f t="shared" si="34"/>
        <v>20676.407933956689</v>
      </c>
      <c r="H209" s="156">
        <f t="shared" si="34"/>
        <v>19366.076802120224</v>
      </c>
      <c r="I209" s="156">
        <f t="shared" si="34"/>
        <v>18788.448741460641</v>
      </c>
      <c r="J209" s="156">
        <f t="shared" si="34"/>
        <v>18826.092071457962</v>
      </c>
      <c r="K209" s="156">
        <f t="shared" si="34"/>
        <v>19098.633838937189</v>
      </c>
      <c r="L209" s="156">
        <f t="shared" si="34"/>
        <v>23665.251352431183</v>
      </c>
      <c r="M209" s="156">
        <f t="shared" si="34"/>
        <v>20387.577116244534</v>
      </c>
      <c r="N209" s="156">
        <f t="shared" si="34"/>
        <v>22435.065955053844</v>
      </c>
      <c r="O209" s="156">
        <f t="shared" si="34"/>
        <v>20225.047565144378</v>
      </c>
      <c r="P209" s="156">
        <f t="shared" si="34"/>
        <v>18688.060329803655</v>
      </c>
      <c r="Q209" s="156">
        <f t="shared" si="34"/>
        <v>19269.649619979718</v>
      </c>
    </row>
    <row r="210" spans="1:17" ht="12" customHeight="1" x14ac:dyDescent="0.25">
      <c r="A210" s="23" t="s">
        <v>60</v>
      </c>
      <c r="B210" s="156">
        <f>IF(B114=0,0,B114/0.086*1000000/B$7)</f>
        <v>72.074349122538905</v>
      </c>
      <c r="C210" s="156">
        <f t="shared" si="34"/>
        <v>39.445954126621686</v>
      </c>
      <c r="D210" s="156">
        <f t="shared" si="34"/>
        <v>58.025858673250333</v>
      </c>
      <c r="E210" s="156">
        <f t="shared" si="34"/>
        <v>98.309878129720886</v>
      </c>
      <c r="F210" s="156">
        <f t="shared" si="34"/>
        <v>141.01895596083551</v>
      </c>
      <c r="G210" s="156">
        <f t="shared" si="34"/>
        <v>180.24073115845584</v>
      </c>
      <c r="H210" s="156">
        <f t="shared" si="34"/>
        <v>179.21896500859154</v>
      </c>
      <c r="I210" s="156">
        <f t="shared" si="34"/>
        <v>115.94902982700231</v>
      </c>
      <c r="J210" s="156">
        <f t="shared" si="34"/>
        <v>61.877814697689551</v>
      </c>
      <c r="K210" s="156">
        <f t="shared" si="34"/>
        <v>121.09523299132503</v>
      </c>
      <c r="L210" s="156">
        <f t="shared" si="34"/>
        <v>144.85819661130157</v>
      </c>
      <c r="M210" s="156">
        <f t="shared" si="34"/>
        <v>100.32465654308986</v>
      </c>
      <c r="N210" s="156">
        <f t="shared" si="34"/>
        <v>96.784537207972377</v>
      </c>
      <c r="O210" s="156">
        <f t="shared" si="34"/>
        <v>190.26227314314153</v>
      </c>
      <c r="P210" s="156">
        <f t="shared" si="34"/>
        <v>172.17342528659384</v>
      </c>
      <c r="Q210" s="156">
        <f t="shared" si="34"/>
        <v>251.9213809792721</v>
      </c>
    </row>
    <row r="211" spans="1:17" ht="12" customHeight="1" x14ac:dyDescent="0.25">
      <c r="A211" s="158" t="s">
        <v>112</v>
      </c>
      <c r="B211" s="157">
        <f>B212</f>
        <v>9.2669060188193662</v>
      </c>
      <c r="C211" s="157">
        <f t="shared" ref="C211:Q211" si="35">C212</f>
        <v>9.369003423875423</v>
      </c>
      <c r="D211" s="157">
        <f t="shared" si="35"/>
        <v>9.1941464423450263</v>
      </c>
      <c r="E211" s="157">
        <f t="shared" si="35"/>
        <v>8.9055558240984514</v>
      </c>
      <c r="F211" s="157">
        <f t="shared" si="35"/>
        <v>8.8385357140767287</v>
      </c>
      <c r="G211" s="157">
        <f t="shared" si="35"/>
        <v>9.4428769816649876</v>
      </c>
      <c r="H211" s="157">
        <f t="shared" si="35"/>
        <v>10.499101087134076</v>
      </c>
      <c r="I211" s="157">
        <f t="shared" si="35"/>
        <v>11.822159500216079</v>
      </c>
      <c r="J211" s="157">
        <f t="shared" si="35"/>
        <v>13.018668045206681</v>
      </c>
      <c r="K211" s="157">
        <f t="shared" si="35"/>
        <v>14.738839708276533</v>
      </c>
      <c r="L211" s="157">
        <f t="shared" si="35"/>
        <v>19.470397553208201</v>
      </c>
      <c r="M211" s="157">
        <f t="shared" si="35"/>
        <v>17.745394936550486</v>
      </c>
      <c r="N211" s="157">
        <f t="shared" si="35"/>
        <v>19.521038378775515</v>
      </c>
      <c r="O211" s="157">
        <f t="shared" si="35"/>
        <v>24.004567759958569</v>
      </c>
      <c r="P211" s="157">
        <f t="shared" si="35"/>
        <v>27.146704543521356</v>
      </c>
      <c r="Q211" s="157">
        <f t="shared" si="35"/>
        <v>32.341924162105407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9.2669060188193662</v>
      </c>
      <c r="C212" s="156">
        <f t="shared" si="36"/>
        <v>9.369003423875423</v>
      </c>
      <c r="D212" s="156">
        <f t="shared" si="36"/>
        <v>9.1941464423450263</v>
      </c>
      <c r="E212" s="156">
        <f t="shared" si="36"/>
        <v>8.9055558240984514</v>
      </c>
      <c r="F212" s="156">
        <f t="shared" si="36"/>
        <v>8.8385357140767287</v>
      </c>
      <c r="G212" s="156">
        <f t="shared" si="36"/>
        <v>9.4428769816649876</v>
      </c>
      <c r="H212" s="156">
        <f t="shared" si="36"/>
        <v>10.499101087134076</v>
      </c>
      <c r="I212" s="156">
        <f t="shared" si="36"/>
        <v>11.822159500216079</v>
      </c>
      <c r="J212" s="156">
        <f t="shared" si="36"/>
        <v>13.018668045206681</v>
      </c>
      <c r="K212" s="156">
        <f t="shared" si="36"/>
        <v>14.738839708276533</v>
      </c>
      <c r="L212" s="156">
        <f t="shared" si="36"/>
        <v>19.470397553208201</v>
      </c>
      <c r="M212" s="156">
        <f t="shared" si="36"/>
        <v>17.745394936550486</v>
      </c>
      <c r="N212" s="156">
        <f t="shared" si="36"/>
        <v>19.521038378775515</v>
      </c>
      <c r="O212" s="156">
        <f t="shared" si="36"/>
        <v>24.004567759958569</v>
      </c>
      <c r="P212" s="156">
        <f t="shared" si="36"/>
        <v>27.146704543521356</v>
      </c>
      <c r="Q212" s="156">
        <f t="shared" si="36"/>
        <v>32.341924162105407</v>
      </c>
    </row>
    <row r="213" spans="1:17" ht="12" customHeight="1" x14ac:dyDescent="0.25">
      <c r="A213" s="158" t="s">
        <v>63</v>
      </c>
      <c r="B213" s="157">
        <f t="shared" si="36"/>
        <v>3856.4678641780447</v>
      </c>
      <c r="C213" s="157">
        <f t="shared" si="36"/>
        <v>3888.7903153534448</v>
      </c>
      <c r="D213" s="157">
        <f t="shared" si="36"/>
        <v>3902.2340264078161</v>
      </c>
      <c r="E213" s="157">
        <f t="shared" si="36"/>
        <v>3905.0295201529975</v>
      </c>
      <c r="F213" s="157">
        <f t="shared" si="36"/>
        <v>3912.3985225521565</v>
      </c>
      <c r="G213" s="157">
        <f t="shared" si="36"/>
        <v>3941.8863121258933</v>
      </c>
      <c r="H213" s="157">
        <f t="shared" si="36"/>
        <v>3949.065551764756</v>
      </c>
      <c r="I213" s="157">
        <f t="shared" si="36"/>
        <v>3965.8472936718031</v>
      </c>
      <c r="J213" s="157">
        <f t="shared" si="36"/>
        <v>3942.6507718870707</v>
      </c>
      <c r="K213" s="157">
        <f t="shared" si="36"/>
        <v>4077.9628337104382</v>
      </c>
      <c r="L213" s="157">
        <f t="shared" si="36"/>
        <v>4072.4297729893792</v>
      </c>
      <c r="M213" s="157">
        <f t="shared" si="36"/>
        <v>3980.6411906397516</v>
      </c>
      <c r="N213" s="157">
        <f t="shared" si="36"/>
        <v>3989.8634326991878</v>
      </c>
      <c r="O213" s="157">
        <f t="shared" si="36"/>
        <v>3966.2646093891476</v>
      </c>
      <c r="P213" s="157">
        <f t="shared" si="36"/>
        <v>4003.6496167465075</v>
      </c>
      <c r="Q213" s="157">
        <f t="shared" si="36"/>
        <v>3938.3359267016917</v>
      </c>
    </row>
    <row r="214" spans="1:17" ht="12" customHeight="1" x14ac:dyDescent="0.25">
      <c r="A214" s="167" t="s">
        <v>156</v>
      </c>
      <c r="B214" s="132">
        <f>IF(B118=0,0,B118/0.086*1000000/B$11)</f>
        <v>4172.0985731113915</v>
      </c>
      <c r="C214" s="132">
        <f t="shared" ref="C214:Q214" si="37">IF(C118=0,0,C118/0.086*1000000/C$11)</f>
        <v>4177.6815676913411</v>
      </c>
      <c r="D214" s="132">
        <f t="shared" si="37"/>
        <v>4165.1387437271123</v>
      </c>
      <c r="E214" s="132">
        <f t="shared" si="37"/>
        <v>4144.408426133361</v>
      </c>
      <c r="F214" s="132">
        <f t="shared" si="37"/>
        <v>4127.1128126723088</v>
      </c>
      <c r="G214" s="132">
        <f t="shared" si="37"/>
        <v>4116.9823115222525</v>
      </c>
      <c r="H214" s="132">
        <f t="shared" si="37"/>
        <v>4111.5125978524793</v>
      </c>
      <c r="I214" s="132">
        <f t="shared" si="37"/>
        <v>4105.1162762891754</v>
      </c>
      <c r="J214" s="132">
        <f t="shared" si="37"/>
        <v>4074.6507578805936</v>
      </c>
      <c r="K214" s="132">
        <f t="shared" si="37"/>
        <v>4173.9066204073924</v>
      </c>
      <c r="L214" s="132">
        <f t="shared" si="37"/>
        <v>4180.6083365297127</v>
      </c>
      <c r="M214" s="132">
        <f t="shared" si="37"/>
        <v>4045.7934106252992</v>
      </c>
      <c r="N214" s="132">
        <f t="shared" si="37"/>
        <v>4042.6251670980814</v>
      </c>
      <c r="O214" s="132">
        <f t="shared" si="37"/>
        <v>4001.6084997762937</v>
      </c>
      <c r="P214" s="132">
        <f t="shared" si="37"/>
        <v>4040.110091054833</v>
      </c>
      <c r="Q214" s="132">
        <f t="shared" si="37"/>
        <v>3968.403672901964</v>
      </c>
    </row>
    <row r="215" spans="1:17" ht="12" customHeight="1" x14ac:dyDescent="0.25">
      <c r="A215" s="167" t="s">
        <v>155</v>
      </c>
      <c r="B215" s="132">
        <f>IF(B119=0,0,B119/0.086*1000000/B$12)</f>
        <v>3684.4478936629403</v>
      </c>
      <c r="C215" s="132">
        <f t="shared" ref="C215:Q215" si="38">IF(C119=0,0,C119/0.086*1000000/C$12)</f>
        <v>3691.9038011014145</v>
      </c>
      <c r="D215" s="132">
        <f t="shared" si="38"/>
        <v>3683.3825981852724</v>
      </c>
      <c r="E215" s="132">
        <f t="shared" si="38"/>
        <v>3667.654140599886</v>
      </c>
      <c r="F215" s="132">
        <f t="shared" si="38"/>
        <v>3654.9811326275112</v>
      </c>
      <c r="G215" s="132">
        <f t="shared" si="38"/>
        <v>3648.2517196833901</v>
      </c>
      <c r="H215" s="132">
        <f t="shared" si="38"/>
        <v>3645.6455076686784</v>
      </c>
      <c r="I215" s="132">
        <f t="shared" si="38"/>
        <v>3642.5146754340176</v>
      </c>
      <c r="J215" s="132">
        <f t="shared" si="38"/>
        <v>3617.7331108144922</v>
      </c>
      <c r="K215" s="132">
        <f t="shared" si="38"/>
        <v>3711.6264905873181</v>
      </c>
      <c r="L215" s="132">
        <f t="shared" si="38"/>
        <v>3707.7350695449845</v>
      </c>
      <c r="M215" s="132">
        <f t="shared" si="38"/>
        <v>3601.1951026031165</v>
      </c>
      <c r="N215" s="132">
        <f t="shared" si="38"/>
        <v>3599.9682244519308</v>
      </c>
      <c r="O215" s="132">
        <f t="shared" si="38"/>
        <v>3569.4820470130207</v>
      </c>
      <c r="P215" s="132">
        <f t="shared" si="38"/>
        <v>3599.3895437589331</v>
      </c>
      <c r="Q215" s="132">
        <f t="shared" si="38"/>
        <v>3542.359729504029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3337.6788584890983</v>
      </c>
      <c r="C216" s="165">
        <f t="shared" si="39"/>
        <v>3342.1452541530484</v>
      </c>
      <c r="D216" s="165">
        <f t="shared" si="39"/>
        <v>3332.1109949816755</v>
      </c>
      <c r="E216" s="165">
        <f t="shared" si="39"/>
        <v>3315.5267409066769</v>
      </c>
      <c r="F216" s="165">
        <f t="shared" si="39"/>
        <v>3301.690250137799</v>
      </c>
      <c r="G216" s="165">
        <f t="shared" si="39"/>
        <v>3293.5858492178118</v>
      </c>
      <c r="H216" s="165">
        <f t="shared" si="39"/>
        <v>3289.2100782819789</v>
      </c>
      <c r="I216" s="165">
        <f t="shared" si="39"/>
        <v>3284.093021031345</v>
      </c>
      <c r="J216" s="165">
        <f t="shared" si="39"/>
        <v>3259.720606304476</v>
      </c>
      <c r="K216" s="165">
        <f t="shared" si="39"/>
        <v>3339.125296325914</v>
      </c>
      <c r="L216" s="165">
        <f t="shared" si="39"/>
        <v>3344.4866692237588</v>
      </c>
      <c r="M216" s="165">
        <f t="shared" si="39"/>
        <v>3236.6347285002357</v>
      </c>
      <c r="N216" s="165">
        <f t="shared" si="39"/>
        <v>3234.100133678468</v>
      </c>
      <c r="O216" s="165">
        <f t="shared" si="39"/>
        <v>3201.2867998210354</v>
      </c>
      <c r="P216" s="165">
        <f t="shared" si="39"/>
        <v>3232.0880728438719</v>
      </c>
      <c r="Q216" s="165">
        <f t="shared" si="39"/>
        <v>3174.7229383215717</v>
      </c>
    </row>
    <row r="217" spans="1:17" ht="12" customHeight="1" x14ac:dyDescent="0.25">
      <c r="A217" s="147" t="s">
        <v>59</v>
      </c>
      <c r="B217" s="164">
        <f t="shared" si="39"/>
        <v>346.76903517384142</v>
      </c>
      <c r="C217" s="164">
        <f t="shared" si="39"/>
        <v>349.75854694836596</v>
      </c>
      <c r="D217" s="164">
        <f t="shared" si="39"/>
        <v>351.27160320359707</v>
      </c>
      <c r="E217" s="164">
        <f t="shared" si="39"/>
        <v>352.12739969320904</v>
      </c>
      <c r="F217" s="164">
        <f t="shared" si="39"/>
        <v>353.29088248971152</v>
      </c>
      <c r="G217" s="164">
        <f t="shared" si="39"/>
        <v>354.66587046557868</v>
      </c>
      <c r="H217" s="164">
        <f t="shared" si="39"/>
        <v>356.43542938669998</v>
      </c>
      <c r="I217" s="164">
        <f t="shared" si="39"/>
        <v>358.42165440267229</v>
      </c>
      <c r="J217" s="164">
        <f t="shared" si="39"/>
        <v>358.0125045100155</v>
      </c>
      <c r="K217" s="164">
        <f t="shared" si="39"/>
        <v>372.50119426140469</v>
      </c>
      <c r="L217" s="164">
        <f t="shared" si="39"/>
        <v>363.24840032122586</v>
      </c>
      <c r="M217" s="164">
        <f t="shared" si="39"/>
        <v>364.56037410288047</v>
      </c>
      <c r="N217" s="164">
        <f t="shared" si="39"/>
        <v>365.86809077346294</v>
      </c>
      <c r="O217" s="164">
        <f t="shared" si="39"/>
        <v>368.195247191985</v>
      </c>
      <c r="P217" s="164">
        <f t="shared" si="39"/>
        <v>367.30147091506126</v>
      </c>
      <c r="Q217" s="164">
        <f t="shared" si="39"/>
        <v>367.63679118245722</v>
      </c>
    </row>
    <row r="218" spans="1:17" ht="12" customHeight="1" x14ac:dyDescent="0.25">
      <c r="A218" s="163" t="s">
        <v>144</v>
      </c>
      <c r="B218" s="162">
        <f>IF(B122=0,0,B122/0.086*1000000/B$13)</f>
        <v>0</v>
      </c>
      <c r="C218" s="162">
        <f t="shared" ref="C218:Q218" si="40">IF(C122=0,0,C122/0.086*1000000/C$13)</f>
        <v>0</v>
      </c>
      <c r="D218" s="162">
        <f t="shared" si="40"/>
        <v>0</v>
      </c>
      <c r="E218" s="162">
        <f t="shared" si="40"/>
        <v>0</v>
      </c>
      <c r="F218" s="162">
        <f t="shared" si="40"/>
        <v>0</v>
      </c>
      <c r="G218" s="162">
        <f t="shared" si="40"/>
        <v>0</v>
      </c>
      <c r="H218" s="162">
        <f t="shared" si="40"/>
        <v>0</v>
      </c>
      <c r="I218" s="162">
        <f t="shared" si="40"/>
        <v>0</v>
      </c>
      <c r="J218" s="162">
        <f t="shared" si="40"/>
        <v>0</v>
      </c>
      <c r="K218" s="162">
        <f t="shared" si="40"/>
        <v>0</v>
      </c>
      <c r="L218" s="162">
        <f t="shared" si="40"/>
        <v>0</v>
      </c>
      <c r="M218" s="162">
        <f t="shared" si="40"/>
        <v>0</v>
      </c>
      <c r="N218" s="162">
        <f t="shared" si="40"/>
        <v>0</v>
      </c>
      <c r="O218" s="162">
        <f t="shared" si="40"/>
        <v>0</v>
      </c>
      <c r="P218" s="162">
        <f t="shared" si="40"/>
        <v>0</v>
      </c>
      <c r="Q218" s="162">
        <f t="shared" si="40"/>
        <v>0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0</v>
      </c>
      <c r="M219" s="160">
        <f t="shared" si="41"/>
        <v>0</v>
      </c>
      <c r="N219" s="160">
        <f t="shared" si="41"/>
        <v>0</v>
      </c>
      <c r="O219" s="160">
        <f t="shared" si="41"/>
        <v>0</v>
      </c>
      <c r="P219" s="160">
        <f t="shared" si="41"/>
        <v>0</v>
      </c>
      <c r="Q219" s="160">
        <f t="shared" si="41"/>
        <v>0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0</v>
      </c>
      <c r="M220" s="156">
        <f t="shared" si="42"/>
        <v>0</v>
      </c>
      <c r="N220" s="156">
        <f t="shared" si="42"/>
        <v>0</v>
      </c>
      <c r="O220" s="156">
        <f t="shared" si="42"/>
        <v>0</v>
      </c>
      <c r="P220" s="156">
        <f t="shared" si="42"/>
        <v>0</v>
      </c>
      <c r="Q220" s="156">
        <f t="shared" si="42"/>
        <v>0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0</v>
      </c>
      <c r="M221" s="156">
        <f t="shared" si="42"/>
        <v>0</v>
      </c>
      <c r="N221" s="156">
        <f t="shared" si="42"/>
        <v>0</v>
      </c>
      <c r="O221" s="156">
        <f t="shared" si="42"/>
        <v>0</v>
      </c>
      <c r="P221" s="156">
        <f t="shared" si="42"/>
        <v>0</v>
      </c>
      <c r="Q221" s="156">
        <f t="shared" si="42"/>
        <v>0</v>
      </c>
    </row>
    <row r="222" spans="1:17" ht="12" customHeight="1" x14ac:dyDescent="0.25">
      <c r="A222" s="163" t="s">
        <v>142</v>
      </c>
      <c r="B222" s="162">
        <f>IF(B126=0,0,B126/0.086*1000000/B$15)</f>
        <v>2787.6113344973414</v>
      </c>
      <c r="C222" s="162">
        <f t="shared" ref="C222:Q222" si="43">IF(C126=0,0,C126/0.086*1000000/C$15)</f>
        <v>2759.5920857128976</v>
      </c>
      <c r="D222" s="162">
        <f t="shared" si="43"/>
        <v>2766.7084202386595</v>
      </c>
      <c r="E222" s="162">
        <f t="shared" si="43"/>
        <v>2846.8995227635723</v>
      </c>
      <c r="F222" s="162">
        <f t="shared" si="43"/>
        <v>2938.3692476631791</v>
      </c>
      <c r="G222" s="162">
        <f t="shared" si="43"/>
        <v>3060.3304897058583</v>
      </c>
      <c r="H222" s="162">
        <f t="shared" si="43"/>
        <v>3099.3935665374097</v>
      </c>
      <c r="I222" s="162">
        <f t="shared" si="43"/>
        <v>3040.6953479141835</v>
      </c>
      <c r="J222" s="162">
        <f t="shared" si="43"/>
        <v>2998.7933400105426</v>
      </c>
      <c r="K222" s="162">
        <f t="shared" si="43"/>
        <v>3227.3847576889507</v>
      </c>
      <c r="L222" s="162">
        <f t="shared" si="43"/>
        <v>3409.9023416390519</v>
      </c>
      <c r="M222" s="162">
        <f t="shared" si="43"/>
        <v>3400.7544437916913</v>
      </c>
      <c r="N222" s="162">
        <f t="shared" si="43"/>
        <v>3525.0236871909829</v>
      </c>
      <c r="O222" s="162">
        <f t="shared" si="43"/>
        <v>3840.818308187454</v>
      </c>
      <c r="P222" s="162">
        <f t="shared" si="43"/>
        <v>3759.6551933918063</v>
      </c>
      <c r="Q222" s="162">
        <f t="shared" si="43"/>
        <v>4115.423620250489</v>
      </c>
    </row>
    <row r="223" spans="1:17" ht="12" customHeight="1" x14ac:dyDescent="0.25">
      <c r="A223" s="161" t="s">
        <v>141</v>
      </c>
      <c r="B223" s="160">
        <f>IF(B127=0,0,B127/0.086*1000000/B$16)</f>
        <v>2576.8581027717123</v>
      </c>
      <c r="C223" s="160">
        <f t="shared" ref="C223:Q223" si="44">IF(C127=0,0,C127/0.086*1000000/C$16)</f>
        <v>2557.4322155186715</v>
      </c>
      <c r="D223" s="160">
        <f t="shared" si="44"/>
        <v>2564.6383393945225</v>
      </c>
      <c r="E223" s="160">
        <f t="shared" si="44"/>
        <v>2629.6470179040534</v>
      </c>
      <c r="F223" s="160">
        <f t="shared" si="44"/>
        <v>2703.9862806202227</v>
      </c>
      <c r="G223" s="160">
        <f t="shared" si="44"/>
        <v>2802.9302622302657</v>
      </c>
      <c r="H223" s="160">
        <f t="shared" si="44"/>
        <v>2835.9502826166281</v>
      </c>
      <c r="I223" s="160">
        <f t="shared" si="44"/>
        <v>2790.9779327340243</v>
      </c>
      <c r="J223" s="160">
        <f t="shared" si="44"/>
        <v>2757.0471765184457</v>
      </c>
      <c r="K223" s="160">
        <f t="shared" si="44"/>
        <v>2954.4090004125678</v>
      </c>
      <c r="L223" s="160">
        <f t="shared" si="44"/>
        <v>3091.1702736324687</v>
      </c>
      <c r="M223" s="160">
        <f t="shared" si="44"/>
        <v>3085.1639291362371</v>
      </c>
      <c r="N223" s="160">
        <f t="shared" si="44"/>
        <v>3185.8870405262478</v>
      </c>
      <c r="O223" s="160">
        <f t="shared" si="44"/>
        <v>3440.8498937419499</v>
      </c>
      <c r="P223" s="160">
        <f t="shared" si="44"/>
        <v>3375.0256256285047</v>
      </c>
      <c r="Q223" s="160">
        <f t="shared" si="44"/>
        <v>3659.9756873828469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2230.0890675978703</v>
      </c>
      <c r="C224" s="156">
        <f t="shared" si="45"/>
        <v>2207.6736685703054</v>
      </c>
      <c r="D224" s="156">
        <f t="shared" si="45"/>
        <v>2213.3667361909256</v>
      </c>
      <c r="E224" s="156">
        <f t="shared" si="45"/>
        <v>2277.5196182108471</v>
      </c>
      <c r="F224" s="156">
        <f t="shared" si="45"/>
        <v>2350.6953981305114</v>
      </c>
      <c r="G224" s="156">
        <f t="shared" si="45"/>
        <v>2448.2643917646874</v>
      </c>
      <c r="H224" s="156">
        <f t="shared" si="45"/>
        <v>2479.5148532299277</v>
      </c>
      <c r="I224" s="156">
        <f t="shared" si="45"/>
        <v>2432.5562783313526</v>
      </c>
      <c r="J224" s="156">
        <f t="shared" si="45"/>
        <v>2399.0346720084299</v>
      </c>
      <c r="K224" s="156">
        <f t="shared" si="45"/>
        <v>2581.9078061511623</v>
      </c>
      <c r="L224" s="156">
        <f t="shared" si="45"/>
        <v>2727.921873311243</v>
      </c>
      <c r="M224" s="156">
        <f t="shared" si="45"/>
        <v>2720.6035550333568</v>
      </c>
      <c r="N224" s="156">
        <f t="shared" si="45"/>
        <v>2820.0189497527849</v>
      </c>
      <c r="O224" s="156">
        <f t="shared" si="45"/>
        <v>3072.6546465499646</v>
      </c>
      <c r="P224" s="156">
        <f t="shared" si="45"/>
        <v>3007.7241547134431</v>
      </c>
      <c r="Q224" s="156">
        <f t="shared" si="45"/>
        <v>3292.3388962003901</v>
      </c>
    </row>
    <row r="225" spans="1:17" ht="12" customHeight="1" x14ac:dyDescent="0.25">
      <c r="A225" s="148" t="s">
        <v>59</v>
      </c>
      <c r="B225" s="156">
        <f t="shared" si="45"/>
        <v>346.76903517384147</v>
      </c>
      <c r="C225" s="156">
        <f t="shared" si="45"/>
        <v>349.75854694836585</v>
      </c>
      <c r="D225" s="156">
        <f t="shared" si="45"/>
        <v>351.2716032035969</v>
      </c>
      <c r="E225" s="156">
        <f t="shared" si="45"/>
        <v>352.12739969320654</v>
      </c>
      <c r="F225" s="156">
        <f t="shared" si="45"/>
        <v>353.29088248971084</v>
      </c>
      <c r="G225" s="156">
        <f t="shared" si="45"/>
        <v>354.66587046557851</v>
      </c>
      <c r="H225" s="156">
        <f t="shared" si="45"/>
        <v>356.43542938670021</v>
      </c>
      <c r="I225" s="156">
        <f t="shared" si="45"/>
        <v>358.42165440267235</v>
      </c>
      <c r="J225" s="156">
        <f t="shared" si="45"/>
        <v>358.01250451001528</v>
      </c>
      <c r="K225" s="156">
        <f t="shared" si="45"/>
        <v>372.50119426140492</v>
      </c>
      <c r="L225" s="156">
        <f t="shared" si="45"/>
        <v>363.24840032122626</v>
      </c>
      <c r="M225" s="156">
        <f t="shared" si="45"/>
        <v>364.56037410288053</v>
      </c>
      <c r="N225" s="156">
        <f t="shared" si="45"/>
        <v>365.86809077346271</v>
      </c>
      <c r="O225" s="156">
        <f t="shared" si="45"/>
        <v>368.19524719198506</v>
      </c>
      <c r="P225" s="156">
        <f t="shared" si="45"/>
        <v>367.30147091506132</v>
      </c>
      <c r="Q225" s="156">
        <f t="shared" si="45"/>
        <v>367.63679118245733</v>
      </c>
    </row>
    <row r="226" spans="1:17" ht="12" customHeight="1" x14ac:dyDescent="0.25">
      <c r="A226" s="158" t="s">
        <v>62</v>
      </c>
      <c r="B226" s="157">
        <f t="shared" si="36"/>
        <v>875.75878199404406</v>
      </c>
      <c r="C226" s="157">
        <f t="shared" si="36"/>
        <v>869.23431934671555</v>
      </c>
      <c r="D226" s="157">
        <f t="shared" si="36"/>
        <v>877.77811026930328</v>
      </c>
      <c r="E226" s="157">
        <f t="shared" si="36"/>
        <v>908.77026610802807</v>
      </c>
      <c r="F226" s="157">
        <f t="shared" si="36"/>
        <v>944.95815563626297</v>
      </c>
      <c r="G226" s="157">
        <f t="shared" si="36"/>
        <v>979.12750194573334</v>
      </c>
      <c r="H226" s="157">
        <f t="shared" si="36"/>
        <v>995.22383842682711</v>
      </c>
      <c r="I226" s="157">
        <f t="shared" si="36"/>
        <v>981.51269401308502</v>
      </c>
      <c r="J226" s="157">
        <f t="shared" si="36"/>
        <v>972.9187273855556</v>
      </c>
      <c r="K226" s="157">
        <f t="shared" si="36"/>
        <v>1083.1872401031085</v>
      </c>
      <c r="L226" s="157">
        <f t="shared" si="36"/>
        <v>1132.0672456588907</v>
      </c>
      <c r="M226" s="157">
        <f t="shared" si="36"/>
        <v>1122.315270196287</v>
      </c>
      <c r="N226" s="157">
        <f t="shared" si="36"/>
        <v>1170.0469616734599</v>
      </c>
      <c r="O226" s="157">
        <f t="shared" si="36"/>
        <v>1283.3538316505826</v>
      </c>
      <c r="P226" s="157">
        <f t="shared" si="36"/>
        <v>1277.3572018607042</v>
      </c>
      <c r="Q226" s="157">
        <f t="shared" si="36"/>
        <v>1391.324179068356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0</v>
      </c>
      <c r="C228" s="156">
        <f t="shared" ref="C228:Q228" si="47">IF(C132=0,0,C132/0.086*1000000/C$19)</f>
        <v>0</v>
      </c>
      <c r="D228" s="156">
        <f t="shared" si="47"/>
        <v>986.7842674292948</v>
      </c>
      <c r="E228" s="156">
        <f t="shared" si="47"/>
        <v>2051.223869550312</v>
      </c>
      <c r="F228" s="156">
        <f t="shared" si="47"/>
        <v>2134.1962711022957</v>
      </c>
      <c r="G228" s="156">
        <f t="shared" si="47"/>
        <v>1594.8601757758324</v>
      </c>
      <c r="H228" s="156">
        <f t="shared" si="47"/>
        <v>0</v>
      </c>
      <c r="I228" s="156">
        <f t="shared" si="47"/>
        <v>0</v>
      </c>
      <c r="J228" s="156">
        <f t="shared" si="47"/>
        <v>0</v>
      </c>
      <c r="K228" s="156">
        <f t="shared" si="47"/>
        <v>0</v>
      </c>
      <c r="L228" s="156">
        <f t="shared" si="47"/>
        <v>0</v>
      </c>
      <c r="M228" s="156">
        <f t="shared" si="47"/>
        <v>0</v>
      </c>
      <c r="N228" s="156">
        <f t="shared" si="47"/>
        <v>0</v>
      </c>
      <c r="O228" s="156">
        <f t="shared" si="47"/>
        <v>0</v>
      </c>
      <c r="P228" s="156">
        <f t="shared" si="47"/>
        <v>0</v>
      </c>
      <c r="Q228" s="156">
        <f t="shared" si="47"/>
        <v>0</v>
      </c>
    </row>
    <row r="229" spans="1:17" ht="12" customHeight="1" x14ac:dyDescent="0.25">
      <c r="A229" s="29" t="s">
        <v>140</v>
      </c>
      <c r="B229" s="57">
        <f>IF(B133=0,0,B133/0.086*1000000/B$20)</f>
        <v>875.75878199404406</v>
      </c>
      <c r="C229" s="57">
        <f t="shared" ref="C229:Q229" si="48">IF(C133=0,0,C133/0.086*1000000/C$20)</f>
        <v>869.23431934671555</v>
      </c>
      <c r="D229" s="57">
        <f t="shared" si="48"/>
        <v>877.44634308232162</v>
      </c>
      <c r="E229" s="57">
        <f t="shared" si="48"/>
        <v>905.45244627448778</v>
      </c>
      <c r="F229" s="57">
        <f t="shared" si="48"/>
        <v>941.66530805563457</v>
      </c>
      <c r="G229" s="57">
        <f t="shared" si="48"/>
        <v>977.97737732646601</v>
      </c>
      <c r="H229" s="57">
        <f t="shared" si="48"/>
        <v>995.22383842682711</v>
      </c>
      <c r="I229" s="57">
        <f t="shared" si="48"/>
        <v>981.51269401308502</v>
      </c>
      <c r="J229" s="57">
        <f t="shared" si="48"/>
        <v>972.9187273855556</v>
      </c>
      <c r="K229" s="57">
        <f t="shared" si="48"/>
        <v>1083.187240103108</v>
      </c>
      <c r="L229" s="57">
        <f t="shared" si="48"/>
        <v>1132.0672456588907</v>
      </c>
      <c r="M229" s="57">
        <f t="shared" si="48"/>
        <v>1122.3152701962867</v>
      </c>
      <c r="N229" s="57">
        <f t="shared" si="48"/>
        <v>1170.0469616734599</v>
      </c>
      <c r="O229" s="57">
        <f t="shared" si="48"/>
        <v>1283.3538316505824</v>
      </c>
      <c r="P229" s="57">
        <f t="shared" si="48"/>
        <v>1277.3572018607042</v>
      </c>
      <c r="Q229" s="57">
        <f t="shared" si="48"/>
        <v>1391.3241790683555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11801.043290468069</v>
      </c>
      <c r="C231" s="168">
        <f t="shared" si="49"/>
        <v>12283.996745525797</v>
      </c>
      <c r="D231" s="168">
        <f t="shared" si="49"/>
        <v>12111.822514672254</v>
      </c>
      <c r="E231" s="168">
        <f t="shared" si="49"/>
        <v>12279.42596761789</v>
      </c>
      <c r="F231" s="168">
        <f t="shared" si="49"/>
        <v>12001.387805579601</v>
      </c>
      <c r="G231" s="168">
        <f t="shared" si="49"/>
        <v>12846.38287328793</v>
      </c>
      <c r="H231" s="168">
        <f t="shared" si="49"/>
        <v>12352.885958840789</v>
      </c>
      <c r="I231" s="168">
        <f t="shared" si="49"/>
        <v>12137.478216290212</v>
      </c>
      <c r="J231" s="168">
        <f t="shared" si="49"/>
        <v>12217.145915470106</v>
      </c>
      <c r="K231" s="168">
        <f t="shared" si="49"/>
        <v>12657.901872871475</v>
      </c>
      <c r="L231" s="168">
        <f t="shared" si="49"/>
        <v>15332.482269417762</v>
      </c>
      <c r="M231" s="168">
        <f t="shared" si="49"/>
        <v>14022.292571498618</v>
      </c>
      <c r="N231" s="168">
        <f t="shared" si="49"/>
        <v>15296.533438890772</v>
      </c>
      <c r="O231" s="168">
        <f t="shared" si="49"/>
        <v>14348.464009566205</v>
      </c>
      <c r="P231" s="168">
        <f t="shared" si="49"/>
        <v>13521.839974778351</v>
      </c>
      <c r="Q231" s="168">
        <f t="shared" si="49"/>
        <v>14025.425753018497</v>
      </c>
    </row>
    <row r="232" spans="1:17" ht="12" customHeight="1" x14ac:dyDescent="0.25">
      <c r="A232" s="158" t="s">
        <v>65</v>
      </c>
      <c r="B232" s="157">
        <f t="shared" ref="B232:Q232" si="50">SUM(B233:B234)</f>
        <v>9328.9040238902853</v>
      </c>
      <c r="C232" s="157">
        <f t="shared" si="50"/>
        <v>9819.1935689457496</v>
      </c>
      <c r="D232" s="157">
        <f t="shared" si="50"/>
        <v>9608.4001762286334</v>
      </c>
      <c r="E232" s="157">
        <f t="shared" si="50"/>
        <v>9721.4549177439785</v>
      </c>
      <c r="F232" s="157">
        <f t="shared" si="50"/>
        <v>9377.6063834125835</v>
      </c>
      <c r="G232" s="157">
        <f t="shared" si="50"/>
        <v>10154.035281855386</v>
      </c>
      <c r="H232" s="157">
        <f t="shared" si="50"/>
        <v>9616.7550298390652</v>
      </c>
      <c r="I232" s="157">
        <f t="shared" si="50"/>
        <v>9391.7885873908799</v>
      </c>
      <c r="J232" s="157">
        <f t="shared" si="50"/>
        <v>9466.3159459254566</v>
      </c>
      <c r="K232" s="157">
        <f t="shared" si="50"/>
        <v>9746.7407477533761</v>
      </c>
      <c r="L232" s="157">
        <f t="shared" si="50"/>
        <v>12297.865643619354</v>
      </c>
      <c r="M232" s="157">
        <f t="shared" si="50"/>
        <v>11007.115260576542</v>
      </c>
      <c r="N232" s="157">
        <f t="shared" si="50"/>
        <v>12223.606789230242</v>
      </c>
      <c r="O232" s="157">
        <f t="shared" si="50"/>
        <v>11177.240171648762</v>
      </c>
      <c r="P232" s="157">
        <f t="shared" si="50"/>
        <v>10325.451183554946</v>
      </c>
      <c r="Q232" s="157">
        <f t="shared" si="50"/>
        <v>10724.893712883981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9256.8296747677468</v>
      </c>
      <c r="C233" s="156">
        <f t="shared" si="51"/>
        <v>9779.7476148191272</v>
      </c>
      <c r="D233" s="156">
        <f t="shared" si="51"/>
        <v>9550.3743175553827</v>
      </c>
      <c r="E233" s="156">
        <f t="shared" si="51"/>
        <v>9623.1450396142573</v>
      </c>
      <c r="F233" s="156">
        <f t="shared" si="51"/>
        <v>9236.5874274517482</v>
      </c>
      <c r="G233" s="156">
        <f t="shared" si="51"/>
        <v>9973.7945506969299</v>
      </c>
      <c r="H233" s="156">
        <f t="shared" si="51"/>
        <v>9437.5360648304741</v>
      </c>
      <c r="I233" s="156">
        <f t="shared" si="51"/>
        <v>9275.839557563877</v>
      </c>
      <c r="J233" s="156">
        <f t="shared" si="51"/>
        <v>9404.4381312277674</v>
      </c>
      <c r="K233" s="156">
        <f t="shared" si="51"/>
        <v>9625.6455147620509</v>
      </c>
      <c r="L233" s="156">
        <f t="shared" si="51"/>
        <v>12153.007447008053</v>
      </c>
      <c r="M233" s="156">
        <f t="shared" si="51"/>
        <v>10906.790604033453</v>
      </c>
      <c r="N233" s="156">
        <f t="shared" si="51"/>
        <v>12126.82225202227</v>
      </c>
      <c r="O233" s="156">
        <f t="shared" si="51"/>
        <v>10986.97789850562</v>
      </c>
      <c r="P233" s="156">
        <f t="shared" si="51"/>
        <v>10153.277758268352</v>
      </c>
      <c r="Q233" s="156">
        <f t="shared" si="51"/>
        <v>10472.972331904708</v>
      </c>
    </row>
    <row r="234" spans="1:17" ht="12" customHeight="1" x14ac:dyDescent="0.25">
      <c r="A234" s="23" t="s">
        <v>60</v>
      </c>
      <c r="B234" s="156">
        <f t="shared" si="51"/>
        <v>72.074349122538905</v>
      </c>
      <c r="C234" s="156">
        <f t="shared" si="51"/>
        <v>39.445954126621693</v>
      </c>
      <c r="D234" s="156">
        <f t="shared" si="51"/>
        <v>58.025858673250333</v>
      </c>
      <c r="E234" s="156">
        <f t="shared" si="51"/>
        <v>98.309878129720943</v>
      </c>
      <c r="F234" s="156">
        <f t="shared" si="51"/>
        <v>141.01895596083551</v>
      </c>
      <c r="G234" s="156">
        <f t="shared" si="51"/>
        <v>180.2407311584559</v>
      </c>
      <c r="H234" s="156">
        <f t="shared" si="51"/>
        <v>179.2189650085916</v>
      </c>
      <c r="I234" s="156">
        <f t="shared" si="51"/>
        <v>115.94902982700228</v>
      </c>
      <c r="J234" s="156">
        <f t="shared" si="51"/>
        <v>61.877814697689551</v>
      </c>
      <c r="K234" s="156">
        <f t="shared" si="51"/>
        <v>121.0952329913251</v>
      </c>
      <c r="L234" s="156">
        <f t="shared" si="51"/>
        <v>144.85819661130154</v>
      </c>
      <c r="M234" s="156">
        <f t="shared" si="51"/>
        <v>100.32465654308993</v>
      </c>
      <c r="N234" s="156">
        <f t="shared" si="51"/>
        <v>96.78453720797242</v>
      </c>
      <c r="O234" s="156">
        <f t="shared" si="51"/>
        <v>190.26227314314153</v>
      </c>
      <c r="P234" s="156">
        <f t="shared" si="51"/>
        <v>172.17342528659381</v>
      </c>
      <c r="Q234" s="156">
        <f t="shared" si="51"/>
        <v>251.9213809792721</v>
      </c>
    </row>
    <row r="235" spans="1:17" ht="12" customHeight="1" x14ac:dyDescent="0.25">
      <c r="A235" s="158" t="s">
        <v>112</v>
      </c>
      <c r="B235" s="157">
        <f t="shared" ref="B235:Q235" si="52">B236</f>
        <v>14.413216336255049</v>
      </c>
      <c r="C235" s="157">
        <f t="shared" si="52"/>
        <v>14.746609095645088</v>
      </c>
      <c r="D235" s="157">
        <f t="shared" si="52"/>
        <v>14.716251593357363</v>
      </c>
      <c r="E235" s="157">
        <f t="shared" si="52"/>
        <v>14.345722989833982</v>
      </c>
      <c r="F235" s="157">
        <f t="shared" si="52"/>
        <v>14.440312460622952</v>
      </c>
      <c r="G235" s="157">
        <f t="shared" si="52"/>
        <v>16.376052763486506</v>
      </c>
      <c r="H235" s="157">
        <f t="shared" si="52"/>
        <v>19.361690842490006</v>
      </c>
      <c r="I235" s="157">
        <f t="shared" si="52"/>
        <v>23.635426011212548</v>
      </c>
      <c r="J235" s="157">
        <f t="shared" si="52"/>
        <v>30.559327616755965</v>
      </c>
      <c r="K235" s="157">
        <f t="shared" si="52"/>
        <v>36.143828028574674</v>
      </c>
      <c r="L235" s="157">
        <f t="shared" si="52"/>
        <v>50.778510226835429</v>
      </c>
      <c r="M235" s="157">
        <f t="shared" si="52"/>
        <v>51.775828008452265</v>
      </c>
      <c r="N235" s="157">
        <f t="shared" si="52"/>
        <v>58.618390984471944</v>
      </c>
      <c r="O235" s="157">
        <f t="shared" si="52"/>
        <v>74.360693127671681</v>
      </c>
      <c r="P235" s="157">
        <f t="shared" si="52"/>
        <v>87.569755462278167</v>
      </c>
      <c r="Q235" s="157">
        <f t="shared" si="52"/>
        <v>108.49656323498829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14.413216336255049</v>
      </c>
      <c r="C236" s="156">
        <f t="shared" si="53"/>
        <v>14.746609095645088</v>
      </c>
      <c r="D236" s="156">
        <f t="shared" si="53"/>
        <v>14.716251593357363</v>
      </c>
      <c r="E236" s="156">
        <f t="shared" si="53"/>
        <v>14.345722989833982</v>
      </c>
      <c r="F236" s="156">
        <f t="shared" si="53"/>
        <v>14.440312460622952</v>
      </c>
      <c r="G236" s="156">
        <f t="shared" si="53"/>
        <v>16.376052763486506</v>
      </c>
      <c r="H236" s="156">
        <f t="shared" si="53"/>
        <v>19.361690842490006</v>
      </c>
      <c r="I236" s="156">
        <f t="shared" si="53"/>
        <v>23.635426011212548</v>
      </c>
      <c r="J236" s="156">
        <f t="shared" si="53"/>
        <v>30.559327616755965</v>
      </c>
      <c r="K236" s="156">
        <f t="shared" si="53"/>
        <v>36.143828028574674</v>
      </c>
      <c r="L236" s="156">
        <f t="shared" si="53"/>
        <v>50.778510226835429</v>
      </c>
      <c r="M236" s="156">
        <f t="shared" si="53"/>
        <v>51.775828008452265</v>
      </c>
      <c r="N236" s="156">
        <f t="shared" si="53"/>
        <v>58.618390984471944</v>
      </c>
      <c r="O236" s="156">
        <f t="shared" si="53"/>
        <v>74.360693127671681</v>
      </c>
      <c r="P236" s="156">
        <f t="shared" si="53"/>
        <v>87.569755462278167</v>
      </c>
      <c r="Q236" s="156">
        <f t="shared" si="53"/>
        <v>108.49656323498829</v>
      </c>
    </row>
    <row r="237" spans="1:17" ht="12" customHeight="1" x14ac:dyDescent="0.25">
      <c r="A237" s="158" t="s">
        <v>63</v>
      </c>
      <c r="B237" s="157">
        <f t="shared" si="53"/>
        <v>1742.8915369113158</v>
      </c>
      <c r="C237" s="157">
        <f t="shared" si="53"/>
        <v>1740.5476200259081</v>
      </c>
      <c r="D237" s="157">
        <f t="shared" si="53"/>
        <v>1768.9671859023131</v>
      </c>
      <c r="E237" s="157">
        <f t="shared" si="53"/>
        <v>1795.5139028830649</v>
      </c>
      <c r="F237" s="157">
        <f t="shared" si="53"/>
        <v>1826.8573594823854</v>
      </c>
      <c r="G237" s="157">
        <f t="shared" si="53"/>
        <v>1859.3276843247299</v>
      </c>
      <c r="H237" s="157">
        <f t="shared" si="53"/>
        <v>1881.2217415259331</v>
      </c>
      <c r="I237" s="157">
        <f t="shared" si="53"/>
        <v>1893.2238417793055</v>
      </c>
      <c r="J237" s="157">
        <f t="shared" si="53"/>
        <v>1894.0221334898538</v>
      </c>
      <c r="K237" s="157">
        <f t="shared" si="53"/>
        <v>1954.6146445079985</v>
      </c>
      <c r="L237" s="157">
        <f t="shared" si="53"/>
        <v>2020.5843558773854</v>
      </c>
      <c r="M237" s="157">
        <f t="shared" si="53"/>
        <v>1999.6847059633776</v>
      </c>
      <c r="N237" s="157">
        <f t="shared" si="53"/>
        <v>2008.2826227914206</v>
      </c>
      <c r="O237" s="157">
        <f t="shared" si="53"/>
        <v>1991.7764191050958</v>
      </c>
      <c r="P237" s="157">
        <f t="shared" si="53"/>
        <v>2007.638520604459</v>
      </c>
      <c r="Q237" s="157">
        <f t="shared" si="53"/>
        <v>1990.4831588442707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1733.8325139725762</v>
      </c>
      <c r="C238" s="132">
        <f t="shared" si="54"/>
        <v>1736.152683872308</v>
      </c>
      <c r="D238" s="132">
        <f t="shared" si="54"/>
        <v>1763.1610410245073</v>
      </c>
      <c r="E238" s="132">
        <f t="shared" si="54"/>
        <v>1775.7968804717823</v>
      </c>
      <c r="F238" s="132">
        <f t="shared" si="54"/>
        <v>1792.6743300518197</v>
      </c>
      <c r="G238" s="132">
        <f t="shared" si="54"/>
        <v>1813.7281227714238</v>
      </c>
      <c r="H238" s="132">
        <f t="shared" si="54"/>
        <v>1828.5906362877222</v>
      </c>
      <c r="I238" s="132">
        <f t="shared" si="54"/>
        <v>1849.1952183541871</v>
      </c>
      <c r="J238" s="132">
        <f t="shared" si="54"/>
        <v>1854.020931744499</v>
      </c>
      <c r="K238" s="132">
        <f t="shared" si="54"/>
        <v>1916.4224528158334</v>
      </c>
      <c r="L238" s="132">
        <f t="shared" si="54"/>
        <v>1962.6449138551966</v>
      </c>
      <c r="M238" s="132">
        <f t="shared" si="54"/>
        <v>1969.0923963147925</v>
      </c>
      <c r="N238" s="132">
        <f t="shared" si="54"/>
        <v>1983.6347541102753</v>
      </c>
      <c r="O238" s="132">
        <f t="shared" si="54"/>
        <v>1982.2460403169566</v>
      </c>
      <c r="P238" s="132">
        <f t="shared" si="54"/>
        <v>2001.376966101642</v>
      </c>
      <c r="Q238" s="132">
        <f t="shared" si="54"/>
        <v>1967.5547205192906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1733.8350463518962</v>
      </c>
      <c r="C239" s="132">
        <f t="shared" si="55"/>
        <v>1738.680694046202</v>
      </c>
      <c r="D239" s="132">
        <f t="shared" si="55"/>
        <v>1796.3304135064786</v>
      </c>
      <c r="E239" s="132">
        <f t="shared" si="55"/>
        <v>1826.0853268145427</v>
      </c>
      <c r="F239" s="132">
        <f t="shared" si="55"/>
        <v>1845.7311479530993</v>
      </c>
      <c r="G239" s="132">
        <f t="shared" si="55"/>
        <v>1892.5789617529749</v>
      </c>
      <c r="H239" s="132">
        <f t="shared" si="55"/>
        <v>1907.9804127248772</v>
      </c>
      <c r="I239" s="132">
        <f t="shared" si="55"/>
        <v>1951.5723800102592</v>
      </c>
      <c r="J239" s="132">
        <f t="shared" si="55"/>
        <v>1945.1559052105536</v>
      </c>
      <c r="K239" s="132">
        <f t="shared" si="55"/>
        <v>2002.0385378399142</v>
      </c>
      <c r="L239" s="132">
        <f t="shared" si="55"/>
        <v>1998.7222479706222</v>
      </c>
      <c r="M239" s="132">
        <f t="shared" si="55"/>
        <v>1984.4641969367106</v>
      </c>
      <c r="N239" s="132">
        <f t="shared" si="55"/>
        <v>1984.5033738474726</v>
      </c>
      <c r="O239" s="132">
        <f t="shared" si="55"/>
        <v>1970.4077796579252</v>
      </c>
      <c r="P239" s="132">
        <f t="shared" si="55"/>
        <v>1984.9297373464342</v>
      </c>
      <c r="Q239" s="132">
        <f t="shared" si="55"/>
        <v>1956.5543724408044</v>
      </c>
    </row>
    <row r="240" spans="1:17" ht="12" customHeight="1" x14ac:dyDescent="0.25">
      <c r="A240" s="166" t="s">
        <v>55</v>
      </c>
      <c r="B240" s="165">
        <f t="shared" si="55"/>
        <v>1387.0660111780544</v>
      </c>
      <c r="C240" s="165">
        <f t="shared" si="55"/>
        <v>1388.9221470978364</v>
      </c>
      <c r="D240" s="165">
        <f t="shared" si="55"/>
        <v>1445.0588103028817</v>
      </c>
      <c r="E240" s="165">
        <f t="shared" si="55"/>
        <v>1473.9579271213336</v>
      </c>
      <c r="F240" s="165">
        <f t="shared" si="55"/>
        <v>1492.4402654633877</v>
      </c>
      <c r="G240" s="165">
        <f t="shared" si="55"/>
        <v>1537.9130912873957</v>
      </c>
      <c r="H240" s="165">
        <f t="shared" si="55"/>
        <v>1551.544983338177</v>
      </c>
      <c r="I240" s="165">
        <f t="shared" si="55"/>
        <v>1593.1507256075868</v>
      </c>
      <c r="J240" s="165">
        <f t="shared" si="55"/>
        <v>1587.1434007005382</v>
      </c>
      <c r="K240" s="165">
        <f t="shared" si="55"/>
        <v>1629.5373435785093</v>
      </c>
      <c r="L240" s="165">
        <f t="shared" si="55"/>
        <v>1635.4738476493967</v>
      </c>
      <c r="M240" s="165">
        <f t="shared" si="55"/>
        <v>1619.9038228338302</v>
      </c>
      <c r="N240" s="165">
        <f t="shared" si="55"/>
        <v>1618.6352830740097</v>
      </c>
      <c r="O240" s="165">
        <f t="shared" si="55"/>
        <v>1602.2125324659403</v>
      </c>
      <c r="P240" s="165">
        <f t="shared" si="55"/>
        <v>1617.628266431373</v>
      </c>
      <c r="Q240" s="165">
        <f t="shared" si="55"/>
        <v>1588.9175812583474</v>
      </c>
    </row>
    <row r="241" spans="1:17" ht="12" customHeight="1" x14ac:dyDescent="0.25">
      <c r="A241" s="147" t="s">
        <v>59</v>
      </c>
      <c r="B241" s="164">
        <f t="shared" si="55"/>
        <v>346.76903517384153</v>
      </c>
      <c r="C241" s="164">
        <f t="shared" si="55"/>
        <v>349.75854694836585</v>
      </c>
      <c r="D241" s="164">
        <f t="shared" si="55"/>
        <v>351.27160320359701</v>
      </c>
      <c r="E241" s="164">
        <f t="shared" si="55"/>
        <v>352.12739969320904</v>
      </c>
      <c r="F241" s="164">
        <f t="shared" si="55"/>
        <v>353.29088248971146</v>
      </c>
      <c r="G241" s="164">
        <f t="shared" si="55"/>
        <v>354.66587046557868</v>
      </c>
      <c r="H241" s="164">
        <f t="shared" si="55"/>
        <v>356.43542938669998</v>
      </c>
      <c r="I241" s="164">
        <f t="shared" si="55"/>
        <v>358.42165440267235</v>
      </c>
      <c r="J241" s="164">
        <f t="shared" si="55"/>
        <v>358.01250451001545</v>
      </c>
      <c r="K241" s="164">
        <f t="shared" si="55"/>
        <v>372.50119426140469</v>
      </c>
      <c r="L241" s="164">
        <f t="shared" si="55"/>
        <v>363.24840032122586</v>
      </c>
      <c r="M241" s="164">
        <f t="shared" si="55"/>
        <v>364.56037410288047</v>
      </c>
      <c r="N241" s="164">
        <f t="shared" si="55"/>
        <v>365.86809077346294</v>
      </c>
      <c r="O241" s="164">
        <f t="shared" si="55"/>
        <v>368.19524719198517</v>
      </c>
      <c r="P241" s="164">
        <f t="shared" si="55"/>
        <v>367.30147091506132</v>
      </c>
      <c r="Q241" s="164">
        <f t="shared" si="55"/>
        <v>367.63679118245727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0</v>
      </c>
      <c r="C242" s="162">
        <f t="shared" si="56"/>
        <v>0</v>
      </c>
      <c r="D242" s="162">
        <f t="shared" si="56"/>
        <v>0</v>
      </c>
      <c r="E242" s="162">
        <f t="shared" si="56"/>
        <v>0</v>
      </c>
      <c r="F242" s="162">
        <f t="shared" si="56"/>
        <v>0</v>
      </c>
      <c r="G242" s="162">
        <f t="shared" si="56"/>
        <v>0</v>
      </c>
      <c r="H242" s="162">
        <f t="shared" si="56"/>
        <v>0</v>
      </c>
      <c r="I242" s="162">
        <f t="shared" si="56"/>
        <v>0</v>
      </c>
      <c r="J242" s="162">
        <f t="shared" si="56"/>
        <v>0</v>
      </c>
      <c r="K242" s="162">
        <f t="shared" si="56"/>
        <v>0</v>
      </c>
      <c r="L242" s="162">
        <f t="shared" si="56"/>
        <v>0</v>
      </c>
      <c r="M242" s="162">
        <f t="shared" si="56"/>
        <v>0</v>
      </c>
      <c r="N242" s="162">
        <f t="shared" si="56"/>
        <v>0</v>
      </c>
      <c r="O242" s="162">
        <f t="shared" si="56"/>
        <v>0</v>
      </c>
      <c r="P242" s="162">
        <f t="shared" si="56"/>
        <v>0</v>
      </c>
      <c r="Q242" s="162">
        <f t="shared" si="56"/>
        <v>0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0</v>
      </c>
      <c r="M243" s="160">
        <f t="shared" si="57"/>
        <v>0</v>
      </c>
      <c r="N243" s="160">
        <f t="shared" si="57"/>
        <v>0</v>
      </c>
      <c r="O243" s="160">
        <f t="shared" si="57"/>
        <v>0</v>
      </c>
      <c r="P243" s="160">
        <f t="shared" si="57"/>
        <v>0</v>
      </c>
      <c r="Q243" s="160">
        <f t="shared" si="57"/>
        <v>0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0</v>
      </c>
      <c r="M244" s="156">
        <f t="shared" si="57"/>
        <v>0</v>
      </c>
      <c r="N244" s="156">
        <f t="shared" si="57"/>
        <v>0</v>
      </c>
      <c r="O244" s="156">
        <f t="shared" si="57"/>
        <v>0</v>
      </c>
      <c r="P244" s="156">
        <f t="shared" si="57"/>
        <v>0</v>
      </c>
      <c r="Q244" s="156">
        <f t="shared" si="57"/>
        <v>0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0</v>
      </c>
      <c r="M245" s="156">
        <f t="shared" si="57"/>
        <v>0</v>
      </c>
      <c r="N245" s="156">
        <f t="shared" si="57"/>
        <v>0</v>
      </c>
      <c r="O245" s="156">
        <f t="shared" si="57"/>
        <v>0</v>
      </c>
      <c r="P245" s="156">
        <f t="shared" si="57"/>
        <v>0</v>
      </c>
      <c r="Q245" s="156">
        <f t="shared" si="57"/>
        <v>0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1776.3207159429919</v>
      </c>
      <c r="C246" s="162">
        <f t="shared" si="58"/>
        <v>1758.4663000690721</v>
      </c>
      <c r="D246" s="162">
        <f t="shared" si="58"/>
        <v>1790.4986733271755</v>
      </c>
      <c r="E246" s="162">
        <f t="shared" si="58"/>
        <v>1881.1468909159476</v>
      </c>
      <c r="F246" s="162">
        <f t="shared" si="58"/>
        <v>1987.6515020825595</v>
      </c>
      <c r="G246" s="162">
        <f t="shared" si="58"/>
        <v>2104.2929726053048</v>
      </c>
      <c r="H246" s="162">
        <f t="shared" si="58"/>
        <v>2180.9234605365818</v>
      </c>
      <c r="I246" s="162">
        <f t="shared" si="58"/>
        <v>2221.0147251644376</v>
      </c>
      <c r="J246" s="162">
        <f t="shared" si="58"/>
        <v>2224.348063359726</v>
      </c>
      <c r="K246" s="162">
        <f t="shared" si="58"/>
        <v>2402.8007331971035</v>
      </c>
      <c r="L246" s="162">
        <f t="shared" si="58"/>
        <v>2549.1559186650743</v>
      </c>
      <c r="M246" s="162">
        <f t="shared" si="58"/>
        <v>2598.0370995249536</v>
      </c>
      <c r="N246" s="162">
        <f t="shared" si="58"/>
        <v>2705.9063627560404</v>
      </c>
      <c r="O246" s="162">
        <f t="shared" si="58"/>
        <v>2948.8392244952447</v>
      </c>
      <c r="P246" s="162">
        <f t="shared" si="58"/>
        <v>2886.5251660610315</v>
      </c>
      <c r="Q246" s="162">
        <f t="shared" si="58"/>
        <v>3181.9390595318837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1767.825607928233</v>
      </c>
      <c r="C247" s="160">
        <f t="shared" si="59"/>
        <v>1756.5315870036147</v>
      </c>
      <c r="D247" s="160">
        <f t="shared" si="59"/>
        <v>1798.2891311261392</v>
      </c>
      <c r="E247" s="160">
        <f t="shared" si="59"/>
        <v>1887.8779846507434</v>
      </c>
      <c r="F247" s="160">
        <f t="shared" si="59"/>
        <v>1976.056450192104</v>
      </c>
      <c r="G247" s="160">
        <f t="shared" si="59"/>
        <v>2076.7217604486768</v>
      </c>
      <c r="H247" s="160">
        <f t="shared" si="59"/>
        <v>2144.5376380824655</v>
      </c>
      <c r="I247" s="160">
        <f t="shared" si="59"/>
        <v>2129.265818475551</v>
      </c>
      <c r="J247" s="160">
        <f t="shared" si="59"/>
        <v>2138.9089846102352</v>
      </c>
      <c r="K247" s="160">
        <f t="shared" si="59"/>
        <v>2298.6183314494165</v>
      </c>
      <c r="L247" s="160">
        <f t="shared" si="59"/>
        <v>2418.3648219711495</v>
      </c>
      <c r="M247" s="160">
        <f t="shared" si="59"/>
        <v>2451.3148487486419</v>
      </c>
      <c r="N247" s="160">
        <f t="shared" si="59"/>
        <v>2530.9750616302185</v>
      </c>
      <c r="O247" s="160">
        <f t="shared" si="59"/>
        <v>2727.2666267881859</v>
      </c>
      <c r="P247" s="160">
        <f t="shared" si="59"/>
        <v>2676.5216037638847</v>
      </c>
      <c r="Q247" s="160">
        <f t="shared" si="59"/>
        <v>2927.2228022022164</v>
      </c>
    </row>
    <row r="248" spans="1:17" ht="12" customHeight="1" x14ac:dyDescent="0.25">
      <c r="A248" s="148" t="s">
        <v>60</v>
      </c>
      <c r="B248" s="156">
        <f t="shared" si="59"/>
        <v>1421.0565727543917</v>
      </c>
      <c r="C248" s="156">
        <f t="shared" si="59"/>
        <v>1406.7730400552489</v>
      </c>
      <c r="D248" s="156">
        <f t="shared" si="59"/>
        <v>1447.0175279225425</v>
      </c>
      <c r="E248" s="156">
        <f t="shared" si="59"/>
        <v>1535.7505849575373</v>
      </c>
      <c r="F248" s="156">
        <f t="shared" si="59"/>
        <v>1622.7655677023931</v>
      </c>
      <c r="G248" s="156">
        <f t="shared" si="59"/>
        <v>1722.0558899830983</v>
      </c>
      <c r="H248" s="156">
        <f t="shared" si="59"/>
        <v>1788.1022086957651</v>
      </c>
      <c r="I248" s="156">
        <f t="shared" si="59"/>
        <v>1770.8441640728786</v>
      </c>
      <c r="J248" s="156">
        <f t="shared" si="59"/>
        <v>1780.8964801002194</v>
      </c>
      <c r="K248" s="156">
        <f t="shared" si="59"/>
        <v>1926.1171371880116</v>
      </c>
      <c r="L248" s="156">
        <f t="shared" si="59"/>
        <v>2055.1164216499233</v>
      </c>
      <c r="M248" s="156">
        <f t="shared" si="59"/>
        <v>2086.7544746457615</v>
      </c>
      <c r="N248" s="156">
        <f t="shared" si="59"/>
        <v>2165.1069708567561</v>
      </c>
      <c r="O248" s="156">
        <f t="shared" si="59"/>
        <v>2359.071379596201</v>
      </c>
      <c r="P248" s="156">
        <f t="shared" si="59"/>
        <v>2309.2201328488231</v>
      </c>
      <c r="Q248" s="156">
        <f t="shared" si="59"/>
        <v>2559.5860110197591</v>
      </c>
    </row>
    <row r="249" spans="1:17" ht="12" customHeight="1" x14ac:dyDescent="0.25">
      <c r="A249" s="148" t="s">
        <v>59</v>
      </c>
      <c r="B249" s="156">
        <f t="shared" si="59"/>
        <v>346.76903517384147</v>
      </c>
      <c r="C249" s="156">
        <f t="shared" si="59"/>
        <v>349.75854694836585</v>
      </c>
      <c r="D249" s="156">
        <f t="shared" si="59"/>
        <v>351.2716032035969</v>
      </c>
      <c r="E249" s="156">
        <f t="shared" si="59"/>
        <v>352.12739969320654</v>
      </c>
      <c r="F249" s="156">
        <f t="shared" si="59"/>
        <v>353.29088248971095</v>
      </c>
      <c r="G249" s="156">
        <f t="shared" si="59"/>
        <v>354.66587046557851</v>
      </c>
      <c r="H249" s="156">
        <f t="shared" si="59"/>
        <v>356.43542938670015</v>
      </c>
      <c r="I249" s="156">
        <f t="shared" si="59"/>
        <v>358.42165440267235</v>
      </c>
      <c r="J249" s="156">
        <f t="shared" si="59"/>
        <v>358.01250451001545</v>
      </c>
      <c r="K249" s="156">
        <f t="shared" si="59"/>
        <v>372.50119426140469</v>
      </c>
      <c r="L249" s="156">
        <f t="shared" si="59"/>
        <v>363.24840032122626</v>
      </c>
      <c r="M249" s="156">
        <f t="shared" si="59"/>
        <v>364.56037410288042</v>
      </c>
      <c r="N249" s="156">
        <f t="shared" si="59"/>
        <v>365.86809077346271</v>
      </c>
      <c r="O249" s="156">
        <f t="shared" si="59"/>
        <v>368.19524719198506</v>
      </c>
      <c r="P249" s="156">
        <f t="shared" si="59"/>
        <v>367.3014709150612</v>
      </c>
      <c r="Q249" s="156">
        <f t="shared" si="59"/>
        <v>367.63679118245739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714.83451333021333</v>
      </c>
      <c r="C250" s="157">
        <f t="shared" si="60"/>
        <v>709.50894745849621</v>
      </c>
      <c r="D250" s="157">
        <f t="shared" si="60"/>
        <v>719.73890094795115</v>
      </c>
      <c r="E250" s="157">
        <f t="shared" si="60"/>
        <v>748.1114240010105</v>
      </c>
      <c r="F250" s="157">
        <f t="shared" si="60"/>
        <v>782.48375022400978</v>
      </c>
      <c r="G250" s="157">
        <f t="shared" si="60"/>
        <v>816.64385434432654</v>
      </c>
      <c r="H250" s="157">
        <f t="shared" si="60"/>
        <v>835.54749663329835</v>
      </c>
      <c r="I250" s="157">
        <f t="shared" si="60"/>
        <v>828.83036110881642</v>
      </c>
      <c r="J250" s="157">
        <f t="shared" si="60"/>
        <v>826.24850843803756</v>
      </c>
      <c r="K250" s="157">
        <f t="shared" si="60"/>
        <v>920.4026525815251</v>
      </c>
      <c r="L250" s="157">
        <f t="shared" si="60"/>
        <v>963.25375969418656</v>
      </c>
      <c r="M250" s="157">
        <f t="shared" si="60"/>
        <v>963.71677695024255</v>
      </c>
      <c r="N250" s="157">
        <f t="shared" si="60"/>
        <v>1006.0256358846328</v>
      </c>
      <c r="O250" s="157">
        <f t="shared" si="60"/>
        <v>1105.0867256846755</v>
      </c>
      <c r="P250" s="157">
        <f t="shared" si="60"/>
        <v>1101.1805151566668</v>
      </c>
      <c r="Q250" s="157">
        <f t="shared" si="60"/>
        <v>1201.5523180552598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0</v>
      </c>
      <c r="C252" s="156">
        <f t="shared" si="62"/>
        <v>0</v>
      </c>
      <c r="D252" s="156">
        <f t="shared" si="62"/>
        <v>461.32701154272883</v>
      </c>
      <c r="E252" s="156">
        <f t="shared" si="62"/>
        <v>958.95831437397874</v>
      </c>
      <c r="F252" s="156">
        <f t="shared" si="62"/>
        <v>997.74836333596488</v>
      </c>
      <c r="G252" s="156">
        <f t="shared" si="62"/>
        <v>745.6058056498091</v>
      </c>
      <c r="H252" s="156">
        <f t="shared" si="62"/>
        <v>0</v>
      </c>
      <c r="I252" s="156">
        <f t="shared" si="62"/>
        <v>0</v>
      </c>
      <c r="J252" s="156">
        <f t="shared" si="62"/>
        <v>0</v>
      </c>
      <c r="K252" s="156">
        <f t="shared" si="62"/>
        <v>0</v>
      </c>
      <c r="L252" s="156">
        <f t="shared" si="62"/>
        <v>0</v>
      </c>
      <c r="M252" s="156">
        <f t="shared" si="62"/>
        <v>0</v>
      </c>
      <c r="N252" s="156">
        <f t="shared" si="62"/>
        <v>0</v>
      </c>
      <c r="O252" s="156">
        <f t="shared" si="62"/>
        <v>0</v>
      </c>
      <c r="P252" s="156">
        <f t="shared" si="62"/>
        <v>0</v>
      </c>
      <c r="Q252" s="156">
        <f t="shared" si="62"/>
        <v>0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714.83451333021333</v>
      </c>
      <c r="C253" s="57">
        <f t="shared" si="63"/>
        <v>709.50894745849621</v>
      </c>
      <c r="D253" s="57">
        <f t="shared" si="63"/>
        <v>720.52539400361184</v>
      </c>
      <c r="E253" s="57">
        <f t="shared" si="63"/>
        <v>747.4990997957982</v>
      </c>
      <c r="F253" s="57">
        <f t="shared" si="63"/>
        <v>781.88771016166902</v>
      </c>
      <c r="G253" s="57">
        <f t="shared" si="63"/>
        <v>816.77654603372503</v>
      </c>
      <c r="H253" s="57">
        <f t="shared" si="63"/>
        <v>835.54749663329835</v>
      </c>
      <c r="I253" s="57">
        <f t="shared" si="63"/>
        <v>828.83036110881642</v>
      </c>
      <c r="J253" s="57">
        <f t="shared" si="63"/>
        <v>826.24850843803756</v>
      </c>
      <c r="K253" s="57">
        <f t="shared" si="63"/>
        <v>920.40265258152476</v>
      </c>
      <c r="L253" s="57">
        <f t="shared" si="63"/>
        <v>963.25375969418656</v>
      </c>
      <c r="M253" s="57">
        <f t="shared" si="63"/>
        <v>963.71677695024232</v>
      </c>
      <c r="N253" s="57">
        <f t="shared" si="63"/>
        <v>1006.0256358846328</v>
      </c>
      <c r="O253" s="57">
        <f t="shared" si="63"/>
        <v>1105.0867256846752</v>
      </c>
      <c r="P253" s="57">
        <f t="shared" si="63"/>
        <v>1101.1805151566666</v>
      </c>
      <c r="Q253" s="57">
        <f t="shared" si="63"/>
        <v>1201.5523180552595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0</v>
      </c>
      <c r="C255" s="168">
        <f t="shared" si="64"/>
        <v>0</v>
      </c>
      <c r="D255" s="168">
        <f t="shared" si="64"/>
        <v>0.68029119226293766</v>
      </c>
      <c r="E255" s="168">
        <f t="shared" si="64"/>
        <v>1.3495155722524672</v>
      </c>
      <c r="F255" s="168">
        <f t="shared" si="64"/>
        <v>1.3388944685949764</v>
      </c>
      <c r="G255" s="168">
        <f t="shared" si="64"/>
        <v>0.67557703693346383</v>
      </c>
      <c r="H255" s="168">
        <f t="shared" si="64"/>
        <v>0</v>
      </c>
      <c r="I255" s="168">
        <f t="shared" si="64"/>
        <v>0</v>
      </c>
      <c r="J255" s="168">
        <f t="shared" si="64"/>
        <v>0</v>
      </c>
      <c r="K255" s="168">
        <f t="shared" si="64"/>
        <v>0</v>
      </c>
      <c r="L255" s="168">
        <f t="shared" si="64"/>
        <v>0</v>
      </c>
      <c r="M255" s="168">
        <f t="shared" si="64"/>
        <v>0</v>
      </c>
      <c r="N255" s="168">
        <f t="shared" si="64"/>
        <v>0</v>
      </c>
      <c r="O255" s="168">
        <f t="shared" si="64"/>
        <v>0</v>
      </c>
      <c r="P255" s="168">
        <f t="shared" si="64"/>
        <v>0</v>
      </c>
      <c r="Q255" s="168">
        <f t="shared" si="64"/>
        <v>0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0</v>
      </c>
      <c r="C261" s="157">
        <f t="shared" si="70"/>
        <v>0</v>
      </c>
      <c r="D261" s="157">
        <f t="shared" si="70"/>
        <v>0</v>
      </c>
      <c r="E261" s="157">
        <f t="shared" si="70"/>
        <v>0</v>
      </c>
      <c r="F261" s="157">
        <f t="shared" si="70"/>
        <v>0</v>
      </c>
      <c r="G261" s="157">
        <f t="shared" si="70"/>
        <v>0</v>
      </c>
      <c r="H261" s="157">
        <f t="shared" si="70"/>
        <v>0</v>
      </c>
      <c r="I261" s="157">
        <f t="shared" si="70"/>
        <v>0</v>
      </c>
      <c r="J261" s="157">
        <f t="shared" si="70"/>
        <v>0</v>
      </c>
      <c r="K261" s="157">
        <f t="shared" si="70"/>
        <v>0</v>
      </c>
      <c r="L261" s="157">
        <f t="shared" si="70"/>
        <v>0</v>
      </c>
      <c r="M261" s="157">
        <f t="shared" si="70"/>
        <v>0</v>
      </c>
      <c r="N261" s="157">
        <f t="shared" si="70"/>
        <v>0</v>
      </c>
      <c r="O261" s="157">
        <f t="shared" si="70"/>
        <v>0</v>
      </c>
      <c r="P261" s="157">
        <f t="shared" si="70"/>
        <v>0</v>
      </c>
      <c r="Q261" s="157">
        <f t="shared" si="70"/>
        <v>0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0</v>
      </c>
      <c r="C266" s="162">
        <f t="shared" si="75"/>
        <v>0</v>
      </c>
      <c r="D266" s="162">
        <f t="shared" si="75"/>
        <v>0</v>
      </c>
      <c r="E266" s="162">
        <f t="shared" si="75"/>
        <v>0</v>
      </c>
      <c r="F266" s="162">
        <f t="shared" si="75"/>
        <v>0</v>
      </c>
      <c r="G266" s="162">
        <f t="shared" si="75"/>
        <v>0</v>
      </c>
      <c r="H266" s="162">
        <f t="shared" si="75"/>
        <v>0</v>
      </c>
      <c r="I266" s="162">
        <f t="shared" si="75"/>
        <v>0</v>
      </c>
      <c r="J266" s="162">
        <f t="shared" si="75"/>
        <v>0</v>
      </c>
      <c r="K266" s="162">
        <f t="shared" si="75"/>
        <v>0</v>
      </c>
      <c r="L266" s="162">
        <f t="shared" si="75"/>
        <v>0</v>
      </c>
      <c r="M266" s="162">
        <f t="shared" si="75"/>
        <v>0</v>
      </c>
      <c r="N266" s="162">
        <f t="shared" si="75"/>
        <v>0</v>
      </c>
      <c r="O266" s="162">
        <f t="shared" si="75"/>
        <v>0</v>
      </c>
      <c r="P266" s="162">
        <f t="shared" si="75"/>
        <v>0</v>
      </c>
      <c r="Q266" s="162">
        <f t="shared" si="75"/>
        <v>0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0</v>
      </c>
      <c r="M267" s="160">
        <f t="shared" si="76"/>
        <v>0</v>
      </c>
      <c r="N267" s="160">
        <f t="shared" si="76"/>
        <v>0</v>
      </c>
      <c r="O267" s="160">
        <f t="shared" si="76"/>
        <v>0</v>
      </c>
      <c r="P267" s="160">
        <f t="shared" si="76"/>
        <v>0</v>
      </c>
      <c r="Q267" s="160">
        <f t="shared" si="76"/>
        <v>0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0</v>
      </c>
      <c r="M268" s="156">
        <f t="shared" si="77"/>
        <v>0</v>
      </c>
      <c r="N268" s="156">
        <f t="shared" si="77"/>
        <v>0</v>
      </c>
      <c r="O268" s="156">
        <f t="shared" si="77"/>
        <v>0</v>
      </c>
      <c r="P268" s="156">
        <f t="shared" si="77"/>
        <v>0</v>
      </c>
      <c r="Q268" s="156">
        <f t="shared" si="77"/>
        <v>0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0</v>
      </c>
      <c r="C274" s="157">
        <f t="shared" si="83"/>
        <v>0</v>
      </c>
      <c r="D274" s="157">
        <f t="shared" si="83"/>
        <v>0.68029119226293766</v>
      </c>
      <c r="E274" s="157">
        <f t="shared" si="83"/>
        <v>1.3495155722524672</v>
      </c>
      <c r="F274" s="157">
        <f t="shared" si="83"/>
        <v>1.3388944685949764</v>
      </c>
      <c r="G274" s="157">
        <f t="shared" si="83"/>
        <v>0.67557703693346383</v>
      </c>
      <c r="H274" s="157">
        <f t="shared" si="83"/>
        <v>0</v>
      </c>
      <c r="I274" s="157">
        <f t="shared" si="83"/>
        <v>0</v>
      </c>
      <c r="J274" s="157">
        <f t="shared" si="83"/>
        <v>0</v>
      </c>
      <c r="K274" s="157">
        <f t="shared" si="83"/>
        <v>0</v>
      </c>
      <c r="L274" s="157">
        <f t="shared" si="83"/>
        <v>0</v>
      </c>
      <c r="M274" s="157">
        <f t="shared" si="83"/>
        <v>0</v>
      </c>
      <c r="N274" s="157">
        <f t="shared" si="83"/>
        <v>0</v>
      </c>
      <c r="O274" s="157">
        <f t="shared" si="83"/>
        <v>0</v>
      </c>
      <c r="P274" s="157">
        <f t="shared" si="83"/>
        <v>0</v>
      </c>
      <c r="Q274" s="157">
        <f t="shared" si="83"/>
        <v>0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0</v>
      </c>
      <c r="C276" s="156">
        <f t="shared" si="85"/>
        <v>0</v>
      </c>
      <c r="D276" s="156">
        <f t="shared" si="85"/>
        <v>224.19826261379271</v>
      </c>
      <c r="E276" s="156">
        <f t="shared" si="85"/>
        <v>466.03988628960627</v>
      </c>
      <c r="F276" s="156">
        <f t="shared" si="85"/>
        <v>484.8912896680875</v>
      </c>
      <c r="G276" s="156">
        <f t="shared" si="85"/>
        <v>362.3536494479934</v>
      </c>
      <c r="H276" s="156">
        <f t="shared" si="85"/>
        <v>0</v>
      </c>
      <c r="I276" s="156">
        <f t="shared" si="85"/>
        <v>0</v>
      </c>
      <c r="J276" s="156">
        <f t="shared" si="85"/>
        <v>0</v>
      </c>
      <c r="K276" s="156">
        <f t="shared" si="85"/>
        <v>0</v>
      </c>
      <c r="L276" s="156">
        <f t="shared" si="85"/>
        <v>0</v>
      </c>
      <c r="M276" s="156">
        <f t="shared" si="85"/>
        <v>0</v>
      </c>
      <c r="N276" s="156">
        <f t="shared" si="85"/>
        <v>0</v>
      </c>
      <c r="O276" s="156">
        <f t="shared" si="85"/>
        <v>0</v>
      </c>
      <c r="P276" s="156">
        <f t="shared" si="85"/>
        <v>0</v>
      </c>
      <c r="Q276" s="156">
        <f t="shared" si="85"/>
        <v>0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255.21920477895637</v>
      </c>
      <c r="C279" s="184">
        <f>C207/RES_summary!C$19</f>
        <v>266.49000608235974</v>
      </c>
      <c r="D279" s="184">
        <f>D207/RES_summary!D$19</f>
        <v>257.65246954996593</v>
      </c>
      <c r="E279" s="184">
        <f>E207/RES_summary!E$19</f>
        <v>256.71259684252828</v>
      </c>
      <c r="F279" s="184">
        <f>F207/RES_summary!F$19</f>
        <v>245.82126039926351</v>
      </c>
      <c r="G279" s="184">
        <f>G207/RES_summary!G$19</f>
        <v>258.92417683666548</v>
      </c>
      <c r="H279" s="184">
        <f>H207/RES_summary!H$19</f>
        <v>245.29145216288285</v>
      </c>
      <c r="I279" s="184">
        <f>I207/RES_summary!I$19</f>
        <v>237.9396113691773</v>
      </c>
      <c r="J279" s="184">
        <f>J207/RES_summary!J$19</f>
        <v>236.53158150917611</v>
      </c>
      <c r="K279" s="184">
        <f>K207/RES_summary!K$19</f>
        <v>240.13748277758253</v>
      </c>
      <c r="L279" s="184">
        <f>L207/RES_summary!L$19</f>
        <v>283.96303049736258</v>
      </c>
      <c r="M279" s="184">
        <f>M207/RES_summary!M$19</f>
        <v>249.04312755779344</v>
      </c>
      <c r="N279" s="184">
        <f>N207/RES_summary!N$19</f>
        <v>268.26023160709821</v>
      </c>
      <c r="O279" s="184">
        <f>O207/RES_summary!O$19</f>
        <v>246.3239176275155</v>
      </c>
      <c r="P279" s="184">
        <f>P207/RES_summary!P$19</f>
        <v>230.2078874088815</v>
      </c>
      <c r="Q279" s="184">
        <f>Q207/RES_summary!Q$19</f>
        <v>235.46668083975402</v>
      </c>
    </row>
    <row r="280" spans="1:17" ht="12" customHeight="1" x14ac:dyDescent="0.25">
      <c r="A280" s="158" t="s">
        <v>65</v>
      </c>
      <c r="B280" s="178">
        <f>B208/RES_summary!B$19</f>
        <v>207.12918874538661</v>
      </c>
      <c r="C280" s="178">
        <f>C208/RES_summary!C$19</f>
        <v>218.19536297535112</v>
      </c>
      <c r="D280" s="178">
        <f>D208/RES_summary!D$19</f>
        <v>209.22569988203873</v>
      </c>
      <c r="E280" s="178">
        <f>E208/RES_summary!E$19</f>
        <v>208.05470407811202</v>
      </c>
      <c r="F280" s="178">
        <f>F208/RES_summary!F$19</f>
        <v>196.85140903609857</v>
      </c>
      <c r="G280" s="178">
        <f>G208/RES_summary!G$19</f>
        <v>209.41825430184213</v>
      </c>
      <c r="H280" s="178">
        <f>H208/RES_summary!H$19</f>
        <v>195.68479565644145</v>
      </c>
      <c r="I280" s="178">
        <f>I208/RES_summary!I$19</f>
        <v>188.49246735970866</v>
      </c>
      <c r="J280" s="178">
        <f>J208/RES_summary!J$19</f>
        <v>187.58383888382733</v>
      </c>
      <c r="K280" s="178">
        <f>K208/RES_summary!K$19</f>
        <v>189.18878635305194</v>
      </c>
      <c r="L280" s="178">
        <f>L208/RES_summary!L$19</f>
        <v>232.87087349509906</v>
      </c>
      <c r="M280" s="178">
        <f>M208/RES_summary!M$19</f>
        <v>199.24441053480277</v>
      </c>
      <c r="N280" s="178">
        <f>N208/RES_summary!N$19</f>
        <v>218.1205275146352</v>
      </c>
      <c r="O280" s="178">
        <f>O208/RES_summary!O$19</f>
        <v>195.75663687083596</v>
      </c>
      <c r="P280" s="178">
        <f>P208/RES_summary!P$19</f>
        <v>179.64684688357093</v>
      </c>
      <c r="Q280" s="178">
        <f>Q208/RES_summary!Q$19</f>
        <v>184.72747151974377</v>
      </c>
    </row>
    <row r="281" spans="1:17" ht="12" customHeight="1" x14ac:dyDescent="0.25">
      <c r="A281" s="23" t="s">
        <v>157</v>
      </c>
      <c r="B281" s="177">
        <f>B209/RES_summary!B$19</f>
        <v>206.39818351111597</v>
      </c>
      <c r="C281" s="177">
        <f>C209/RES_summary!C$19</f>
        <v>217.79576763643752</v>
      </c>
      <c r="D281" s="177">
        <f>D209/RES_summary!D$19</f>
        <v>208.63896280565561</v>
      </c>
      <c r="E281" s="177">
        <f>E209/RES_summary!E$19</f>
        <v>207.06282272347582</v>
      </c>
      <c r="F281" s="177">
        <f>F209/RES_summary!F$19</f>
        <v>195.43229677092233</v>
      </c>
      <c r="G281" s="177">
        <f>G209/RES_summary!G$19</f>
        <v>207.60848611332079</v>
      </c>
      <c r="H281" s="177">
        <f>H209/RES_summary!H$19</f>
        <v>193.89048018722011</v>
      </c>
      <c r="I281" s="177">
        <f>I209/RES_summary!I$19</f>
        <v>187.33635971827664</v>
      </c>
      <c r="J281" s="177">
        <f>J209/RES_summary!J$19</f>
        <v>186.96930603076288</v>
      </c>
      <c r="K281" s="177">
        <f>K209/RES_summary!K$19</f>
        <v>187.99678931308171</v>
      </c>
      <c r="L281" s="177">
        <f>L209/RES_summary!L$19</f>
        <v>231.45411164827442</v>
      </c>
      <c r="M281" s="177">
        <f>M209/RES_summary!M$19</f>
        <v>198.26875537612838</v>
      </c>
      <c r="N281" s="177">
        <f>N209/RES_summary!N$19</f>
        <v>217.18360072656191</v>
      </c>
      <c r="O281" s="177">
        <f>O209/RES_summary!O$19</f>
        <v>193.93226569993897</v>
      </c>
      <c r="P281" s="177">
        <f>P209/RES_summary!P$19</f>
        <v>178.00686652216461</v>
      </c>
      <c r="Q281" s="177">
        <f>Q209/RES_summary!Q$19</f>
        <v>182.34360601384896</v>
      </c>
    </row>
    <row r="282" spans="1:17" ht="12" customHeight="1" x14ac:dyDescent="0.25">
      <c r="A282" s="23" t="s">
        <v>60</v>
      </c>
      <c r="B282" s="177">
        <f>B210/RES_summary!B$19</f>
        <v>0.73100523427063102</v>
      </c>
      <c r="C282" s="177">
        <f>C210/RES_summary!C$19</f>
        <v>0.39959533891358157</v>
      </c>
      <c r="D282" s="177">
        <f>D210/RES_summary!D$19</f>
        <v>0.58673707638312123</v>
      </c>
      <c r="E282" s="177">
        <f>E210/RES_summary!E$19</f>
        <v>0.99188135463623239</v>
      </c>
      <c r="F282" s="177">
        <f>F210/RES_summary!F$19</f>
        <v>1.4191122651762118</v>
      </c>
      <c r="G282" s="177">
        <f>G210/RES_summary!G$19</f>
        <v>1.8097681885213404</v>
      </c>
      <c r="H282" s="177">
        <f>H210/RES_summary!H$19</f>
        <v>1.794315469221317</v>
      </c>
      <c r="I282" s="177">
        <f>I210/RES_summary!I$19</f>
        <v>1.1561076414320213</v>
      </c>
      <c r="J282" s="177">
        <f>J210/RES_summary!J$19</f>
        <v>0.61453285306445382</v>
      </c>
      <c r="K282" s="177">
        <f>K210/RES_summary!K$19</f>
        <v>1.1919970399702444</v>
      </c>
      <c r="L282" s="177">
        <f>L210/RES_summary!L$19</f>
        <v>1.416761846824647</v>
      </c>
      <c r="M282" s="177">
        <f>M210/RES_summary!M$19</f>
        <v>0.9756551586743929</v>
      </c>
      <c r="N282" s="177">
        <f>N210/RES_summary!N$19</f>
        <v>0.93692678807330476</v>
      </c>
      <c r="O282" s="177">
        <f>O210/RES_summary!O$19</f>
        <v>1.8243711708970058</v>
      </c>
      <c r="P282" s="177">
        <f>P210/RES_summary!P$19</f>
        <v>1.6399803614063244</v>
      </c>
      <c r="Q282" s="177">
        <f>Q210/RES_summary!Q$19</f>
        <v>2.3838655058948333</v>
      </c>
    </row>
    <row r="283" spans="1:17" ht="12" customHeight="1" x14ac:dyDescent="0.25">
      <c r="A283" s="158" t="s">
        <v>112</v>
      </c>
      <c r="B283" s="178">
        <f>B211/RES_summary!B$19</f>
        <v>9.3988456194501718E-2</v>
      </c>
      <c r="C283" s="178">
        <f>C211/RES_summary!C$19</f>
        <v>9.4909862908331713E-2</v>
      </c>
      <c r="D283" s="178">
        <f>D211/RES_summary!D$19</f>
        <v>9.2967975429662328E-2</v>
      </c>
      <c r="E283" s="178">
        <f>E211/RES_summary!E$19</f>
        <v>8.9851141539813439E-2</v>
      </c>
      <c r="F283" s="178">
        <f>F211/RES_summary!F$19</f>
        <v>8.8944598636283637E-2</v>
      </c>
      <c r="G283" s="178">
        <f>G211/RES_summary!G$19</f>
        <v>9.4814408817027088E-2</v>
      </c>
      <c r="H283" s="178">
        <f>H211/RES_summary!H$19</f>
        <v>0.10511554674283446</v>
      </c>
      <c r="I283" s="178">
        <f>I211/RES_summary!I$19</f>
        <v>0.11787669941542739</v>
      </c>
      <c r="J283" s="178">
        <f>J211/RES_summary!J$19</f>
        <v>0.12929349971401985</v>
      </c>
      <c r="K283" s="178">
        <f>K211/RES_summary!K$19</f>
        <v>0.14508129569493541</v>
      </c>
      <c r="L283" s="178">
        <f>L211/RES_summary!L$19</f>
        <v>0.19042703168473116</v>
      </c>
      <c r="M283" s="178">
        <f>M211/RES_summary!M$19</f>
        <v>0.17257358967507416</v>
      </c>
      <c r="N283" s="178">
        <f>N211/RES_summary!N$19</f>
        <v>0.18897423406365454</v>
      </c>
      <c r="O283" s="178">
        <f>O211/RES_summary!O$19</f>
        <v>0.23017301679227187</v>
      </c>
      <c r="P283" s="178">
        <f>P211/RES_summary!P$19</f>
        <v>0.25857685211389814</v>
      </c>
      <c r="Q283" s="178">
        <f>Q211/RES_summary!Q$19</f>
        <v>0.30604308814365133</v>
      </c>
    </row>
    <row r="284" spans="1:17" ht="12" customHeight="1" x14ac:dyDescent="0.25">
      <c r="A284" s="23" t="s">
        <v>60</v>
      </c>
      <c r="B284" s="177">
        <f>B212/RES_summary!B$19</f>
        <v>9.3988456194501718E-2</v>
      </c>
      <c r="C284" s="177">
        <f>C212/RES_summary!C$19</f>
        <v>9.4909862908331713E-2</v>
      </c>
      <c r="D284" s="177">
        <f>D212/RES_summary!D$19</f>
        <v>9.2967975429662328E-2</v>
      </c>
      <c r="E284" s="177">
        <f>E212/RES_summary!E$19</f>
        <v>8.9851141539813439E-2</v>
      </c>
      <c r="F284" s="177">
        <f>F212/RES_summary!F$19</f>
        <v>8.8944598636283637E-2</v>
      </c>
      <c r="G284" s="177">
        <f>G212/RES_summary!G$19</f>
        <v>9.4814408817027088E-2</v>
      </c>
      <c r="H284" s="177">
        <f>H212/RES_summary!H$19</f>
        <v>0.10511554674283446</v>
      </c>
      <c r="I284" s="177">
        <f>I212/RES_summary!I$19</f>
        <v>0.11787669941542739</v>
      </c>
      <c r="J284" s="177">
        <f>J212/RES_summary!J$19</f>
        <v>0.12929349971401985</v>
      </c>
      <c r="K284" s="177">
        <f>K212/RES_summary!K$19</f>
        <v>0.14508129569493541</v>
      </c>
      <c r="L284" s="177">
        <f>L212/RES_summary!L$19</f>
        <v>0.19042703168473116</v>
      </c>
      <c r="M284" s="177">
        <f>M212/RES_summary!M$19</f>
        <v>0.17257358967507416</v>
      </c>
      <c r="N284" s="177">
        <f>N212/RES_summary!N$19</f>
        <v>0.18897423406365454</v>
      </c>
      <c r="O284" s="177">
        <f>O212/RES_summary!O$19</f>
        <v>0.23017301679227187</v>
      </c>
      <c r="P284" s="177">
        <f>P212/RES_summary!P$19</f>
        <v>0.25857685211389814</v>
      </c>
      <c r="Q284" s="177">
        <f>Q212/RES_summary!Q$19</f>
        <v>0.30604308814365133</v>
      </c>
    </row>
    <row r="285" spans="1:17" ht="12" customHeight="1" x14ac:dyDescent="0.25">
      <c r="A285" s="158" t="s">
        <v>63</v>
      </c>
      <c r="B285" s="178">
        <f>B213/RES_summary!B$19</f>
        <v>39.113751686021821</v>
      </c>
      <c r="C285" s="178">
        <f>C213/RES_summary!C$19</f>
        <v>39.394217187378743</v>
      </c>
      <c r="D285" s="178">
        <f>D213/RES_summary!D$19</f>
        <v>39.458018138260591</v>
      </c>
      <c r="E285" s="178">
        <f>E213/RES_summary!E$19</f>
        <v>39.39915341195865</v>
      </c>
      <c r="F285" s="178">
        <f>F213/RES_summary!F$19</f>
        <v>39.371534782550945</v>
      </c>
      <c r="G285" s="178">
        <f>G213/RES_summary!G$19</f>
        <v>39.579846378793739</v>
      </c>
      <c r="H285" s="178">
        <f>H213/RES_summary!H$19</f>
        <v>39.537497653559313</v>
      </c>
      <c r="I285" s="178">
        <f>I213/RES_summary!I$19</f>
        <v>39.542774681317141</v>
      </c>
      <c r="J285" s="178">
        <f>J213/RES_summary!J$19</f>
        <v>39.156011557967972</v>
      </c>
      <c r="K285" s="178">
        <f>K213/RES_summary!K$19</f>
        <v>40.141296290661884</v>
      </c>
      <c r="L285" s="178">
        <f>L213/RES_summary!L$19</f>
        <v>39.829731842692105</v>
      </c>
      <c r="M285" s="178">
        <f>M213/RES_summary!M$19</f>
        <v>38.71165121618305</v>
      </c>
      <c r="N285" s="178">
        <f>N213/RES_summary!N$19</f>
        <v>38.624040974822726</v>
      </c>
      <c r="O285" s="178">
        <f>O213/RES_summary!O$19</f>
        <v>38.031390511532273</v>
      </c>
      <c r="P285" s="178">
        <f>P213/RES_summary!P$19</f>
        <v>38.135424990743211</v>
      </c>
      <c r="Q285" s="178">
        <f>Q213/RES_summary!Q$19</f>
        <v>37.267432918141239</v>
      </c>
    </row>
    <row r="286" spans="1:17" ht="12" customHeight="1" x14ac:dyDescent="0.25">
      <c r="A286" s="167" t="s">
        <v>156</v>
      </c>
      <c r="B286" s="183">
        <f>B214/RES_summary!B$19</f>
        <v>42.31499738765902</v>
      </c>
      <c r="C286" s="183">
        <f>C214/RES_summary!C$19</f>
        <v>42.320742871522903</v>
      </c>
      <c r="D286" s="183">
        <f>D214/RES_summary!D$19</f>
        <v>42.1164181815221</v>
      </c>
      <c r="E286" s="183">
        <f>E214/RES_summary!E$19</f>
        <v>41.814327533340879</v>
      </c>
      <c r="F286" s="183">
        <f>F214/RES_summary!F$19</f>
        <v>41.532263321079732</v>
      </c>
      <c r="G286" s="183">
        <f>G214/RES_summary!G$19</f>
        <v>41.337957143259622</v>
      </c>
      <c r="H286" s="183">
        <f>H214/RES_summary!H$19</f>
        <v>41.163894992203346</v>
      </c>
      <c r="I286" s="183">
        <f>I214/RES_summary!I$19</f>
        <v>40.931401522426867</v>
      </c>
      <c r="J286" s="183">
        <f>J214/RES_summary!J$19</f>
        <v>40.466955203818742</v>
      </c>
      <c r="K286" s="183">
        <f>K214/RES_summary!K$19</f>
        <v>41.085715876150431</v>
      </c>
      <c r="L286" s="183">
        <f>L214/RES_summary!L$19</f>
        <v>40.887754550785672</v>
      </c>
      <c r="M286" s="183">
        <f>M214/RES_summary!M$19</f>
        <v>39.345255174754151</v>
      </c>
      <c r="N286" s="183">
        <f>N214/RES_summary!N$19</f>
        <v>39.134803166486755</v>
      </c>
      <c r="O286" s="183">
        <f>O214/RES_summary!O$19</f>
        <v>38.370293088614083</v>
      </c>
      <c r="P286" s="183">
        <f>P214/RES_summary!P$19</f>
        <v>38.482717040800772</v>
      </c>
      <c r="Q286" s="183">
        <f>Q214/RES_summary!Q$19</f>
        <v>37.551956060751067</v>
      </c>
    </row>
    <row r="287" spans="1:17" ht="12" customHeight="1" x14ac:dyDescent="0.25">
      <c r="A287" s="167" t="s">
        <v>155</v>
      </c>
      <c r="B287" s="183">
        <f>B215/RES_summary!B$19</f>
        <v>37.369060261450947</v>
      </c>
      <c r="C287" s="183">
        <f>C215/RES_summary!C$19</f>
        <v>37.399717748031762</v>
      </c>
      <c r="D287" s="183">
        <f>D215/RES_summary!D$19</f>
        <v>37.245069461694754</v>
      </c>
      <c r="E287" s="183">
        <f>E215/RES_summary!E$19</f>
        <v>37.004193541112777</v>
      </c>
      <c r="F287" s="183">
        <f>F215/RES_summary!F$19</f>
        <v>36.781073288755984</v>
      </c>
      <c r="G287" s="183">
        <f>G215/RES_summary!G$19</f>
        <v>36.631508669351753</v>
      </c>
      <c r="H287" s="183">
        <f>H215/RES_summary!H$19</f>
        <v>36.499698173089676</v>
      </c>
      <c r="I287" s="183">
        <f>I215/RES_summary!I$19</f>
        <v>36.31888129275967</v>
      </c>
      <c r="J287" s="183">
        <f>J215/RES_summary!J$19</f>
        <v>35.929126797323434</v>
      </c>
      <c r="K287" s="183">
        <f>K215/RES_summary!K$19</f>
        <v>36.535276252965062</v>
      </c>
      <c r="L287" s="183">
        <f>L215/RES_summary!L$19</f>
        <v>36.262895076351072</v>
      </c>
      <c r="M287" s="183">
        <f>M215/RES_summary!M$19</f>
        <v>35.021546051728734</v>
      </c>
      <c r="N287" s="183">
        <f>N215/RES_summary!N$19</f>
        <v>34.849643992758288</v>
      </c>
      <c r="O287" s="183">
        <f>O215/RES_summary!O$19</f>
        <v>34.226754647810374</v>
      </c>
      <c r="P287" s="183">
        <f>P215/RES_summary!P$19</f>
        <v>34.284780911979375</v>
      </c>
      <c r="Q287" s="183">
        <f>Q215/RES_summary!Q$19</f>
        <v>33.52041472545919</v>
      </c>
    </row>
    <row r="288" spans="1:17" ht="12" customHeight="1" x14ac:dyDescent="0.25">
      <c r="A288" s="166" t="s">
        <v>55</v>
      </c>
      <c r="B288" s="182">
        <f>B216/RES_summary!B$19</f>
        <v>33.851997910127068</v>
      </c>
      <c r="C288" s="182">
        <f>C216/RES_summary!C$19</f>
        <v>33.856594297218081</v>
      </c>
      <c r="D288" s="182">
        <f>D216/RES_summary!D$19</f>
        <v>33.693134545217532</v>
      </c>
      <c r="E288" s="182">
        <f>E216/RES_summary!E$19</f>
        <v>33.45146202667258</v>
      </c>
      <c r="F288" s="182">
        <f>F216/RES_summary!F$19</f>
        <v>33.225810656863302</v>
      </c>
      <c r="G288" s="182">
        <f>G216/RES_summary!G$19</f>
        <v>33.070365714607796</v>
      </c>
      <c r="H288" s="182">
        <f>H216/RES_summary!H$19</f>
        <v>32.931115993762631</v>
      </c>
      <c r="I288" s="182">
        <f>I216/RES_summary!I$19</f>
        <v>32.745121217941545</v>
      </c>
      <c r="J288" s="182">
        <f>J216/RES_summary!J$19</f>
        <v>32.373564163055008</v>
      </c>
      <c r="K288" s="182">
        <f>K216/RES_summary!K$19</f>
        <v>32.868572700920346</v>
      </c>
      <c r="L288" s="182">
        <f>L216/RES_summary!L$19</f>
        <v>32.710203640628428</v>
      </c>
      <c r="M288" s="182">
        <f>M216/RES_summary!M$19</f>
        <v>31.476204139803286</v>
      </c>
      <c r="N288" s="182">
        <f>N216/RES_summary!N$19</f>
        <v>31.307842533189429</v>
      </c>
      <c r="O288" s="182">
        <f>O216/RES_summary!O$19</f>
        <v>30.69623447089127</v>
      </c>
      <c r="P288" s="182">
        <f>P216/RES_summary!P$19</f>
        <v>30.786173632640669</v>
      </c>
      <c r="Q288" s="182">
        <f>Q216/RES_summary!Q$19</f>
        <v>30.041564848600856</v>
      </c>
    </row>
    <row r="289" spans="1:17" ht="12" customHeight="1" x14ac:dyDescent="0.25">
      <c r="A289" s="147" t="s">
        <v>59</v>
      </c>
      <c r="B289" s="181">
        <f>B217/RES_summary!B$19</f>
        <v>3.5170623513238759</v>
      </c>
      <c r="C289" s="181">
        <f>C217/RES_summary!C$19</f>
        <v>3.5431234508136846</v>
      </c>
      <c r="D289" s="181">
        <f>D217/RES_summary!D$19</f>
        <v>3.5519349164772196</v>
      </c>
      <c r="E289" s="181">
        <f>E217/RES_summary!E$19</f>
        <v>3.5527315144401945</v>
      </c>
      <c r="F289" s="181">
        <f>F217/RES_summary!F$19</f>
        <v>3.5552626318926759</v>
      </c>
      <c r="G289" s="181">
        <f>G217/RES_summary!G$19</f>
        <v>3.561142954743957</v>
      </c>
      <c r="H289" s="181">
        <f>H217/RES_summary!H$19</f>
        <v>3.5685821793270516</v>
      </c>
      <c r="I289" s="181">
        <f>I217/RES_summary!I$19</f>
        <v>3.5737600748181229</v>
      </c>
      <c r="J289" s="181">
        <f>J217/RES_summary!J$19</f>
        <v>3.5555626342684237</v>
      </c>
      <c r="K289" s="181">
        <f>K217/RES_summary!K$19</f>
        <v>3.6667035520447273</v>
      </c>
      <c r="L289" s="181">
        <f>L217/RES_summary!L$19</f>
        <v>3.5526914357226484</v>
      </c>
      <c r="M289" s="181">
        <f>M217/RES_summary!M$19</f>
        <v>3.5453419119254455</v>
      </c>
      <c r="N289" s="181">
        <f>N217/RES_summary!N$19</f>
        <v>3.5418014595688572</v>
      </c>
      <c r="O289" s="181">
        <f>O217/RES_summary!O$19</f>
        <v>3.5305201769190999</v>
      </c>
      <c r="P289" s="181">
        <f>P217/RES_summary!P$19</f>
        <v>3.4986072793387097</v>
      </c>
      <c r="Q289" s="181">
        <f>Q217/RES_summary!Q$19</f>
        <v>3.4788498768583316</v>
      </c>
    </row>
    <row r="290" spans="1:17" ht="12" customHeight="1" x14ac:dyDescent="0.25">
      <c r="A290" s="163" t="s">
        <v>144</v>
      </c>
      <c r="B290" s="180">
        <f>B218/RES_summary!B$19</f>
        <v>0</v>
      </c>
      <c r="C290" s="180">
        <f>C218/RES_summary!C$19</f>
        <v>0</v>
      </c>
      <c r="D290" s="180">
        <f>D218/RES_summary!D$19</f>
        <v>0</v>
      </c>
      <c r="E290" s="180">
        <f>E218/RES_summary!E$19</f>
        <v>0</v>
      </c>
      <c r="F290" s="180">
        <f>F218/RES_summary!F$19</f>
        <v>0</v>
      </c>
      <c r="G290" s="180">
        <f>G218/RES_summary!G$19</f>
        <v>0</v>
      </c>
      <c r="H290" s="180">
        <f>H218/RES_summary!H$19</f>
        <v>0</v>
      </c>
      <c r="I290" s="180">
        <f>I218/RES_summary!I$19</f>
        <v>0</v>
      </c>
      <c r="J290" s="180">
        <f>J218/RES_summary!J$19</f>
        <v>0</v>
      </c>
      <c r="K290" s="180">
        <f>K218/RES_summary!K$19</f>
        <v>0</v>
      </c>
      <c r="L290" s="180">
        <f>L218/RES_summary!L$19</f>
        <v>0</v>
      </c>
      <c r="M290" s="180">
        <f>M218/RES_summary!M$19</f>
        <v>0</v>
      </c>
      <c r="N290" s="180">
        <f>N218/RES_summary!N$19</f>
        <v>0</v>
      </c>
      <c r="O290" s="180">
        <f>O218/RES_summary!O$19</f>
        <v>0</v>
      </c>
      <c r="P290" s="180">
        <f>P218/RES_summary!P$19</f>
        <v>0</v>
      </c>
      <c r="Q290" s="180">
        <f>Q218/RES_summary!Q$19</f>
        <v>0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0</v>
      </c>
      <c r="M291" s="179">
        <f>M219/RES_summary!M$19</f>
        <v>0</v>
      </c>
      <c r="N291" s="179">
        <f>N219/RES_summary!N$19</f>
        <v>0</v>
      </c>
      <c r="O291" s="179">
        <f>O219/RES_summary!O$19</f>
        <v>0</v>
      </c>
      <c r="P291" s="179">
        <f>P219/RES_summary!P$19</f>
        <v>0</v>
      </c>
      <c r="Q291" s="179">
        <f>Q219/RES_summary!Q$19</f>
        <v>0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0</v>
      </c>
      <c r="M292" s="177">
        <f>M220/RES_summary!M$19</f>
        <v>0</v>
      </c>
      <c r="N292" s="177">
        <f>N220/RES_summary!N$19</f>
        <v>0</v>
      </c>
      <c r="O292" s="177">
        <f>O220/RES_summary!O$19</f>
        <v>0</v>
      </c>
      <c r="P292" s="177">
        <f>P220/RES_summary!P$19</f>
        <v>0</v>
      </c>
      <c r="Q292" s="177">
        <f>Q220/RES_summary!Q$19</f>
        <v>0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0</v>
      </c>
      <c r="M293" s="177">
        <f>M221/RES_summary!M$19</f>
        <v>0</v>
      </c>
      <c r="N293" s="177">
        <f>N221/RES_summary!N$19</f>
        <v>0</v>
      </c>
      <c r="O293" s="177">
        <f>O221/RES_summary!O$19</f>
        <v>0</v>
      </c>
      <c r="P293" s="177">
        <f>P221/RES_summary!P$19</f>
        <v>0</v>
      </c>
      <c r="Q293" s="177">
        <f>Q221/RES_summary!Q$19</f>
        <v>0</v>
      </c>
    </row>
    <row r="294" spans="1:17" ht="12" customHeight="1" x14ac:dyDescent="0.25">
      <c r="A294" s="163" t="s">
        <v>142</v>
      </c>
      <c r="B294" s="180">
        <f>B222/RES_summary!B$19</f>
        <v>28.273005603771075</v>
      </c>
      <c r="C294" s="180">
        <f>C222/RES_summary!C$19</f>
        <v>27.955215158795408</v>
      </c>
      <c r="D294" s="180">
        <f>D222/RES_summary!D$19</f>
        <v>27.975982550065101</v>
      </c>
      <c r="E294" s="180">
        <f>E222/RES_summary!E$19</f>
        <v>28.723324744904684</v>
      </c>
      <c r="F294" s="180">
        <f>F222/RES_summary!F$19</f>
        <v>29.569612188403198</v>
      </c>
      <c r="G294" s="180">
        <f>G222/RES_summary!G$19</f>
        <v>30.728286170579949</v>
      </c>
      <c r="H294" s="180">
        <f>H222/RES_summary!H$19</f>
        <v>31.030699353589625</v>
      </c>
      <c r="I294" s="180">
        <f>I222/RES_summary!I$19</f>
        <v>30.31824528618629</v>
      </c>
      <c r="J294" s="180">
        <f>J222/RES_summary!J$19</f>
        <v>29.782193117045736</v>
      </c>
      <c r="K294" s="180">
        <f>K222/RES_summary!K$19</f>
        <v>31.768658294632502</v>
      </c>
      <c r="L294" s="180">
        <f>L222/RES_summary!L$19</f>
        <v>33.349990901759746</v>
      </c>
      <c r="M294" s="180">
        <f>M222/RES_summary!M$19</f>
        <v>33.07226489277987</v>
      </c>
      <c r="N294" s="180">
        <f>N222/RES_summary!N$19</f>
        <v>34.124140243862371</v>
      </c>
      <c r="O294" s="180">
        <f>O222/RES_summary!O$19</f>
        <v>36.828521379216951</v>
      </c>
      <c r="P294" s="180">
        <f>P222/RES_summary!P$19</f>
        <v>35.811337740179994</v>
      </c>
      <c r="Q294" s="180">
        <f>Q222/RES_summary!Q$19</f>
        <v>38.943167000450778</v>
      </c>
    </row>
    <row r="295" spans="1:17" ht="12" customHeight="1" x14ac:dyDescent="0.25">
      <c r="A295" s="161" t="s">
        <v>141</v>
      </c>
      <c r="B295" s="179">
        <f>B223/RES_summary!B$19</f>
        <v>26.135466834340715</v>
      </c>
      <c r="C295" s="179">
        <f>C223/RES_summary!C$19</f>
        <v>25.907295577849883</v>
      </c>
      <c r="D295" s="179">
        <f>D223/RES_summary!D$19</f>
        <v>25.932720956529277</v>
      </c>
      <c r="E295" s="179">
        <f>E223/RES_summary!E$19</f>
        <v>26.531391310363805</v>
      </c>
      <c r="F295" s="179">
        <f>F223/RES_summary!F$19</f>
        <v>27.210952382614909</v>
      </c>
      <c r="G295" s="179">
        <f>G223/RES_summary!G$19</f>
        <v>28.143771891207919</v>
      </c>
      <c r="H295" s="179">
        <f>H223/RES_summary!H$19</f>
        <v>28.393141662198758</v>
      </c>
      <c r="I295" s="179">
        <f>I223/RES_summary!I$19</f>
        <v>27.828356303767208</v>
      </c>
      <c r="J295" s="179">
        <f>J223/RES_summary!J$19</f>
        <v>27.381317127904975</v>
      </c>
      <c r="K295" s="179">
        <f>K223/RES_summary!K$19</f>
        <v>29.081630187750754</v>
      </c>
      <c r="L295" s="179">
        <f>L223/RES_summary!L$19</f>
        <v>30.232684157130461</v>
      </c>
      <c r="M295" s="179">
        <f>M223/RES_summary!M$19</f>
        <v>30.003153826149379</v>
      </c>
      <c r="N295" s="179">
        <f>N223/RES_summary!N$19</f>
        <v>30.841113654658741</v>
      </c>
      <c r="O295" s="179">
        <f>O223/RES_summary!O$19</f>
        <v>32.993337280292678</v>
      </c>
      <c r="P295" s="179">
        <f>P223/RES_summary!P$19</f>
        <v>32.147677471482695</v>
      </c>
      <c r="Q295" s="179">
        <f>Q223/RES_summary!Q$19</f>
        <v>34.633383477218942</v>
      </c>
    </row>
    <row r="296" spans="1:17" ht="12" customHeight="1" x14ac:dyDescent="0.25">
      <c r="A296" s="148" t="s">
        <v>60</v>
      </c>
      <c r="B296" s="177">
        <f>B224/RES_summary!B$19</f>
        <v>22.618404483016832</v>
      </c>
      <c r="C296" s="177">
        <f>C224/RES_summary!C$19</f>
        <v>22.364172127036198</v>
      </c>
      <c r="D296" s="177">
        <f>D224/RES_summary!D$19</f>
        <v>22.380786040052058</v>
      </c>
      <c r="E296" s="177">
        <f>E224/RES_summary!E$19</f>
        <v>22.978659795923637</v>
      </c>
      <c r="F296" s="177">
        <f>F224/RES_summary!F$19</f>
        <v>23.655689750722239</v>
      </c>
      <c r="G296" s="177">
        <f>G224/RES_summary!G$19</f>
        <v>24.582628936463966</v>
      </c>
      <c r="H296" s="177">
        <f>H224/RES_summary!H$19</f>
        <v>24.824559482871699</v>
      </c>
      <c r="I296" s="177">
        <f>I224/RES_summary!I$19</f>
        <v>24.25459622894909</v>
      </c>
      <c r="J296" s="177">
        <f>J224/RES_summary!J$19</f>
        <v>23.825754493636548</v>
      </c>
      <c r="K296" s="177">
        <f>K224/RES_summary!K$19</f>
        <v>25.414926635706021</v>
      </c>
      <c r="L296" s="177">
        <f>L224/RES_summary!L$19</f>
        <v>26.67999272140781</v>
      </c>
      <c r="M296" s="177">
        <f>M224/RES_summary!M$19</f>
        <v>26.457811914223935</v>
      </c>
      <c r="N296" s="177">
        <f>N224/RES_summary!N$19</f>
        <v>27.299312195089882</v>
      </c>
      <c r="O296" s="177">
        <f>O224/RES_summary!O$19</f>
        <v>29.462817103373574</v>
      </c>
      <c r="P296" s="177">
        <f>P224/RES_summary!P$19</f>
        <v>28.649070192143981</v>
      </c>
      <c r="Q296" s="177">
        <f>Q224/RES_summary!Q$19</f>
        <v>31.154533600360612</v>
      </c>
    </row>
    <row r="297" spans="1:17" ht="12" customHeight="1" x14ac:dyDescent="0.25">
      <c r="A297" s="148" t="s">
        <v>59</v>
      </c>
      <c r="B297" s="177">
        <f>B225/RES_summary!B$19</f>
        <v>3.5170623513238763</v>
      </c>
      <c r="C297" s="177">
        <f>C225/RES_summary!C$19</f>
        <v>3.5431234508136833</v>
      </c>
      <c r="D297" s="177">
        <f>D225/RES_summary!D$19</f>
        <v>3.5519349164772178</v>
      </c>
      <c r="E297" s="177">
        <f>E225/RES_summary!E$19</f>
        <v>3.5527315144401692</v>
      </c>
      <c r="F297" s="177">
        <f>F225/RES_summary!F$19</f>
        <v>3.5552626318926688</v>
      </c>
      <c r="G297" s="177">
        <f>G225/RES_summary!G$19</f>
        <v>3.5611429547439553</v>
      </c>
      <c r="H297" s="177">
        <f>H225/RES_summary!H$19</f>
        <v>3.5685821793270538</v>
      </c>
      <c r="I297" s="177">
        <f>I225/RES_summary!I$19</f>
        <v>3.5737600748181233</v>
      </c>
      <c r="J297" s="177">
        <f>J225/RES_summary!J$19</f>
        <v>3.5555626342684215</v>
      </c>
      <c r="K297" s="177">
        <f>K225/RES_summary!K$19</f>
        <v>3.6667035520447295</v>
      </c>
      <c r="L297" s="177">
        <f>L225/RES_summary!L$19</f>
        <v>3.5526914357226524</v>
      </c>
      <c r="M297" s="177">
        <f>M225/RES_summary!M$19</f>
        <v>3.5453419119254463</v>
      </c>
      <c r="N297" s="177">
        <f>N225/RES_summary!N$19</f>
        <v>3.5418014595688549</v>
      </c>
      <c r="O297" s="177">
        <f>O225/RES_summary!O$19</f>
        <v>3.5305201769191008</v>
      </c>
      <c r="P297" s="177">
        <f>P225/RES_summary!P$19</f>
        <v>3.4986072793387106</v>
      </c>
      <c r="Q297" s="177">
        <f>Q225/RES_summary!Q$19</f>
        <v>3.4788498768583325</v>
      </c>
    </row>
    <row r="298" spans="1:17" ht="12" customHeight="1" x14ac:dyDescent="0.25">
      <c r="A298" s="158" t="s">
        <v>62</v>
      </c>
      <c r="B298" s="178">
        <f>B226/RES_summary!B$19</f>
        <v>8.8822758913534443</v>
      </c>
      <c r="C298" s="178">
        <f>C226/RES_summary!C$19</f>
        <v>8.8055160567215065</v>
      </c>
      <c r="D298" s="178">
        <f>D226/RES_summary!D$19</f>
        <v>8.8757835542369357</v>
      </c>
      <c r="E298" s="178">
        <f>E226/RES_summary!E$19</f>
        <v>9.1688882109177676</v>
      </c>
      <c r="F298" s="178">
        <f>F226/RES_summary!F$19</f>
        <v>9.5093719819776723</v>
      </c>
      <c r="G298" s="178">
        <f>G226/RES_summary!G$19</f>
        <v>9.8312617472125883</v>
      </c>
      <c r="H298" s="178">
        <f>H226/RES_summary!H$19</f>
        <v>9.9640433061393132</v>
      </c>
      <c r="I298" s="178">
        <f>I226/RES_summary!I$19</f>
        <v>9.7864926287360721</v>
      </c>
      <c r="J298" s="178">
        <f>J226/RES_summary!J$19</f>
        <v>9.6624375676668421</v>
      </c>
      <c r="K298" s="178">
        <f>K226/RES_summary!K$19</f>
        <v>10.662318838173745</v>
      </c>
      <c r="L298" s="178">
        <f>L226/RES_summary!L$19</f>
        <v>11.071998127886747</v>
      </c>
      <c r="M298" s="178">
        <f>M226/RES_summary!M$19</f>
        <v>10.914492217132571</v>
      </c>
      <c r="N298" s="178">
        <f>N226/RES_summary!N$19</f>
        <v>11.326688883576573</v>
      </c>
      <c r="O298" s="178">
        <f>O226/RES_summary!O$19</f>
        <v>12.305717228354952</v>
      </c>
      <c r="P298" s="178">
        <f>P226/RES_summary!P$19</f>
        <v>12.167038682453407</v>
      </c>
      <c r="Q298" s="178">
        <f>Q226/RES_summary!Q$19</f>
        <v>13.165733313725356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0</v>
      </c>
      <c r="C300" s="177">
        <f>C228/RES_summary!C$19</f>
        <v>0</v>
      </c>
      <c r="D300" s="177">
        <f>D228/RES_summary!D$19</f>
        <v>9.9780154801782022</v>
      </c>
      <c r="E300" s="177">
        <f>E228/RES_summary!E$19</f>
        <v>20.695486039633792</v>
      </c>
      <c r="F300" s="177">
        <f>F228/RES_summary!F$19</f>
        <v>21.476999910960476</v>
      </c>
      <c r="G300" s="177">
        <f>G228/RES_summary!G$19</f>
        <v>16.013734480033733</v>
      </c>
      <c r="H300" s="177">
        <f>H228/RES_summary!H$19</f>
        <v>0</v>
      </c>
      <c r="I300" s="177">
        <f>I228/RES_summary!I$19</f>
        <v>0</v>
      </c>
      <c r="J300" s="177">
        <f>J228/RES_summary!J$19</f>
        <v>0</v>
      </c>
      <c r="K300" s="177">
        <f>K228/RES_summary!K$19</f>
        <v>0</v>
      </c>
      <c r="L300" s="177">
        <f>L228/RES_summary!L$19</f>
        <v>0</v>
      </c>
      <c r="M300" s="177">
        <f>M228/RES_summary!M$19</f>
        <v>0</v>
      </c>
      <c r="N300" s="177">
        <f>N228/RES_summary!N$19</f>
        <v>0</v>
      </c>
      <c r="O300" s="177">
        <f>O228/RES_summary!O$19</f>
        <v>0</v>
      </c>
      <c r="P300" s="177">
        <f>P228/RES_summary!P$19</f>
        <v>0</v>
      </c>
      <c r="Q300" s="177">
        <f>Q228/RES_summary!Q$19</f>
        <v>0</v>
      </c>
    </row>
    <row r="301" spans="1:17" ht="12" customHeight="1" x14ac:dyDescent="0.25">
      <c r="A301" s="29" t="s">
        <v>140</v>
      </c>
      <c r="B301" s="176">
        <f>B229/RES_summary!B$19</f>
        <v>8.8822758913534443</v>
      </c>
      <c r="C301" s="176">
        <f>C229/RES_summary!C$19</f>
        <v>8.8055160567215065</v>
      </c>
      <c r="D301" s="176">
        <f>D229/RES_summary!D$19</f>
        <v>8.8724288411179852</v>
      </c>
      <c r="E301" s="176">
        <f>E229/RES_summary!E$19</f>
        <v>9.13541361310992</v>
      </c>
      <c r="F301" s="176">
        <f>F229/RES_summary!F$19</f>
        <v>9.476235157518957</v>
      </c>
      <c r="G301" s="176">
        <f>G229/RES_summary!G$19</f>
        <v>9.819713530916486</v>
      </c>
      <c r="H301" s="176">
        <f>H229/RES_summary!H$19</f>
        <v>9.9640433061393132</v>
      </c>
      <c r="I301" s="176">
        <f>I229/RES_summary!I$19</f>
        <v>9.7864926287360721</v>
      </c>
      <c r="J301" s="176">
        <f>J229/RES_summary!J$19</f>
        <v>9.6624375676668421</v>
      </c>
      <c r="K301" s="176">
        <f>K229/RES_summary!K$19</f>
        <v>10.662318838173741</v>
      </c>
      <c r="L301" s="176">
        <f>L229/RES_summary!L$19</f>
        <v>11.071998127886747</v>
      </c>
      <c r="M301" s="176">
        <f>M229/RES_summary!M$19</f>
        <v>10.914492217132569</v>
      </c>
      <c r="N301" s="176">
        <f>N229/RES_summary!N$19</f>
        <v>11.326688883576573</v>
      </c>
      <c r="O301" s="176">
        <f>O229/RES_summary!O$19</f>
        <v>12.305717228354949</v>
      </c>
      <c r="P301" s="176">
        <f>P229/RES_summary!P$19</f>
        <v>12.167038682453407</v>
      </c>
      <c r="Q301" s="176">
        <f>Q229/RES_summary!Q$19</f>
        <v>13.165733313725351</v>
      </c>
    </row>
    <row r="303" spans="1:17" ht="12" customHeight="1" x14ac:dyDescent="0.25">
      <c r="A303" s="152" t="s">
        <v>71</v>
      </c>
      <c r="B303" s="184">
        <f>B231/RES_summary!B$19</f>
        <v>119.69063224587308</v>
      </c>
      <c r="C303" s="184">
        <f>C231/RES_summary!C$19</f>
        <v>124.43932340906237</v>
      </c>
      <c r="D303" s="184">
        <f>D231/RES_summary!D$19</f>
        <v>122.47048978537747</v>
      </c>
      <c r="E303" s="184">
        <f>E231/RES_summary!E$19</f>
        <v>123.89124973631723</v>
      </c>
      <c r="F303" s="184">
        <f>F231/RES_summary!F$19</f>
        <v>120.77324298702266</v>
      </c>
      <c r="G303" s="184">
        <f>G231/RES_summary!G$19</f>
        <v>128.98846399598153</v>
      </c>
      <c r="H303" s="184">
        <f>H231/RES_summary!H$19</f>
        <v>123.67538426757606</v>
      </c>
      <c r="I303" s="184">
        <f>I231/RES_summary!I$19</f>
        <v>121.0206875771545</v>
      </c>
      <c r="J303" s="184">
        <f>J231/RES_summary!J$19</f>
        <v>121.33326899824917</v>
      </c>
      <c r="K303" s="184">
        <f>K231/RES_summary!K$19</f>
        <v>124.59765089000234</v>
      </c>
      <c r="L303" s="184">
        <f>L231/RES_summary!L$19</f>
        <v>149.95682953802364</v>
      </c>
      <c r="M303" s="184">
        <f>M231/RES_summary!M$19</f>
        <v>136.36649807964437</v>
      </c>
      <c r="N303" s="184">
        <f>N231/RES_summary!N$19</f>
        <v>148.07873609768416</v>
      </c>
      <c r="O303" s="184">
        <f>O231/RES_summary!O$19</f>
        <v>137.58336665100154</v>
      </c>
      <c r="P303" s="184">
        <f>P231/RES_summary!P$19</f>
        <v>128.79776290564493</v>
      </c>
      <c r="Q303" s="184">
        <f>Q231/RES_summary!Q$19</f>
        <v>132.71890034955328</v>
      </c>
    </row>
    <row r="304" spans="1:17" ht="12" customHeight="1" x14ac:dyDescent="0.25">
      <c r="A304" s="158" t="s">
        <v>65</v>
      </c>
      <c r="B304" s="178">
        <f>B232/RES_summary!B$19</f>
        <v>94.617263346740103</v>
      </c>
      <c r="C304" s="178">
        <f>C232/RES_summary!C$19</f>
        <v>99.470378367470346</v>
      </c>
      <c r="D304" s="178">
        <f>D232/RES_summary!D$19</f>
        <v>97.156763502034408</v>
      </c>
      <c r="E304" s="178">
        <f>E232/RES_summary!E$19</f>
        <v>98.083021322878096</v>
      </c>
      <c r="F304" s="178">
        <f>F232/RES_summary!F$19</f>
        <v>94.369413998437665</v>
      </c>
      <c r="G304" s="178">
        <f>G232/RES_summary!G$19</f>
        <v>101.95503491422161</v>
      </c>
      <c r="H304" s="178">
        <f>H232/RES_summary!H$19</f>
        <v>96.281620156242596</v>
      </c>
      <c r="I304" s="178">
        <f>I232/RES_summary!I$19</f>
        <v>93.643893086443441</v>
      </c>
      <c r="J304" s="178">
        <f>J232/RES_summary!J$19</f>
        <v>94.013697391875056</v>
      </c>
      <c r="K304" s="178">
        <f>K232/RES_summary!K$19</f>
        <v>95.941729774876293</v>
      </c>
      <c r="L304" s="178">
        <f>L232/RES_summary!L$19</f>
        <v>120.27725906326941</v>
      </c>
      <c r="M304" s="178">
        <f>M232/RES_summary!M$19</f>
        <v>107.04396263238267</v>
      </c>
      <c r="N304" s="178">
        <f>N232/RES_summary!N$19</f>
        <v>118.3311402636035</v>
      </c>
      <c r="O304" s="178">
        <f>O232/RES_summary!O$19</f>
        <v>107.17539742630244</v>
      </c>
      <c r="P304" s="178">
        <f>P232/RES_summary!P$19</f>
        <v>98.351630836773026</v>
      </c>
      <c r="Q304" s="178">
        <f>Q232/RES_summary!Q$19</f>
        <v>101.48683719162406</v>
      </c>
    </row>
    <row r="305" spans="1:17" ht="12" customHeight="1" x14ac:dyDescent="0.25">
      <c r="A305" s="23" t="s">
        <v>157</v>
      </c>
      <c r="B305" s="177">
        <f>B233/RES_summary!B$19</f>
        <v>93.886258112469477</v>
      </c>
      <c r="C305" s="177">
        <f>C233/RES_summary!C$19</f>
        <v>99.070783028556761</v>
      </c>
      <c r="D305" s="177">
        <f>D233/RES_summary!D$19</f>
        <v>96.570026425651278</v>
      </c>
      <c r="E305" s="177">
        <f>E233/RES_summary!E$19</f>
        <v>97.091139968241862</v>
      </c>
      <c r="F305" s="177">
        <f>F233/RES_summary!F$19</f>
        <v>92.950301733261455</v>
      </c>
      <c r="G305" s="177">
        <f>G233/RES_summary!G$19</f>
        <v>100.14526672570028</v>
      </c>
      <c r="H305" s="177">
        <f>H233/RES_summary!H$19</f>
        <v>94.487304687021279</v>
      </c>
      <c r="I305" s="177">
        <f>I233/RES_summary!I$19</f>
        <v>92.487785445011411</v>
      </c>
      <c r="J305" s="177">
        <f>J233/RES_summary!J$19</f>
        <v>93.399164538810609</v>
      </c>
      <c r="K305" s="177">
        <f>K233/RES_summary!K$19</f>
        <v>94.749732734906047</v>
      </c>
      <c r="L305" s="177">
        <f>L233/RES_summary!L$19</f>
        <v>118.86049721644476</v>
      </c>
      <c r="M305" s="177">
        <f>M233/RES_summary!M$19</f>
        <v>106.06830747370829</v>
      </c>
      <c r="N305" s="177">
        <f>N233/RES_summary!N$19</f>
        <v>117.39421347553021</v>
      </c>
      <c r="O305" s="177">
        <f>O233/RES_summary!O$19</f>
        <v>105.35102625540543</v>
      </c>
      <c r="P305" s="177">
        <f>P233/RES_summary!P$19</f>
        <v>96.71165047536671</v>
      </c>
      <c r="Q305" s="177">
        <f>Q233/RES_summary!Q$19</f>
        <v>99.10297168572923</v>
      </c>
    </row>
    <row r="306" spans="1:17" ht="12" customHeight="1" x14ac:dyDescent="0.25">
      <c r="A306" s="23" t="s">
        <v>60</v>
      </c>
      <c r="B306" s="177">
        <f>B234/RES_summary!B$19</f>
        <v>0.73100523427063102</v>
      </c>
      <c r="C306" s="177">
        <f>C234/RES_summary!C$19</f>
        <v>0.39959533891358168</v>
      </c>
      <c r="D306" s="177">
        <f>D234/RES_summary!D$19</f>
        <v>0.58673707638312123</v>
      </c>
      <c r="E306" s="177">
        <f>E234/RES_summary!E$19</f>
        <v>0.99188135463623306</v>
      </c>
      <c r="F306" s="177">
        <f>F234/RES_summary!F$19</f>
        <v>1.4191122651762118</v>
      </c>
      <c r="G306" s="177">
        <f>G234/RES_summary!G$19</f>
        <v>1.8097681885213408</v>
      </c>
      <c r="H306" s="177">
        <f>H234/RES_summary!H$19</f>
        <v>1.7943154692213175</v>
      </c>
      <c r="I306" s="177">
        <f>I234/RES_summary!I$19</f>
        <v>1.156107641432021</v>
      </c>
      <c r="J306" s="177">
        <f>J234/RES_summary!J$19</f>
        <v>0.61453285306445382</v>
      </c>
      <c r="K306" s="177">
        <f>K234/RES_summary!K$19</f>
        <v>1.1919970399702451</v>
      </c>
      <c r="L306" s="177">
        <f>L234/RES_summary!L$19</f>
        <v>1.4167618468246468</v>
      </c>
      <c r="M306" s="177">
        <f>M234/RES_summary!M$19</f>
        <v>0.97565515867439356</v>
      </c>
      <c r="N306" s="177">
        <f>N234/RES_summary!N$19</f>
        <v>0.93692678807330521</v>
      </c>
      <c r="O306" s="177">
        <f>O234/RES_summary!O$19</f>
        <v>1.8243711708970058</v>
      </c>
      <c r="P306" s="177">
        <f>P234/RES_summary!P$19</f>
        <v>1.6399803614063242</v>
      </c>
      <c r="Q306" s="177">
        <f>Q234/RES_summary!Q$19</f>
        <v>2.3838655058948333</v>
      </c>
    </row>
    <row r="307" spans="1:17" ht="12" customHeight="1" x14ac:dyDescent="0.25">
      <c r="A307" s="158" t="s">
        <v>112</v>
      </c>
      <c r="B307" s="178">
        <f>B235/RES_summary!B$19</f>
        <v>0.14618427655259358</v>
      </c>
      <c r="C307" s="178">
        <f>C235/RES_summary!C$19</f>
        <v>0.14938607494408393</v>
      </c>
      <c r="D307" s="178">
        <f>D235/RES_summary!D$19</f>
        <v>0.14880556070401502</v>
      </c>
      <c r="E307" s="178">
        <f>E235/RES_summary!E$19</f>
        <v>0.1447388138719593</v>
      </c>
      <c r="F307" s="178">
        <f>F235/RES_summary!F$19</f>
        <v>0.14531680784488415</v>
      </c>
      <c r="G307" s="178">
        <f>G235/RES_summary!G$19</f>
        <v>0.16442931159023139</v>
      </c>
      <c r="H307" s="178">
        <f>H235/RES_summary!H$19</f>
        <v>0.19384656856653029</v>
      </c>
      <c r="I307" s="178">
        <f>I235/RES_summary!I$19</f>
        <v>0.23566472837964614</v>
      </c>
      <c r="J307" s="178">
        <f>J235/RES_summary!J$19</f>
        <v>0.30349667129982877</v>
      </c>
      <c r="K307" s="178">
        <f>K235/RES_summary!K$19</f>
        <v>0.3557806113337339</v>
      </c>
      <c r="L307" s="178">
        <f>L235/RES_summary!L$19</f>
        <v>0.49663089566837038</v>
      </c>
      <c r="M307" s="178">
        <f>M235/RES_summary!M$19</f>
        <v>0.50351883008329079</v>
      </c>
      <c r="N307" s="178">
        <f>N235/RES_summary!N$19</f>
        <v>0.56745780236662091</v>
      </c>
      <c r="O307" s="178">
        <f>O235/RES_summary!O$19</f>
        <v>0.71302367279076928</v>
      </c>
      <c r="P307" s="178">
        <f>P235/RES_summary!P$19</f>
        <v>0.83411640891872696</v>
      </c>
      <c r="Q307" s="178">
        <f>Q235/RES_summary!Q$19</f>
        <v>1.0266743283108111</v>
      </c>
    </row>
    <row r="308" spans="1:17" ht="12" customHeight="1" x14ac:dyDescent="0.25">
      <c r="A308" s="23" t="s">
        <v>60</v>
      </c>
      <c r="B308" s="177">
        <f>B236/RES_summary!B$19</f>
        <v>0.14618427655259358</v>
      </c>
      <c r="C308" s="177">
        <f>C236/RES_summary!C$19</f>
        <v>0.14938607494408393</v>
      </c>
      <c r="D308" s="177">
        <f>D236/RES_summary!D$19</f>
        <v>0.14880556070401502</v>
      </c>
      <c r="E308" s="177">
        <f>E236/RES_summary!E$19</f>
        <v>0.1447388138719593</v>
      </c>
      <c r="F308" s="177">
        <f>F236/RES_summary!F$19</f>
        <v>0.14531680784488415</v>
      </c>
      <c r="G308" s="177">
        <f>G236/RES_summary!G$19</f>
        <v>0.16442931159023139</v>
      </c>
      <c r="H308" s="177">
        <f>H236/RES_summary!H$19</f>
        <v>0.19384656856653029</v>
      </c>
      <c r="I308" s="177">
        <f>I236/RES_summary!I$19</f>
        <v>0.23566472837964614</v>
      </c>
      <c r="J308" s="177">
        <f>J236/RES_summary!J$19</f>
        <v>0.30349667129982877</v>
      </c>
      <c r="K308" s="177">
        <f>K236/RES_summary!K$19</f>
        <v>0.3557806113337339</v>
      </c>
      <c r="L308" s="177">
        <f>L236/RES_summary!L$19</f>
        <v>0.49663089566837038</v>
      </c>
      <c r="M308" s="177">
        <f>M236/RES_summary!M$19</f>
        <v>0.50351883008329079</v>
      </c>
      <c r="N308" s="177">
        <f>N236/RES_summary!N$19</f>
        <v>0.56745780236662091</v>
      </c>
      <c r="O308" s="177">
        <f>O236/RES_summary!O$19</f>
        <v>0.71302367279076928</v>
      </c>
      <c r="P308" s="177">
        <f>P236/RES_summary!P$19</f>
        <v>0.83411640891872696</v>
      </c>
      <c r="Q308" s="177">
        <f>Q236/RES_summary!Q$19</f>
        <v>1.0266743283108111</v>
      </c>
    </row>
    <row r="309" spans="1:17" ht="12" customHeight="1" x14ac:dyDescent="0.25">
      <c r="A309" s="158" t="s">
        <v>63</v>
      </c>
      <c r="B309" s="178">
        <f>B237/RES_summary!B$19</f>
        <v>17.677063362473501</v>
      </c>
      <c r="C309" s="178">
        <f>C237/RES_summary!C$19</f>
        <v>17.63209260668091</v>
      </c>
      <c r="D309" s="178">
        <f>D237/RES_summary!D$19</f>
        <v>17.887174073866422</v>
      </c>
      <c r="E309" s="178">
        <f>E237/RES_summary!E$19</f>
        <v>18.115542366046665</v>
      </c>
      <c r="F309" s="178">
        <f>F237/RES_summary!F$19</f>
        <v>18.384164511109326</v>
      </c>
      <c r="G309" s="178">
        <f>G237/RES_summary!G$19</f>
        <v>18.669210191838932</v>
      </c>
      <c r="H309" s="178">
        <f>H237/RES_summary!H$19</f>
        <v>18.834531667413827</v>
      </c>
      <c r="I309" s="178">
        <f>I237/RES_summary!I$19</f>
        <v>18.877006161138407</v>
      </c>
      <c r="J309" s="178">
        <f>J237/RES_summary!J$19</f>
        <v>18.810276852007249</v>
      </c>
      <c r="K309" s="178">
        <f>K237/RES_summary!K$19</f>
        <v>19.240186529084376</v>
      </c>
      <c r="L309" s="178">
        <f>L237/RES_summary!L$19</f>
        <v>19.76199407879756</v>
      </c>
      <c r="M309" s="178">
        <f>M237/RES_summary!M$19</f>
        <v>19.44689138564349</v>
      </c>
      <c r="N309" s="178">
        <f>N237/RES_summary!N$19</f>
        <v>19.441264499432922</v>
      </c>
      <c r="O309" s="178">
        <f>O237/RES_summary!O$19</f>
        <v>19.098581226105761</v>
      </c>
      <c r="P309" s="178">
        <f>P237/RES_summary!P$19</f>
        <v>19.123089066234233</v>
      </c>
      <c r="Q309" s="178">
        <f>Q237/RES_summary!Q$19</f>
        <v>18.835416525538424</v>
      </c>
    </row>
    <row r="310" spans="1:17" ht="12" customHeight="1" x14ac:dyDescent="0.25">
      <c r="A310" s="167" t="s">
        <v>156</v>
      </c>
      <c r="B310" s="183">
        <f>B238/RES_summary!B$19</f>
        <v>17.585183334887851</v>
      </c>
      <c r="C310" s="183">
        <f>C238/RES_summary!C$19</f>
        <v>17.587571031764405</v>
      </c>
      <c r="D310" s="183">
        <f>D238/RES_summary!D$19</f>
        <v>17.828464378765762</v>
      </c>
      <c r="E310" s="183">
        <f>E238/RES_summary!E$19</f>
        <v>17.916610709627658</v>
      </c>
      <c r="F310" s="183">
        <f>F238/RES_summary!F$19</f>
        <v>18.04017135079074</v>
      </c>
      <c r="G310" s="183">
        <f>G238/RES_summary!G$19</f>
        <v>18.211352329305385</v>
      </c>
      <c r="H310" s="183">
        <f>H238/RES_summary!H$19</f>
        <v>18.307596327247065</v>
      </c>
      <c r="I310" s="183">
        <f>I238/RES_summary!I$19</f>
        <v>18.438004402698006</v>
      </c>
      <c r="J310" s="183">
        <f>J238/RES_summary!J$19</f>
        <v>18.413009224592191</v>
      </c>
      <c r="K310" s="183">
        <f>K238/RES_summary!K$19</f>
        <v>18.864242915760649</v>
      </c>
      <c r="L310" s="183">
        <f>L238/RES_summary!L$19</f>
        <v>19.195326863523519</v>
      </c>
      <c r="M310" s="183">
        <f>M238/RES_summary!M$19</f>
        <v>19.149381822661962</v>
      </c>
      <c r="N310" s="183">
        <f>N238/RES_summary!N$19</f>
        <v>19.202659768734513</v>
      </c>
      <c r="O310" s="183">
        <f>O238/RES_summary!O$19</f>
        <v>19.007197117098883</v>
      </c>
      <c r="P310" s="183">
        <f>P238/RES_summary!P$19</f>
        <v>19.063446723640407</v>
      </c>
      <c r="Q310" s="183">
        <f>Q238/RES_summary!Q$19</f>
        <v>18.618450768148207</v>
      </c>
    </row>
    <row r="311" spans="1:17" ht="12" customHeight="1" x14ac:dyDescent="0.25">
      <c r="A311" s="167" t="s">
        <v>155</v>
      </c>
      <c r="B311" s="183">
        <f>B239/RES_summary!B$19</f>
        <v>17.585209019234096</v>
      </c>
      <c r="C311" s="183">
        <f>C239/RES_summary!C$19</f>
        <v>17.613180276225105</v>
      </c>
      <c r="D311" s="183">
        <f>D239/RES_summary!D$19</f>
        <v>18.163861408306079</v>
      </c>
      <c r="E311" s="183">
        <f>E239/RES_summary!E$19</f>
        <v>18.423987722293582</v>
      </c>
      <c r="F311" s="183">
        <f>F239/RES_summary!F$19</f>
        <v>18.574096598796672</v>
      </c>
      <c r="G311" s="183">
        <f>G239/RES_summary!G$19</f>
        <v>19.003080919784612</v>
      </c>
      <c r="H311" s="183">
        <f>H239/RES_summary!H$19</f>
        <v>19.102435779379714</v>
      </c>
      <c r="I311" s="183">
        <f>I239/RES_summary!I$19</f>
        <v>19.458789303402217</v>
      </c>
      <c r="J311" s="183">
        <f>J239/RES_summary!J$19</f>
        <v>19.318106399268899</v>
      </c>
      <c r="K311" s="183">
        <f>K239/RES_summary!K$19</f>
        <v>19.707002101251099</v>
      </c>
      <c r="L311" s="183">
        <f>L239/RES_summary!L$19</f>
        <v>19.54817531604866</v>
      </c>
      <c r="M311" s="183">
        <f>M239/RES_summary!M$19</f>
        <v>19.29887225793145</v>
      </c>
      <c r="N311" s="183">
        <f>N239/RES_summary!N$19</f>
        <v>19.211068478678342</v>
      </c>
      <c r="O311" s="183">
        <f>O239/RES_summary!O$19</f>
        <v>18.893683381017045</v>
      </c>
      <c r="P311" s="183">
        <f>P239/RES_summary!P$19</f>
        <v>18.906784148604803</v>
      </c>
      <c r="Q311" s="183">
        <f>Q239/RES_summary!Q$19</f>
        <v>18.514357379031317</v>
      </c>
    </row>
    <row r="312" spans="1:17" ht="12" customHeight="1" x14ac:dyDescent="0.25">
      <c r="A312" s="166" t="s">
        <v>55</v>
      </c>
      <c r="B312" s="182">
        <f>B240/RES_summary!B$19</f>
        <v>14.068146667910217</v>
      </c>
      <c r="C312" s="182">
        <f>C240/RES_summary!C$19</f>
        <v>14.070056825411424</v>
      </c>
      <c r="D312" s="182">
        <f>D240/RES_summary!D$19</f>
        <v>14.611926491828862</v>
      </c>
      <c r="E312" s="182">
        <f>E240/RES_summary!E$19</f>
        <v>14.871256207853385</v>
      </c>
      <c r="F312" s="182">
        <f>F240/RES_summary!F$19</f>
        <v>15.018833966903996</v>
      </c>
      <c r="G312" s="182">
        <f>G240/RES_summary!G$19</f>
        <v>15.441937965040651</v>
      </c>
      <c r="H312" s="182">
        <f>H240/RES_summary!H$19</f>
        <v>15.533853600052661</v>
      </c>
      <c r="I312" s="182">
        <f>I240/RES_summary!I$19</f>
        <v>15.885029228584093</v>
      </c>
      <c r="J312" s="182">
        <f>J240/RES_summary!J$19</f>
        <v>15.762543765000478</v>
      </c>
      <c r="K312" s="182">
        <f>K240/RES_summary!K$19</f>
        <v>16.040298549206369</v>
      </c>
      <c r="L312" s="182">
        <f>L240/RES_summary!L$19</f>
        <v>15.995483880326015</v>
      </c>
      <c r="M312" s="182">
        <f>M240/RES_summary!M$19</f>
        <v>15.753530346006007</v>
      </c>
      <c r="N312" s="182">
        <f>N240/RES_summary!N$19</f>
        <v>15.669267019109485</v>
      </c>
      <c r="O312" s="182">
        <f>O240/RES_summary!O$19</f>
        <v>15.363163204097944</v>
      </c>
      <c r="P312" s="182">
        <f>P240/RES_summary!P$19</f>
        <v>15.408176869266093</v>
      </c>
      <c r="Q312" s="182">
        <f>Q240/RES_summary!Q$19</f>
        <v>15.035507502172987</v>
      </c>
    </row>
    <row r="313" spans="1:17" ht="12" customHeight="1" x14ac:dyDescent="0.25">
      <c r="A313" s="147" t="s">
        <v>59</v>
      </c>
      <c r="B313" s="181">
        <f>B241/RES_summary!B$19</f>
        <v>3.5170623513238772</v>
      </c>
      <c r="C313" s="181">
        <f>C241/RES_summary!C$19</f>
        <v>3.5431234508136833</v>
      </c>
      <c r="D313" s="181">
        <f>D241/RES_summary!D$19</f>
        <v>3.5519349164772192</v>
      </c>
      <c r="E313" s="181">
        <f>E241/RES_summary!E$19</f>
        <v>3.5527315144401945</v>
      </c>
      <c r="F313" s="181">
        <f>F241/RES_summary!F$19</f>
        <v>3.555262631892675</v>
      </c>
      <c r="G313" s="181">
        <f>G241/RES_summary!G$19</f>
        <v>3.561142954743957</v>
      </c>
      <c r="H313" s="181">
        <f>H241/RES_summary!H$19</f>
        <v>3.5685821793270516</v>
      </c>
      <c r="I313" s="181">
        <f>I241/RES_summary!I$19</f>
        <v>3.5737600748181233</v>
      </c>
      <c r="J313" s="181">
        <f>J241/RES_summary!J$19</f>
        <v>3.5555626342684232</v>
      </c>
      <c r="K313" s="181">
        <f>K241/RES_summary!K$19</f>
        <v>3.6667035520447273</v>
      </c>
      <c r="L313" s="181">
        <f>L241/RES_summary!L$19</f>
        <v>3.5526914357226484</v>
      </c>
      <c r="M313" s="181">
        <f>M241/RES_summary!M$19</f>
        <v>3.5453419119254455</v>
      </c>
      <c r="N313" s="181">
        <f>N241/RES_summary!N$19</f>
        <v>3.5418014595688572</v>
      </c>
      <c r="O313" s="181">
        <f>O241/RES_summary!O$19</f>
        <v>3.5305201769191017</v>
      </c>
      <c r="P313" s="181">
        <f>P241/RES_summary!P$19</f>
        <v>3.4986072793387106</v>
      </c>
      <c r="Q313" s="181">
        <f>Q241/RES_summary!Q$19</f>
        <v>3.478849876858332</v>
      </c>
    </row>
    <row r="314" spans="1:17" ht="12" customHeight="1" x14ac:dyDescent="0.25">
      <c r="A314" s="163" t="s">
        <v>144</v>
      </c>
      <c r="B314" s="180">
        <f>B242/RES_summary!B$19</f>
        <v>0</v>
      </c>
      <c r="C314" s="180">
        <f>C242/RES_summary!C$19</f>
        <v>0</v>
      </c>
      <c r="D314" s="180">
        <f>D242/RES_summary!D$19</f>
        <v>0</v>
      </c>
      <c r="E314" s="180">
        <f>E242/RES_summary!E$19</f>
        <v>0</v>
      </c>
      <c r="F314" s="180">
        <f>F242/RES_summary!F$19</f>
        <v>0</v>
      </c>
      <c r="G314" s="180">
        <f>G242/RES_summary!G$19</f>
        <v>0</v>
      </c>
      <c r="H314" s="180">
        <f>H242/RES_summary!H$19</f>
        <v>0</v>
      </c>
      <c r="I314" s="180">
        <f>I242/RES_summary!I$19</f>
        <v>0</v>
      </c>
      <c r="J314" s="180">
        <f>J242/RES_summary!J$19</f>
        <v>0</v>
      </c>
      <c r="K314" s="180">
        <f>K242/RES_summary!K$19</f>
        <v>0</v>
      </c>
      <c r="L314" s="180">
        <f>L242/RES_summary!L$19</f>
        <v>0</v>
      </c>
      <c r="M314" s="180">
        <f>M242/RES_summary!M$19</f>
        <v>0</v>
      </c>
      <c r="N314" s="180">
        <f>N242/RES_summary!N$19</f>
        <v>0</v>
      </c>
      <c r="O314" s="180">
        <f>O242/RES_summary!O$19</f>
        <v>0</v>
      </c>
      <c r="P314" s="180">
        <f>P242/RES_summary!P$19</f>
        <v>0</v>
      </c>
      <c r="Q314" s="180">
        <f>Q242/RES_summary!Q$19</f>
        <v>0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0</v>
      </c>
      <c r="M315" s="179">
        <f>M243/RES_summary!M$19</f>
        <v>0</v>
      </c>
      <c r="N315" s="179">
        <f>N243/RES_summary!N$19</f>
        <v>0</v>
      </c>
      <c r="O315" s="179">
        <f>O243/RES_summary!O$19</f>
        <v>0</v>
      </c>
      <c r="P315" s="179">
        <f>P243/RES_summary!P$19</f>
        <v>0</v>
      </c>
      <c r="Q315" s="179">
        <f>Q243/RES_summary!Q$19</f>
        <v>0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0</v>
      </c>
      <c r="M316" s="177">
        <f>M244/RES_summary!M$19</f>
        <v>0</v>
      </c>
      <c r="N316" s="177">
        <f>N244/RES_summary!N$19</f>
        <v>0</v>
      </c>
      <c r="O316" s="177">
        <f>O244/RES_summary!O$19</f>
        <v>0</v>
      </c>
      <c r="P316" s="177">
        <f>P244/RES_summary!P$19</f>
        <v>0</v>
      </c>
      <c r="Q316" s="177">
        <f>Q244/RES_summary!Q$19</f>
        <v>0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0</v>
      </c>
      <c r="M317" s="177">
        <f>M245/RES_summary!M$19</f>
        <v>0</v>
      </c>
      <c r="N317" s="177">
        <f>N245/RES_summary!N$19</f>
        <v>0</v>
      </c>
      <c r="O317" s="177">
        <f>O245/RES_summary!O$19</f>
        <v>0</v>
      </c>
      <c r="P317" s="177">
        <f>P245/RES_summary!P$19</f>
        <v>0</v>
      </c>
      <c r="Q317" s="177">
        <f>Q245/RES_summary!Q$19</f>
        <v>0</v>
      </c>
    </row>
    <row r="318" spans="1:17" ht="12" customHeight="1" x14ac:dyDescent="0.25">
      <c r="A318" s="163" t="s">
        <v>142</v>
      </c>
      <c r="B318" s="180">
        <f>B246/RES_summary!B$19</f>
        <v>18.016114705247034</v>
      </c>
      <c r="C318" s="180">
        <f>C246/RES_summary!C$19</f>
        <v>17.813612389463898</v>
      </c>
      <c r="D318" s="180">
        <f>D246/RES_summary!D$19</f>
        <v>18.104892902518028</v>
      </c>
      <c r="E318" s="180">
        <f>E246/RES_summary!E$19</f>
        <v>18.979522321952292</v>
      </c>
      <c r="F318" s="180">
        <f>F246/RES_summary!F$19</f>
        <v>20.002279879909622</v>
      </c>
      <c r="G318" s="180">
        <f>G246/RES_summary!G$19</f>
        <v>21.128867247004763</v>
      </c>
      <c r="H318" s="180">
        <f>H246/RES_summary!H$19</f>
        <v>21.835103791838538</v>
      </c>
      <c r="I318" s="180">
        <f>I246/RES_summary!I$19</f>
        <v>22.145352137286029</v>
      </c>
      <c r="J318" s="180">
        <f>J246/RES_summary!J$19</f>
        <v>22.090873251797056</v>
      </c>
      <c r="K318" s="180">
        <f>K246/RES_summary!K$19</f>
        <v>23.65189191067876</v>
      </c>
      <c r="L318" s="180">
        <f>L246/RES_summary!L$19</f>
        <v>24.931601605277365</v>
      </c>
      <c r="M318" s="180">
        <f>M246/RES_summary!M$19</f>
        <v>25.265855731988236</v>
      </c>
      <c r="N318" s="180">
        <f>N246/RES_summary!N$19</f>
        <v>26.194640491345986</v>
      </c>
      <c r="O318" s="180">
        <f>O246/RES_summary!O$19</f>
        <v>28.275586010327952</v>
      </c>
      <c r="P318" s="180">
        <f>P246/RES_summary!P$19</f>
        <v>27.494629773238405</v>
      </c>
      <c r="Q318" s="180">
        <f>Q246/RES_summary!Q$19</f>
        <v>30.109849098126443</v>
      </c>
    </row>
    <row r="319" spans="1:17" ht="12" customHeight="1" x14ac:dyDescent="0.25">
      <c r="A319" s="161" t="s">
        <v>141</v>
      </c>
      <c r="B319" s="179">
        <f>B247/RES_summary!B$19</f>
        <v>17.929954115521483</v>
      </c>
      <c r="C319" s="179">
        <f>C247/RES_summary!C$19</f>
        <v>17.794013362384714</v>
      </c>
      <c r="D319" s="179">
        <f>D247/RES_summary!D$19</f>
        <v>18.183667272034722</v>
      </c>
      <c r="E319" s="179">
        <f>E247/RES_summary!E$19</f>
        <v>19.047434585692901</v>
      </c>
      <c r="F319" s="179">
        <f>F247/RES_summary!F$19</f>
        <v>19.885595706204136</v>
      </c>
      <c r="G319" s="179">
        <f>G247/RES_summary!G$19</f>
        <v>20.852029140771322</v>
      </c>
      <c r="H319" s="179">
        <f>H247/RES_summary!H$19</f>
        <v>21.470813974147472</v>
      </c>
      <c r="I319" s="179">
        <f>I247/RES_summary!I$19</f>
        <v>21.230539721224286</v>
      </c>
      <c r="J319" s="179">
        <f>J247/RES_summary!J$19</f>
        <v>21.242344242108491</v>
      </c>
      <c r="K319" s="179">
        <f>K247/RES_summary!K$19</f>
        <v>22.626375782317787</v>
      </c>
      <c r="L319" s="179">
        <f>L247/RES_summary!L$19</f>
        <v>23.652420723317878</v>
      </c>
      <c r="M319" s="179">
        <f>M247/RES_summary!M$19</f>
        <v>23.838984952712327</v>
      </c>
      <c r="N319" s="179">
        <f>N247/RES_summary!N$19</f>
        <v>24.501210664377723</v>
      </c>
      <c r="O319" s="179">
        <f>O247/RES_summary!O$19</f>
        <v>26.15098898518151</v>
      </c>
      <c r="P319" s="179">
        <f>P247/RES_summary!P$19</f>
        <v>25.494311097929419</v>
      </c>
      <c r="Q319" s="179">
        <f>Q247/RES_summary!Q$19</f>
        <v>27.699536415342337</v>
      </c>
    </row>
    <row r="320" spans="1:17" ht="12" customHeight="1" x14ac:dyDescent="0.25">
      <c r="A320" s="148" t="s">
        <v>60</v>
      </c>
      <c r="B320" s="177">
        <f>B248/RES_summary!B$19</f>
        <v>14.412891764197608</v>
      </c>
      <c r="C320" s="177">
        <f>C248/RES_summary!C$19</f>
        <v>14.250889911571031</v>
      </c>
      <c r="D320" s="177">
        <f>D248/RES_summary!D$19</f>
        <v>14.631732355557507</v>
      </c>
      <c r="E320" s="177">
        <f>E248/RES_summary!E$19</f>
        <v>15.494703071252736</v>
      </c>
      <c r="F320" s="177">
        <f>F248/RES_summary!F$19</f>
        <v>16.330333074311469</v>
      </c>
      <c r="G320" s="177">
        <f>G248/RES_summary!G$19</f>
        <v>17.290886186027365</v>
      </c>
      <c r="H320" s="177">
        <f>H248/RES_summary!H$19</f>
        <v>17.902231794820416</v>
      </c>
      <c r="I320" s="177">
        <f>I248/RES_summary!I$19</f>
        <v>17.656779646406161</v>
      </c>
      <c r="J320" s="177">
        <f>J248/RES_summary!J$19</f>
        <v>17.686781607840061</v>
      </c>
      <c r="K320" s="177">
        <f>K248/RES_summary!K$19</f>
        <v>18.959672230273057</v>
      </c>
      <c r="L320" s="177">
        <f>L248/RES_summary!L$19</f>
        <v>20.099729287595224</v>
      </c>
      <c r="M320" s="177">
        <f>M248/RES_summary!M$19</f>
        <v>20.293643040786883</v>
      </c>
      <c r="N320" s="177">
        <f>N248/RES_summary!N$19</f>
        <v>20.959409204808868</v>
      </c>
      <c r="O320" s="177">
        <f>O248/RES_summary!O$19</f>
        <v>22.620468808262412</v>
      </c>
      <c r="P320" s="177">
        <f>P248/RES_summary!P$19</f>
        <v>21.995703818590705</v>
      </c>
      <c r="Q320" s="177">
        <f>Q248/RES_summary!Q$19</f>
        <v>24.220686538484006</v>
      </c>
    </row>
    <row r="321" spans="1:17" ht="12" customHeight="1" x14ac:dyDescent="0.25">
      <c r="A321" s="148" t="s">
        <v>59</v>
      </c>
      <c r="B321" s="177">
        <f>B249/RES_summary!B$19</f>
        <v>3.5170623513238763</v>
      </c>
      <c r="C321" s="177">
        <f>C249/RES_summary!C$19</f>
        <v>3.5431234508136833</v>
      </c>
      <c r="D321" s="177">
        <f>D249/RES_summary!D$19</f>
        <v>3.5519349164772178</v>
      </c>
      <c r="E321" s="177">
        <f>E249/RES_summary!E$19</f>
        <v>3.5527315144401692</v>
      </c>
      <c r="F321" s="177">
        <f>F249/RES_summary!F$19</f>
        <v>3.5552626318926701</v>
      </c>
      <c r="G321" s="177">
        <f>G249/RES_summary!G$19</f>
        <v>3.5611429547439553</v>
      </c>
      <c r="H321" s="177">
        <f>H249/RES_summary!H$19</f>
        <v>3.5685821793270533</v>
      </c>
      <c r="I321" s="177">
        <f>I249/RES_summary!I$19</f>
        <v>3.5737600748181233</v>
      </c>
      <c r="J321" s="177">
        <f>J249/RES_summary!J$19</f>
        <v>3.5555626342684232</v>
      </c>
      <c r="K321" s="177">
        <f>K249/RES_summary!K$19</f>
        <v>3.6667035520447273</v>
      </c>
      <c r="L321" s="177">
        <f>L249/RES_summary!L$19</f>
        <v>3.5526914357226524</v>
      </c>
      <c r="M321" s="177">
        <f>M249/RES_summary!M$19</f>
        <v>3.545341911925445</v>
      </c>
      <c r="N321" s="177">
        <f>N249/RES_summary!N$19</f>
        <v>3.5418014595688549</v>
      </c>
      <c r="O321" s="177">
        <f>O249/RES_summary!O$19</f>
        <v>3.5305201769191008</v>
      </c>
      <c r="P321" s="177">
        <f>P249/RES_summary!P$19</f>
        <v>3.4986072793387093</v>
      </c>
      <c r="Q321" s="177">
        <f>Q249/RES_summary!Q$19</f>
        <v>3.4788498768583329</v>
      </c>
    </row>
    <row r="322" spans="1:17" ht="12" customHeight="1" x14ac:dyDescent="0.25">
      <c r="A322" s="158" t="s">
        <v>62</v>
      </c>
      <c r="B322" s="178">
        <f>B250/RES_summary!B$19</f>
        <v>7.2501212601068818</v>
      </c>
      <c r="C322" s="178">
        <f>C250/RES_summary!C$19</f>
        <v>7.1874663599670381</v>
      </c>
      <c r="D322" s="178">
        <f>D250/RES_summary!D$19</f>
        <v>7.2777466487726272</v>
      </c>
      <c r="E322" s="178">
        <f>E250/RES_summary!E$19</f>
        <v>7.5479472335204889</v>
      </c>
      <c r="F322" s="178">
        <f>F250/RES_summary!F$19</f>
        <v>7.8743476696307866</v>
      </c>
      <c r="G322" s="178">
        <f>G250/RES_summary!G$19</f>
        <v>8.19978957833073</v>
      </c>
      <c r="H322" s="178">
        <f>H250/RES_summary!H$19</f>
        <v>8.3653858753531019</v>
      </c>
      <c r="I322" s="178">
        <f>I250/RES_summary!I$19</f>
        <v>8.2641236011930292</v>
      </c>
      <c r="J322" s="178">
        <f>J250/RES_summary!J$19</f>
        <v>8.2057980830670108</v>
      </c>
      <c r="K322" s="178">
        <f>K250/RES_summary!K$19</f>
        <v>9.0599539747079376</v>
      </c>
      <c r="L322" s="178">
        <f>L250/RES_summary!L$19</f>
        <v>9.4209455002883082</v>
      </c>
      <c r="M322" s="178">
        <f>M250/RES_summary!M$19</f>
        <v>9.3721252315348806</v>
      </c>
      <c r="N322" s="178">
        <f>N250/RES_summary!N$19</f>
        <v>9.7388735322810547</v>
      </c>
      <c r="O322" s="178">
        <f>O250/RES_summary!O$19</f>
        <v>10.596364325802572</v>
      </c>
      <c r="P322" s="178">
        <f>P250/RES_summary!P$19</f>
        <v>10.488926593718928</v>
      </c>
      <c r="Q322" s="178">
        <f>Q250/RES_summary!Q$19</f>
        <v>11.369972304080006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0</v>
      </c>
      <c r="C324" s="177">
        <f>C252/RES_summary!C$19</f>
        <v>0</v>
      </c>
      <c r="D324" s="177">
        <f>D252/RES_summary!D$19</f>
        <v>4.6647765013415361</v>
      </c>
      <c r="E324" s="177">
        <f>E252/RES_summary!E$19</f>
        <v>9.6752522736917417</v>
      </c>
      <c r="F324" s="177">
        <f>F252/RES_summary!F$19</f>
        <v>10.040614258715648</v>
      </c>
      <c r="G324" s="177">
        <f>G252/RES_summary!G$19</f>
        <v>7.4865079583791108</v>
      </c>
      <c r="H324" s="177">
        <f>H252/RES_summary!H$19</f>
        <v>0</v>
      </c>
      <c r="I324" s="177">
        <f>I252/RES_summary!I$19</f>
        <v>0</v>
      </c>
      <c r="J324" s="177">
        <f>J252/RES_summary!J$19</f>
        <v>0</v>
      </c>
      <c r="K324" s="177">
        <f>K252/RES_summary!K$19</f>
        <v>0</v>
      </c>
      <c r="L324" s="177">
        <f>L252/RES_summary!L$19</f>
        <v>0</v>
      </c>
      <c r="M324" s="177">
        <f>M252/RES_summary!M$19</f>
        <v>0</v>
      </c>
      <c r="N324" s="177">
        <f>N252/RES_summary!N$19</f>
        <v>0</v>
      </c>
      <c r="O324" s="177">
        <f>O252/RES_summary!O$19</f>
        <v>0</v>
      </c>
      <c r="P324" s="177">
        <f>P252/RES_summary!P$19</f>
        <v>0</v>
      </c>
      <c r="Q324" s="177">
        <f>Q252/RES_summary!Q$19</f>
        <v>0</v>
      </c>
    </row>
    <row r="325" spans="1:17" ht="12" customHeight="1" x14ac:dyDescent="0.25">
      <c r="A325" s="29" t="s">
        <v>140</v>
      </c>
      <c r="B325" s="176">
        <f>B253/RES_summary!B$19</f>
        <v>7.2501212601068818</v>
      </c>
      <c r="C325" s="176">
        <f>C253/RES_summary!C$19</f>
        <v>7.1874663599670381</v>
      </c>
      <c r="D325" s="176">
        <f>D253/RES_summary!D$19</f>
        <v>7.2856993899577693</v>
      </c>
      <c r="E325" s="176">
        <f>E253/RES_summary!E$19</f>
        <v>7.5417692891094381</v>
      </c>
      <c r="F325" s="176">
        <f>F253/RES_summary!F$19</f>
        <v>7.8683495557088605</v>
      </c>
      <c r="G325" s="176">
        <f>G253/RES_summary!G$19</f>
        <v>8.2011219142395504</v>
      </c>
      <c r="H325" s="176">
        <f>H253/RES_summary!H$19</f>
        <v>8.3653858753531019</v>
      </c>
      <c r="I325" s="176">
        <f>I253/RES_summary!I$19</f>
        <v>8.2641236011930292</v>
      </c>
      <c r="J325" s="176">
        <f>J253/RES_summary!J$19</f>
        <v>8.2057980830670108</v>
      </c>
      <c r="K325" s="176">
        <f>K253/RES_summary!K$19</f>
        <v>9.0599539747079358</v>
      </c>
      <c r="L325" s="176">
        <f>L253/RES_summary!L$19</f>
        <v>9.4209455002883082</v>
      </c>
      <c r="M325" s="176">
        <f>M253/RES_summary!M$19</f>
        <v>9.3721252315348771</v>
      </c>
      <c r="N325" s="176">
        <f>N253/RES_summary!N$19</f>
        <v>9.7388735322810547</v>
      </c>
      <c r="O325" s="176">
        <f>O253/RES_summary!O$19</f>
        <v>10.59636432580257</v>
      </c>
      <c r="P325" s="176">
        <f>P253/RES_summary!P$19</f>
        <v>10.488926593718926</v>
      </c>
      <c r="Q325" s="176">
        <f>Q253/RES_summary!Q$19</f>
        <v>11.369972304080004</v>
      </c>
    </row>
    <row r="327" spans="1:17" ht="12" customHeight="1" x14ac:dyDescent="0.25">
      <c r="A327" s="152" t="s">
        <v>195</v>
      </c>
      <c r="B327" s="184">
        <f>B255/RES_summary!B$19</f>
        <v>0</v>
      </c>
      <c r="C327" s="184">
        <f>C255/RES_summary!C$19</f>
        <v>0</v>
      </c>
      <c r="D327" s="184">
        <f>D255/RES_summary!D$19</f>
        <v>6.8788652915109929E-3</v>
      </c>
      <c r="E327" s="184">
        <f>E255/RES_summary!E$19</f>
        <v>1.3615715524967134E-2</v>
      </c>
      <c r="F327" s="184">
        <f>F255/RES_summary!F$19</f>
        <v>1.3473660680677613E-2</v>
      </c>
      <c r="G327" s="184">
        <f>G255/RES_summary!G$19</f>
        <v>6.7833603563382484E-3</v>
      </c>
      <c r="H327" s="184">
        <f>H255/RES_summary!H$19</f>
        <v>0</v>
      </c>
      <c r="I327" s="184">
        <f>I255/RES_summary!I$19</f>
        <v>0</v>
      </c>
      <c r="J327" s="184">
        <f>J255/RES_summary!J$19</f>
        <v>0</v>
      </c>
      <c r="K327" s="184">
        <f>K255/RES_summary!K$19</f>
        <v>0</v>
      </c>
      <c r="L327" s="184">
        <f>L255/RES_summary!L$19</f>
        <v>0</v>
      </c>
      <c r="M327" s="184">
        <f>M255/RES_summary!M$19</f>
        <v>0</v>
      </c>
      <c r="N327" s="184">
        <f>N255/RES_summary!N$19</f>
        <v>0</v>
      </c>
      <c r="O327" s="184">
        <f>O255/RES_summary!O$19</f>
        <v>0</v>
      </c>
      <c r="P327" s="184">
        <f>P255/RES_summary!P$19</f>
        <v>0</v>
      </c>
      <c r="Q327" s="184">
        <f>Q255/RES_summary!Q$19</f>
        <v>0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</v>
      </c>
      <c r="C333" s="178">
        <f>C261/RES_summary!C$19</f>
        <v>0</v>
      </c>
      <c r="D333" s="178">
        <f>D261/RES_summary!D$19</f>
        <v>0</v>
      </c>
      <c r="E333" s="178">
        <f>E261/RES_summary!E$19</f>
        <v>0</v>
      </c>
      <c r="F333" s="178">
        <f>F261/RES_summary!F$19</f>
        <v>0</v>
      </c>
      <c r="G333" s="178">
        <f>G261/RES_summary!G$19</f>
        <v>0</v>
      </c>
      <c r="H333" s="178">
        <f>H261/RES_summary!H$19</f>
        <v>0</v>
      </c>
      <c r="I333" s="178">
        <f>I261/RES_summary!I$19</f>
        <v>0</v>
      </c>
      <c r="J333" s="178">
        <f>J261/RES_summary!J$19</f>
        <v>0</v>
      </c>
      <c r="K333" s="178">
        <f>K261/RES_summary!K$19</f>
        <v>0</v>
      </c>
      <c r="L333" s="178">
        <f>L261/RES_summary!L$19</f>
        <v>0</v>
      </c>
      <c r="M333" s="178">
        <f>M261/RES_summary!M$19</f>
        <v>0</v>
      </c>
      <c r="N333" s="178">
        <f>N261/RES_summary!N$19</f>
        <v>0</v>
      </c>
      <c r="O333" s="178">
        <f>O261/RES_summary!O$19</f>
        <v>0</v>
      </c>
      <c r="P333" s="178">
        <f>P261/RES_summary!P$19</f>
        <v>0</v>
      </c>
      <c r="Q333" s="178">
        <f>Q261/RES_summary!Q$19</f>
        <v>0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0</v>
      </c>
      <c r="C338" s="180">
        <f>C266/RES_summary!C$19</f>
        <v>0</v>
      </c>
      <c r="D338" s="180">
        <f>D266/RES_summary!D$19</f>
        <v>0</v>
      </c>
      <c r="E338" s="180">
        <f>E266/RES_summary!E$19</f>
        <v>0</v>
      </c>
      <c r="F338" s="180">
        <f>F266/RES_summary!F$19</f>
        <v>0</v>
      </c>
      <c r="G338" s="180">
        <f>G266/RES_summary!G$19</f>
        <v>0</v>
      </c>
      <c r="H338" s="180">
        <f>H266/RES_summary!H$19</f>
        <v>0</v>
      </c>
      <c r="I338" s="180">
        <f>I266/RES_summary!I$19</f>
        <v>0</v>
      </c>
      <c r="J338" s="180">
        <f>J266/RES_summary!J$19</f>
        <v>0</v>
      </c>
      <c r="K338" s="180">
        <f>K266/RES_summary!K$19</f>
        <v>0</v>
      </c>
      <c r="L338" s="180">
        <f>L266/RES_summary!L$19</f>
        <v>0</v>
      </c>
      <c r="M338" s="180">
        <f>M266/RES_summary!M$19</f>
        <v>0</v>
      </c>
      <c r="N338" s="180">
        <f>N266/RES_summary!N$19</f>
        <v>0</v>
      </c>
      <c r="O338" s="180">
        <f>O266/RES_summary!O$19</f>
        <v>0</v>
      </c>
      <c r="P338" s="180">
        <f>P266/RES_summary!P$19</f>
        <v>0</v>
      </c>
      <c r="Q338" s="180">
        <f>Q266/RES_summary!Q$19</f>
        <v>0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0</v>
      </c>
      <c r="M339" s="179">
        <f>M267/RES_summary!M$19</f>
        <v>0</v>
      </c>
      <c r="N339" s="179">
        <f>N267/RES_summary!N$19</f>
        <v>0</v>
      </c>
      <c r="O339" s="179">
        <f>O267/RES_summary!O$19</f>
        <v>0</v>
      </c>
      <c r="P339" s="179">
        <f>P267/RES_summary!P$19</f>
        <v>0</v>
      </c>
      <c r="Q339" s="179">
        <f>Q267/RES_summary!Q$19</f>
        <v>0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0</v>
      </c>
      <c r="M340" s="177">
        <f>M268/RES_summary!M$19</f>
        <v>0</v>
      </c>
      <c r="N340" s="177">
        <f>N268/RES_summary!N$19</f>
        <v>0</v>
      </c>
      <c r="O340" s="177">
        <f>O268/RES_summary!O$19</f>
        <v>0</v>
      </c>
      <c r="P340" s="177">
        <f>P268/RES_summary!P$19</f>
        <v>0</v>
      </c>
      <c r="Q340" s="177">
        <f>Q268/RES_summary!Q$19</f>
        <v>0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</v>
      </c>
      <c r="C346" s="178">
        <f>C274/RES_summary!C$19</f>
        <v>0</v>
      </c>
      <c r="D346" s="178">
        <f>D274/RES_summary!D$19</f>
        <v>6.8788652915109929E-3</v>
      </c>
      <c r="E346" s="178">
        <f>E274/RES_summary!E$19</f>
        <v>1.3615715524967134E-2</v>
      </c>
      <c r="F346" s="178">
        <f>F274/RES_summary!F$19</f>
        <v>1.3473660680677613E-2</v>
      </c>
      <c r="G346" s="178">
        <f>G274/RES_summary!G$19</f>
        <v>6.7833603563382484E-3</v>
      </c>
      <c r="H346" s="178">
        <f>H274/RES_summary!H$19</f>
        <v>0</v>
      </c>
      <c r="I346" s="178">
        <f>I274/RES_summary!I$19</f>
        <v>0</v>
      </c>
      <c r="J346" s="178">
        <f>J274/RES_summary!J$19</f>
        <v>0</v>
      </c>
      <c r="K346" s="178">
        <f>K274/RES_summary!K$19</f>
        <v>0</v>
      </c>
      <c r="L346" s="178">
        <f>L274/RES_summary!L$19</f>
        <v>0</v>
      </c>
      <c r="M346" s="178">
        <f>M274/RES_summary!M$19</f>
        <v>0</v>
      </c>
      <c r="N346" s="178">
        <f>N274/RES_summary!N$19</f>
        <v>0</v>
      </c>
      <c r="O346" s="178">
        <f>O274/RES_summary!O$19</f>
        <v>0</v>
      </c>
      <c r="P346" s="178">
        <f>P274/RES_summary!P$19</f>
        <v>0</v>
      </c>
      <c r="Q346" s="178">
        <f>Q274/RES_summary!Q$19</f>
        <v>0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0</v>
      </c>
      <c r="C348" s="177">
        <f>C276/RES_summary!C$19</f>
        <v>0</v>
      </c>
      <c r="D348" s="177">
        <f>D276/RES_summary!D$19</f>
        <v>2.2670139855566469</v>
      </c>
      <c r="E348" s="177">
        <f>E276/RES_summary!E$19</f>
        <v>4.7020328223527912</v>
      </c>
      <c r="F348" s="177">
        <f>F276/RES_summary!F$19</f>
        <v>4.8795934685277427</v>
      </c>
      <c r="G348" s="177">
        <f>G276/RES_summary!G$19</f>
        <v>3.6383347068708702</v>
      </c>
      <c r="H348" s="177">
        <f>H276/RES_summary!H$19</f>
        <v>0</v>
      </c>
      <c r="I348" s="177">
        <f>I276/RES_summary!I$19</f>
        <v>0</v>
      </c>
      <c r="J348" s="177">
        <f>J276/RES_summary!J$19</f>
        <v>0</v>
      </c>
      <c r="K348" s="177">
        <f>K276/RES_summary!K$19</f>
        <v>0</v>
      </c>
      <c r="L348" s="177">
        <f>L276/RES_summary!L$19</f>
        <v>0</v>
      </c>
      <c r="M348" s="177">
        <f>M276/RES_summary!M$19</f>
        <v>0</v>
      </c>
      <c r="N348" s="177">
        <f>N276/RES_summary!N$19</f>
        <v>0</v>
      </c>
      <c r="O348" s="177">
        <f>O276/RES_summary!O$19</f>
        <v>0</v>
      </c>
      <c r="P348" s="177">
        <f>P276/RES_summary!P$19</f>
        <v>0</v>
      </c>
      <c r="Q348" s="177">
        <f>Q276/RES_summary!Q$19</f>
        <v>0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</v>
      </c>
      <c r="D353" s="168">
        <f t="shared" ref="D353:Q353" si="87">SUM(D354,D357,D359,D372)</f>
        <v>23.984396127328072</v>
      </c>
      <c r="E353" s="168">
        <f t="shared" si="87"/>
        <v>20.389229234081295</v>
      </c>
      <c r="F353" s="168">
        <f t="shared" si="87"/>
        <v>18.566936315206028</v>
      </c>
      <c r="G353" s="168">
        <f t="shared" si="87"/>
        <v>22.877226222614922</v>
      </c>
      <c r="H353" s="168">
        <f t="shared" si="87"/>
        <v>11.849636857089516</v>
      </c>
      <c r="I353" s="168">
        <f t="shared" si="87"/>
        <v>20.953261672279069</v>
      </c>
      <c r="J353" s="168">
        <f t="shared" si="87"/>
        <v>20.360112859821346</v>
      </c>
      <c r="K353" s="168">
        <f t="shared" si="87"/>
        <v>14.466921842649336</v>
      </c>
      <c r="L353" s="168">
        <f t="shared" si="87"/>
        <v>0</v>
      </c>
      <c r="M353" s="168">
        <f t="shared" si="87"/>
        <v>185.52976862728596</v>
      </c>
      <c r="N353" s="168">
        <f t="shared" si="87"/>
        <v>0</v>
      </c>
      <c r="O353" s="168">
        <f t="shared" si="87"/>
        <v>0</v>
      </c>
      <c r="P353" s="168">
        <f t="shared" si="87"/>
        <v>0</v>
      </c>
      <c r="Q353" s="168">
        <f t="shared" si="87"/>
        <v>0</v>
      </c>
    </row>
    <row r="354" spans="1:17" ht="12" customHeight="1" x14ac:dyDescent="0.25">
      <c r="A354" s="158" t="s">
        <v>65</v>
      </c>
      <c r="B354" s="157"/>
      <c r="C354" s="157">
        <f>SUM(C355:C356)</f>
        <v>0</v>
      </c>
      <c r="D354" s="157">
        <f t="shared" ref="D354:Q354" si="88">SUM(D355:D356)</f>
        <v>19.842736066893636</v>
      </c>
      <c r="E354" s="157">
        <f t="shared" si="88"/>
        <v>16.930178358402522</v>
      </c>
      <c r="F354" s="157">
        <f t="shared" si="88"/>
        <v>15.198053742124218</v>
      </c>
      <c r="G354" s="157">
        <f t="shared" si="88"/>
        <v>18.954365431096978</v>
      </c>
      <c r="H354" s="157">
        <f t="shared" si="88"/>
        <v>9.7220616623737666</v>
      </c>
      <c r="I354" s="157">
        <f t="shared" si="88"/>
        <v>17.075943993168025</v>
      </c>
      <c r="J354" s="157">
        <f t="shared" si="88"/>
        <v>16.787775179542127</v>
      </c>
      <c r="K354" s="157">
        <f t="shared" si="88"/>
        <v>11.744126015102594</v>
      </c>
      <c r="L354" s="157">
        <f t="shared" si="88"/>
        <v>0</v>
      </c>
      <c r="M354" s="157">
        <f t="shared" si="88"/>
        <v>152.75015094399072</v>
      </c>
      <c r="N354" s="157">
        <f t="shared" si="88"/>
        <v>0</v>
      </c>
      <c r="O354" s="157">
        <f t="shared" si="88"/>
        <v>0</v>
      </c>
      <c r="P354" s="157">
        <f t="shared" si="88"/>
        <v>0</v>
      </c>
      <c r="Q354" s="157">
        <f t="shared" si="88"/>
        <v>0</v>
      </c>
    </row>
    <row r="355" spans="1:17" ht="12" customHeight="1" x14ac:dyDescent="0.25">
      <c r="A355" s="23" t="s">
        <v>157</v>
      </c>
      <c r="B355" s="156"/>
      <c r="C355" s="156">
        <f>RES_hhdet_in_fec!C$83</f>
        <v>0</v>
      </c>
      <c r="D355" s="156">
        <f>RES_hhdet_in_fec!D$83</f>
        <v>19.787090565629235</v>
      </c>
      <c r="E355" s="156">
        <f>RES_hhdet_in_fec!E$83</f>
        <v>16.849465315557499</v>
      </c>
      <c r="F355" s="156">
        <f>RES_hhdet_in_fec!F$83</f>
        <v>15.088490165323503</v>
      </c>
      <c r="G355" s="156">
        <f>RES_hhdet_in_fec!G$83</f>
        <v>18.790564010322235</v>
      </c>
      <c r="H355" s="156">
        <f>RES_hhdet_in_fec!H$83</f>
        <v>9.6329160260201512</v>
      </c>
      <c r="I355" s="156">
        <f>RES_hhdet_in_fec!I$83</f>
        <v>16.97120967878562</v>
      </c>
      <c r="J355" s="156">
        <f>RES_hhdet_in_fec!J$83</f>
        <v>16.732777694475846</v>
      </c>
      <c r="K355" s="156">
        <f>RES_hhdet_in_fec!K$83</f>
        <v>11.670131336470236</v>
      </c>
      <c r="L355" s="156">
        <f>RES_hhdet_in_fec!L$83</f>
        <v>0</v>
      </c>
      <c r="M355" s="156">
        <f>RES_hhdet_in_fec!M$83</f>
        <v>152.00216773905777</v>
      </c>
      <c r="N355" s="156">
        <f>RES_hhdet_in_fec!N$83</f>
        <v>0</v>
      </c>
      <c r="O355" s="156">
        <f>RES_hhdet_in_fec!O$83</f>
        <v>0</v>
      </c>
      <c r="P355" s="156">
        <f>RES_hhdet_in_fec!P$83</f>
        <v>0</v>
      </c>
      <c r="Q355" s="156">
        <f>RES_hhdet_in_fec!Q$83</f>
        <v>0</v>
      </c>
    </row>
    <row r="356" spans="1:17" ht="12" customHeight="1" x14ac:dyDescent="0.25">
      <c r="A356" s="23" t="s">
        <v>60</v>
      </c>
      <c r="B356" s="156"/>
      <c r="C356" s="156">
        <f>RES_hhdet_in_fec!C$84</f>
        <v>0</v>
      </c>
      <c r="D356" s="156">
        <f>RES_hhdet_in_fec!D$84</f>
        <v>5.5645501264400592E-2</v>
      </c>
      <c r="E356" s="156">
        <f>RES_hhdet_in_fec!E$84</f>
        <v>8.0713042845023411E-2</v>
      </c>
      <c r="F356" s="156">
        <f>RES_hhdet_in_fec!F$84</f>
        <v>0.10956357680071575</v>
      </c>
      <c r="G356" s="156">
        <f>RES_hhdet_in_fec!G$84</f>
        <v>0.16380142077474169</v>
      </c>
      <c r="H356" s="156">
        <f>RES_hhdet_in_fec!H$84</f>
        <v>8.9145636353615915E-2</v>
      </c>
      <c r="I356" s="156">
        <f>RES_hhdet_in_fec!I$84</f>
        <v>0.10473431438240413</v>
      </c>
      <c r="J356" s="156">
        <f>RES_hhdet_in_fec!J$84</f>
        <v>5.499748506627939E-2</v>
      </c>
      <c r="K356" s="156">
        <f>RES_hhdet_in_fec!K$84</f>
        <v>7.3994678632357549E-2</v>
      </c>
      <c r="L356" s="156">
        <f>RES_hhdet_in_fec!L$84</f>
        <v>0</v>
      </c>
      <c r="M356" s="156">
        <f>RES_hhdet_in_fec!M$84</f>
        <v>0.74798320493294268</v>
      </c>
      <c r="N356" s="156">
        <f>RES_hhdet_in_fec!N$84</f>
        <v>0</v>
      </c>
      <c r="O356" s="156">
        <f>RES_hhdet_in_fec!O$84</f>
        <v>0</v>
      </c>
      <c r="P356" s="156">
        <f>RES_hhdet_in_fec!P$84</f>
        <v>0</v>
      </c>
      <c r="Q356" s="156">
        <f>RES_hhdet_in_fec!Q$84</f>
        <v>0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6.2413566800725573E-3</v>
      </c>
      <c r="E357" s="157">
        <f t="shared" si="89"/>
        <v>2.1507038768964182E-3</v>
      </c>
      <c r="F357" s="157">
        <f t="shared" si="89"/>
        <v>4.0432695624642726E-3</v>
      </c>
      <c r="G357" s="157">
        <f t="shared" si="89"/>
        <v>1.8907553791406167E-2</v>
      </c>
      <c r="H357" s="157">
        <f t="shared" si="89"/>
        <v>1.8100459269781991E-2</v>
      </c>
      <c r="I357" s="157">
        <f t="shared" si="89"/>
        <v>3.2313106378002859E-2</v>
      </c>
      <c r="J357" s="157">
        <f t="shared" si="89"/>
        <v>5.358950936439761E-2</v>
      </c>
      <c r="K357" s="157">
        <f t="shared" si="89"/>
        <v>4.153171346077681E-2</v>
      </c>
      <c r="L357" s="157">
        <f t="shared" si="89"/>
        <v>0</v>
      </c>
      <c r="M357" s="157">
        <f t="shared" si="89"/>
        <v>0.13646293953684194</v>
      </c>
      <c r="N357" s="157">
        <f t="shared" si="89"/>
        <v>0</v>
      </c>
      <c r="O357" s="157">
        <f t="shared" si="89"/>
        <v>0</v>
      </c>
      <c r="P357" s="157">
        <f t="shared" si="89"/>
        <v>0</v>
      </c>
      <c r="Q357" s="157">
        <f t="shared" si="89"/>
        <v>0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6.2413566800725573E-3</v>
      </c>
      <c r="E358" s="156">
        <f>RES_hhdet_in_fec!E$86</f>
        <v>2.1507038768964182E-3</v>
      </c>
      <c r="F358" s="156">
        <f>RES_hhdet_in_fec!F$86</f>
        <v>4.0432695624642726E-3</v>
      </c>
      <c r="G358" s="156">
        <f>RES_hhdet_in_fec!G$86</f>
        <v>1.8907553791406167E-2</v>
      </c>
      <c r="H358" s="156">
        <f>RES_hhdet_in_fec!H$86</f>
        <v>1.8100459269781991E-2</v>
      </c>
      <c r="I358" s="156">
        <f>RES_hhdet_in_fec!I$86</f>
        <v>3.2313106378002859E-2</v>
      </c>
      <c r="J358" s="156">
        <f>RES_hhdet_in_fec!J$86</f>
        <v>5.358950936439761E-2</v>
      </c>
      <c r="K358" s="156">
        <f>RES_hhdet_in_fec!K$86</f>
        <v>4.153171346077681E-2</v>
      </c>
      <c r="L358" s="156">
        <f>RES_hhdet_in_fec!L$86</f>
        <v>0</v>
      </c>
      <c r="M358" s="156">
        <f>RES_hhdet_in_fec!M$86</f>
        <v>0.13646293953684194</v>
      </c>
      <c r="N358" s="156">
        <f>RES_hhdet_in_fec!N$86</f>
        <v>0</v>
      </c>
      <c r="O358" s="156">
        <f>RES_hhdet_in_fec!O$86</f>
        <v>0</v>
      </c>
      <c r="P358" s="156">
        <f>RES_hhdet_in_fec!P$86</f>
        <v>0</v>
      </c>
      <c r="Q358" s="156">
        <f>RES_hhdet_in_fec!Q$86</f>
        <v>0</v>
      </c>
    </row>
    <row r="359" spans="1:17" ht="12" customHeight="1" x14ac:dyDescent="0.25">
      <c r="A359" s="158" t="s">
        <v>63</v>
      </c>
      <c r="B359" s="157"/>
      <c r="C359" s="157">
        <f>RES_hhdet_in_fec!C$87</f>
        <v>0</v>
      </c>
      <c r="D359" s="157">
        <f>RES_hhdet_in_fec!D$87</f>
        <v>3.2737987146486813</v>
      </c>
      <c r="E359" s="157">
        <f>RES_hhdet_in_fec!E$87</f>
        <v>2.7085774650399745</v>
      </c>
      <c r="F359" s="157">
        <f>RES_hhdet_in_fec!F$87</f>
        <v>2.6396653802339416</v>
      </c>
      <c r="G359" s="157">
        <f>RES_hhdet_in_fec!G$87</f>
        <v>3.0419922791515774</v>
      </c>
      <c r="H359" s="157">
        <f>RES_hhdet_in_fec!H$87</f>
        <v>1.6441625335530805</v>
      </c>
      <c r="I359" s="157">
        <f>RES_hhdet_in_fec!I$87</f>
        <v>3.0157018286289032</v>
      </c>
      <c r="J359" s="157">
        <f>RES_hhdet_in_fec!J$87</f>
        <v>2.7393916493117136</v>
      </c>
      <c r="K359" s="157">
        <f>RES_hhdet_in_fec!K$87</f>
        <v>2.0984442531017793</v>
      </c>
      <c r="L359" s="157">
        <f>RES_hhdet_in_fec!L$87</f>
        <v>0</v>
      </c>
      <c r="M359" s="157">
        <f>RES_hhdet_in_fec!M$87</f>
        <v>25.052607360976147</v>
      </c>
      <c r="N359" s="157">
        <f>RES_hhdet_in_fec!N$87</f>
        <v>0</v>
      </c>
      <c r="O359" s="157">
        <f>RES_hhdet_in_fec!O$87</f>
        <v>0</v>
      </c>
      <c r="P359" s="157">
        <f>RES_hhdet_in_fec!P$87</f>
        <v>0</v>
      </c>
      <c r="Q359" s="157">
        <f>RES_hhdet_in_fec!Q$87</f>
        <v>0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2.0484352529425136</v>
      </c>
      <c r="E360" s="132">
        <f>RES_hhdet_in_fec!E$88</f>
        <v>1.4887005317694377</v>
      </c>
      <c r="F360" s="132">
        <f>RES_hhdet_in_fec!F$88</f>
        <v>1.8165036168029907</v>
      </c>
      <c r="G360" s="132">
        <f>RES_hhdet_in_fec!G$88</f>
        <v>1.375819880116061</v>
      </c>
      <c r="H360" s="132">
        <f>RES_hhdet_in_fec!H$88</f>
        <v>1.1241605023527215</v>
      </c>
      <c r="I360" s="132">
        <f>RES_hhdet_in_fec!I$88</f>
        <v>0.61431280241312558</v>
      </c>
      <c r="J360" s="132">
        <f>RES_hhdet_in_fec!J$88</f>
        <v>0.89302135802003413</v>
      </c>
      <c r="K360" s="132">
        <f>RES_hhdet_in_fec!K$88</f>
        <v>1.9591679635269181</v>
      </c>
      <c r="L360" s="132">
        <f>RES_hhdet_in_fec!L$88</f>
        <v>0</v>
      </c>
      <c r="M360" s="132">
        <f>RES_hhdet_in_fec!M$88</f>
        <v>11.56280892191667</v>
      </c>
      <c r="N360" s="132">
        <f>RES_hhdet_in_fec!N$88</f>
        <v>0</v>
      </c>
      <c r="O360" s="132">
        <f>RES_hhdet_in_fec!O$88</f>
        <v>0</v>
      </c>
      <c r="P360" s="132">
        <f>RES_hhdet_in_fec!P$88</f>
        <v>0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0.42715345804392169</v>
      </c>
      <c r="E361" s="132">
        <f t="shared" si="90"/>
        <v>0.35069393097461188</v>
      </c>
      <c r="F361" s="132">
        <f t="shared" si="90"/>
        <v>0.13559158772363611</v>
      </c>
      <c r="G361" s="132">
        <f t="shared" si="90"/>
        <v>0.88777624539100952</v>
      </c>
      <c r="H361" s="132">
        <f t="shared" si="90"/>
        <v>4.8363336626416752E-2</v>
      </c>
      <c r="I361" s="132">
        <f t="shared" si="90"/>
        <v>2.0647770089861774</v>
      </c>
      <c r="J361" s="132">
        <f t="shared" si="90"/>
        <v>0.89897431118936366</v>
      </c>
      <c r="K361" s="132">
        <f t="shared" si="90"/>
        <v>0.13927628957486105</v>
      </c>
      <c r="L361" s="132">
        <f t="shared" si="90"/>
        <v>0</v>
      </c>
      <c r="M361" s="132">
        <f t="shared" si="90"/>
        <v>8.4052055084111075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0.3864172933851176</v>
      </c>
      <c r="E362" s="165">
        <f>RES_hhdet_in_fec!E$90</f>
        <v>0.31702419624273176</v>
      </c>
      <c r="F362" s="165">
        <f>RES_hhdet_in_fec!F$90</f>
        <v>0.12248528978479351</v>
      </c>
      <c r="G362" s="165">
        <f>RES_hhdet_in_fec!G$90</f>
        <v>0.80147081499773865</v>
      </c>
      <c r="H362" s="165">
        <f>RES_hhdet_in_fec!H$90</f>
        <v>4.3634844341374476E-2</v>
      </c>
      <c r="I362" s="165">
        <f>RES_hhdet_in_fec!I$90</f>
        <v>1.8616039657793588</v>
      </c>
      <c r="J362" s="165">
        <f>RES_hhdet_in_fec!J$90</f>
        <v>0.81001140685654227</v>
      </c>
      <c r="K362" s="165">
        <f>RES_hhdet_in_fec!K$90</f>
        <v>0.12529843260824489</v>
      </c>
      <c r="L362" s="165">
        <f>RES_hhdet_in_fec!L$90</f>
        <v>0</v>
      </c>
      <c r="M362" s="165">
        <f>RES_hhdet_in_fec!M$90</f>
        <v>7.5543199614594885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4.0736164658804072E-2</v>
      </c>
      <c r="E363" s="164">
        <f>RES_hhdet_in_fec!E$91</f>
        <v>3.3669734731880091E-2</v>
      </c>
      <c r="F363" s="164">
        <f>RES_hhdet_in_fec!F$91</f>
        <v>1.31062979388426E-2</v>
      </c>
      <c r="G363" s="164">
        <f>RES_hhdet_in_fec!G$91</f>
        <v>8.6305430393270863E-2</v>
      </c>
      <c r="H363" s="164">
        <f>RES_hhdet_in_fec!H$91</f>
        <v>4.7284922850422744E-3</v>
      </c>
      <c r="I363" s="164">
        <f>RES_hhdet_in_fec!I$91</f>
        <v>0.20317304320681881</v>
      </c>
      <c r="J363" s="164">
        <f>RES_hhdet_in_fec!J$91</f>
        <v>8.8962904332821419E-2</v>
      </c>
      <c r="K363" s="164">
        <f>RES_hhdet_in_fec!K$91</f>
        <v>1.3977856966616145E-2</v>
      </c>
      <c r="L363" s="164">
        <f>RES_hhdet_in_fec!L$91</f>
        <v>0</v>
      </c>
      <c r="M363" s="164">
        <f>RES_hhdet_in_fec!M$91</f>
        <v>0.85088554695161911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0.75110230284573354</v>
      </c>
      <c r="E368" s="162">
        <f>RES_hhdet_in_fec!E$96</f>
        <v>0.80763173978749769</v>
      </c>
      <c r="F368" s="162">
        <f>RES_hhdet_in_fec!F$96</f>
        <v>0.66384854930767978</v>
      </c>
      <c r="G368" s="162">
        <f>RES_hhdet_in_fec!G$96</f>
        <v>0.6945604786274574</v>
      </c>
      <c r="H368" s="162">
        <f>RES_hhdet_in_fec!H$96</f>
        <v>0.45200745975000922</v>
      </c>
      <c r="I368" s="162">
        <f>RES_hhdet_in_fec!I$96</f>
        <v>0.2681778597976292</v>
      </c>
      <c r="J368" s="162">
        <f>RES_hhdet_in_fec!J$96</f>
        <v>0.87417318215923234</v>
      </c>
      <c r="K368" s="162">
        <f>RES_hhdet_in_fec!K$96</f>
        <v>0</v>
      </c>
      <c r="L368" s="162">
        <f>RES_hhdet_in_fec!L$96</f>
        <v>0</v>
      </c>
      <c r="M368" s="162">
        <f>RES_hhdet_in_fec!M$96</f>
        <v>4.6615629068002589</v>
      </c>
      <c r="N368" s="162">
        <f>RES_hhdet_in_fec!N$96</f>
        <v>0</v>
      </c>
      <c r="O368" s="162">
        <f>RES_hhdet_in_fec!O$96</f>
        <v>0</v>
      </c>
      <c r="P368" s="162">
        <f>RES_hhdet_in_fec!P$96</f>
        <v>0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4.710770081651227E-2</v>
      </c>
      <c r="E369" s="160">
        <f t="shared" si="92"/>
        <v>6.155126250842699E-2</v>
      </c>
      <c r="F369" s="160">
        <f t="shared" si="92"/>
        <v>2.3721626399634717E-2</v>
      </c>
      <c r="G369" s="160">
        <f t="shared" si="92"/>
        <v>8.3835675017049555E-2</v>
      </c>
      <c r="H369" s="160">
        <f t="shared" si="92"/>
        <v>1.9631234823933245E-2</v>
      </c>
      <c r="I369" s="160">
        <f t="shared" si="92"/>
        <v>6.8434157431971052E-2</v>
      </c>
      <c r="J369" s="160">
        <f t="shared" si="92"/>
        <v>7.3222797943083701E-2</v>
      </c>
      <c r="K369" s="160">
        <f t="shared" si="92"/>
        <v>0</v>
      </c>
      <c r="L369" s="160">
        <f t="shared" si="92"/>
        <v>0</v>
      </c>
      <c r="M369" s="160">
        <f t="shared" si="92"/>
        <v>0.42303002384811011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4.0655485962328063E-2</v>
      </c>
      <c r="E370" s="156">
        <f>RES_hhdet_in_fec!E$98</f>
        <v>5.3309135003344048E-2</v>
      </c>
      <c r="F370" s="156">
        <f>RES_hhdet_in_fec!F$98</f>
        <v>2.0622263660672935E-2</v>
      </c>
      <c r="G370" s="156">
        <f>RES_hhdet_in_fec!G$98</f>
        <v>7.3227614924847181E-2</v>
      </c>
      <c r="H370" s="156">
        <f>RES_hhdet_in_fec!H$98</f>
        <v>1.7163889871960509E-2</v>
      </c>
      <c r="I370" s="156">
        <f>RES_hhdet_in_fec!I$98</f>
        <v>5.9645738277258414E-2</v>
      </c>
      <c r="J370" s="156">
        <f>RES_hhdet_in_fec!J$98</f>
        <v>6.3714553941275329E-2</v>
      </c>
      <c r="K370" s="156">
        <f>RES_hhdet_in_fec!K$98</f>
        <v>0</v>
      </c>
      <c r="L370" s="156">
        <f>RES_hhdet_in_fec!L$98</f>
        <v>0</v>
      </c>
      <c r="M370" s="156">
        <f>RES_hhdet_in_fec!M$98</f>
        <v>0.37304240980453646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6.4522148541842073E-3</v>
      </c>
      <c r="E371" s="156">
        <f>RES_hhdet_in_fec!E$99</f>
        <v>8.2421275050829461E-3</v>
      </c>
      <c r="F371" s="156">
        <f>RES_hhdet_in_fec!F$99</f>
        <v>3.0993627389617803E-3</v>
      </c>
      <c r="G371" s="156">
        <f>RES_hhdet_in_fec!G$99</f>
        <v>1.060806009220238E-2</v>
      </c>
      <c r="H371" s="156">
        <f>RES_hhdet_in_fec!H$99</f>
        <v>2.4673449519727348E-3</v>
      </c>
      <c r="I371" s="156">
        <f>RES_hhdet_in_fec!I$99</f>
        <v>8.7884191547126424E-3</v>
      </c>
      <c r="J371" s="156">
        <f>RES_hhdet_in_fec!J$99</f>
        <v>9.5082440018083667E-3</v>
      </c>
      <c r="K371" s="156">
        <f>RES_hhdet_in_fec!K$99</f>
        <v>0</v>
      </c>
      <c r="L371" s="156">
        <f>RES_hhdet_in_fec!L$99</f>
        <v>0</v>
      </c>
      <c r="M371" s="156">
        <f>RES_hhdet_in_fec!M$99</f>
        <v>4.9987614043573665E-2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</v>
      </c>
      <c r="D372" s="157">
        <f t="shared" ref="D372:Q372" si="93">SUM(D373:D375)</f>
        <v>0.86161998910568272</v>
      </c>
      <c r="E372" s="157">
        <f t="shared" si="93"/>
        <v>0.74832270676190038</v>
      </c>
      <c r="F372" s="157">
        <f t="shared" si="93"/>
        <v>0.72517392328540486</v>
      </c>
      <c r="G372" s="157">
        <f t="shared" si="93"/>
        <v>0.86196095857495636</v>
      </c>
      <c r="H372" s="157">
        <f t="shared" si="93"/>
        <v>0.46531220189288658</v>
      </c>
      <c r="I372" s="157">
        <f t="shared" si="93"/>
        <v>0.82930274410414073</v>
      </c>
      <c r="J372" s="157">
        <f t="shared" si="93"/>
        <v>0.77935652160310986</v>
      </c>
      <c r="K372" s="157">
        <f t="shared" si="93"/>
        <v>0.5828198609841867</v>
      </c>
      <c r="L372" s="157">
        <f t="shared" si="93"/>
        <v>0</v>
      </c>
      <c r="M372" s="157">
        <f t="shared" si="93"/>
        <v>7.5905473827822503</v>
      </c>
      <c r="N372" s="157">
        <f t="shared" si="93"/>
        <v>0</v>
      </c>
      <c r="O372" s="157">
        <f t="shared" si="93"/>
        <v>0</v>
      </c>
      <c r="P372" s="157">
        <f t="shared" si="93"/>
        <v>0</v>
      </c>
      <c r="Q372" s="157">
        <f t="shared" si="93"/>
        <v>0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</v>
      </c>
      <c r="D375" s="57">
        <f>RES_hhdet_in_fec!D$103</f>
        <v>0.86161998910568272</v>
      </c>
      <c r="E375" s="57">
        <f>RES_hhdet_in_fec!E$103</f>
        <v>0.74832270676190038</v>
      </c>
      <c r="F375" s="57">
        <f>RES_hhdet_in_fec!F$103</f>
        <v>0.72517392328540486</v>
      </c>
      <c r="G375" s="57">
        <f>RES_hhdet_in_fec!G$103</f>
        <v>0.86196095857495636</v>
      </c>
      <c r="H375" s="57">
        <f>RES_hhdet_in_fec!H$103</f>
        <v>0.46531220189288658</v>
      </c>
      <c r="I375" s="57">
        <f>RES_hhdet_in_fec!I$103</f>
        <v>0.82930274410414073</v>
      </c>
      <c r="J375" s="57">
        <f>RES_hhdet_in_fec!J$103</f>
        <v>0.77935652160310986</v>
      </c>
      <c r="K375" s="57">
        <f>RES_hhdet_in_fec!K$103</f>
        <v>0.5828198609841867</v>
      </c>
      <c r="L375" s="57">
        <f>RES_hhdet_in_fec!L$103</f>
        <v>0</v>
      </c>
      <c r="M375" s="57">
        <f>RES_hhdet_in_fec!M$103</f>
        <v>7.5905473827822503</v>
      </c>
      <c r="N375" s="57">
        <f>RES_hhdet_in_fec!N$103</f>
        <v>0</v>
      </c>
      <c r="O375" s="57">
        <f>RES_hhdet_in_fec!O$103</f>
        <v>0</v>
      </c>
      <c r="P375" s="57">
        <f>RES_hhdet_in_fec!P$103</f>
        <v>0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0</v>
      </c>
      <c r="D377" s="168">
        <f t="shared" ref="D377:Q377" si="94">SUM(D378,D381,D383,D396)</f>
        <v>12.876160582056047</v>
      </c>
      <c r="E377" s="168">
        <f t="shared" si="94"/>
        <v>11.057532072699532</v>
      </c>
      <c r="F377" s="168">
        <f t="shared" si="94"/>
        <v>10.149724536059782</v>
      </c>
      <c r="G377" s="168">
        <f t="shared" si="94"/>
        <v>12.487521717113266</v>
      </c>
      <c r="H377" s="168">
        <f t="shared" si="94"/>
        <v>6.5678495829474803</v>
      </c>
      <c r="I377" s="168">
        <f t="shared" si="94"/>
        <v>11.329362819516456</v>
      </c>
      <c r="J377" s="168">
        <f t="shared" si="94"/>
        <v>11.223140102704726</v>
      </c>
      <c r="K377" s="168">
        <f t="shared" si="94"/>
        <v>8.1389867520462076</v>
      </c>
      <c r="L377" s="168">
        <f t="shared" si="94"/>
        <v>0</v>
      </c>
      <c r="M377" s="168">
        <f t="shared" si="94"/>
        <v>104.85073360768963</v>
      </c>
      <c r="N377" s="168">
        <f t="shared" si="94"/>
        <v>0</v>
      </c>
      <c r="O377" s="168">
        <f t="shared" si="94"/>
        <v>0</v>
      </c>
      <c r="P377" s="168">
        <f t="shared" si="94"/>
        <v>0</v>
      </c>
      <c r="Q377" s="168">
        <f t="shared" si="94"/>
        <v>0</v>
      </c>
    </row>
    <row r="378" spans="1:17" ht="12" customHeight="1" x14ac:dyDescent="0.25">
      <c r="A378" s="158" t="s">
        <v>65</v>
      </c>
      <c r="B378" s="157"/>
      <c r="C378" s="157">
        <f>SUM(C379:C380)</f>
        <v>0</v>
      </c>
      <c r="D378" s="157">
        <f t="shared" ref="D378:Q378" si="95">SUM(D379:D380)</f>
        <v>10.344256419775251</v>
      </c>
      <c r="E378" s="157">
        <f t="shared" si="95"/>
        <v>8.8717515771899276</v>
      </c>
      <c r="F378" s="157">
        <f t="shared" si="95"/>
        <v>8.0585382436115918</v>
      </c>
      <c r="G378" s="157">
        <f t="shared" si="95"/>
        <v>9.9808502281184577</v>
      </c>
      <c r="H378" s="157">
        <f t="shared" si="95"/>
        <v>5.2011868330797979</v>
      </c>
      <c r="I378" s="157">
        <f t="shared" si="95"/>
        <v>8.851482887041012</v>
      </c>
      <c r="J378" s="157">
        <f t="shared" si="95"/>
        <v>8.7582523397925094</v>
      </c>
      <c r="K378" s="157">
        <f t="shared" si="95"/>
        <v>6.4642731239016227</v>
      </c>
      <c r="L378" s="157">
        <f t="shared" si="95"/>
        <v>0</v>
      </c>
      <c r="M378" s="157">
        <f t="shared" si="95"/>
        <v>83.482071323010587</v>
      </c>
      <c r="N378" s="157">
        <f t="shared" si="95"/>
        <v>0</v>
      </c>
      <c r="O378" s="157">
        <f t="shared" si="95"/>
        <v>0</v>
      </c>
      <c r="P378" s="157">
        <f t="shared" si="95"/>
        <v>0</v>
      </c>
      <c r="Q378" s="157">
        <f t="shared" si="95"/>
        <v>0</v>
      </c>
    </row>
    <row r="379" spans="1:17" ht="12" customHeight="1" x14ac:dyDescent="0.25">
      <c r="A379" s="23" t="s">
        <v>157</v>
      </c>
      <c r="B379" s="156"/>
      <c r="C379" s="156">
        <f>RES_hhdet_in_tes!C$83</f>
        <v>0</v>
      </c>
      <c r="D379" s="156">
        <f>RES_hhdet_in_tes!D$83</f>
        <v>10.281786669339716</v>
      </c>
      <c r="E379" s="156">
        <f>RES_hhdet_in_tes!E$83</f>
        <v>8.7820344696447634</v>
      </c>
      <c r="F379" s="156">
        <f>RES_hhdet_in_tes!F$83</f>
        <v>7.9373552249156178</v>
      </c>
      <c r="G379" s="156">
        <f>RES_hhdet_in_tes!G$83</f>
        <v>9.8036836443156883</v>
      </c>
      <c r="H379" s="156">
        <f>RES_hhdet_in_tes!H$83</f>
        <v>5.1042569104449198</v>
      </c>
      <c r="I379" s="156">
        <f>RES_hhdet_in_tes!I$83</f>
        <v>8.7422043567874006</v>
      </c>
      <c r="J379" s="156">
        <f>RES_hhdet_in_tes!J$83</f>
        <v>8.7010028756447859</v>
      </c>
      <c r="K379" s="156">
        <f>RES_hhdet_in_tes!K$83</f>
        <v>6.3839598499244872</v>
      </c>
      <c r="L379" s="156">
        <f>RES_hhdet_in_tes!L$83</f>
        <v>0</v>
      </c>
      <c r="M379" s="156">
        <f>RES_hhdet_in_tes!M$83</f>
        <v>82.721171674491046</v>
      </c>
      <c r="N379" s="156">
        <f>RES_hhdet_in_tes!N$83</f>
        <v>0</v>
      </c>
      <c r="O379" s="156">
        <f>RES_hhdet_in_tes!O$83</f>
        <v>0</v>
      </c>
      <c r="P379" s="156">
        <f>RES_hhdet_in_tes!P$83</f>
        <v>0</v>
      </c>
      <c r="Q379" s="156">
        <f>RES_hhdet_in_tes!Q$83</f>
        <v>0</v>
      </c>
    </row>
    <row r="380" spans="1:17" ht="12" customHeight="1" x14ac:dyDescent="0.25">
      <c r="A380" s="23" t="s">
        <v>60</v>
      </c>
      <c r="B380" s="156"/>
      <c r="C380" s="156">
        <f>RES_hhdet_in_tes!C$84</f>
        <v>0</v>
      </c>
      <c r="D380" s="156">
        <f>RES_hhdet_in_tes!D$84</f>
        <v>6.2469750435533759E-2</v>
      </c>
      <c r="E380" s="156">
        <f>RES_hhdet_in_tes!E$84</f>
        <v>8.971710754516414E-2</v>
      </c>
      <c r="F380" s="156">
        <f>RES_hhdet_in_tes!F$84</f>
        <v>0.12118301869597395</v>
      </c>
      <c r="G380" s="156">
        <f>RES_hhdet_in_tes!G$84</f>
        <v>0.17716658380276962</v>
      </c>
      <c r="H380" s="156">
        <f>RES_hhdet_in_tes!H$84</f>
        <v>9.692992263487811E-2</v>
      </c>
      <c r="I380" s="156">
        <f>RES_hhdet_in_tes!I$84</f>
        <v>0.10927853025361163</v>
      </c>
      <c r="J380" s="156">
        <f>RES_hhdet_in_tes!J$84</f>
        <v>5.7249464147723916E-2</v>
      </c>
      <c r="K380" s="156">
        <f>RES_hhdet_in_tes!K$84</f>
        <v>8.0313273977135516E-2</v>
      </c>
      <c r="L380" s="156">
        <f>RES_hhdet_in_tes!L$84</f>
        <v>0</v>
      </c>
      <c r="M380" s="156">
        <f>RES_hhdet_in_tes!M$84</f>
        <v>0.7608996485195415</v>
      </c>
      <c r="N380" s="156">
        <f>RES_hhdet_in_tes!N$84</f>
        <v>0</v>
      </c>
      <c r="O380" s="156">
        <f>RES_hhdet_in_tes!O$84</f>
        <v>0</v>
      </c>
      <c r="P380" s="156">
        <f>RES_hhdet_in_tes!P$84</f>
        <v>0</v>
      </c>
      <c r="Q380" s="156">
        <f>RES_hhdet_in_tes!Q$84</f>
        <v>0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1.1687000636865449E-2</v>
      </c>
      <c r="E381" s="157">
        <f t="shared" si="96"/>
        <v>4.0633133785331977E-3</v>
      </c>
      <c r="F381" s="157">
        <f t="shared" si="96"/>
        <v>7.6353273120235423E-3</v>
      </c>
      <c r="G381" s="157">
        <f t="shared" si="96"/>
        <v>3.6516576681397607E-2</v>
      </c>
      <c r="H381" s="157">
        <f t="shared" si="96"/>
        <v>3.6431017950945249E-2</v>
      </c>
      <c r="I381" s="157">
        <f t="shared" si="96"/>
        <v>6.9966119735191054E-2</v>
      </c>
      <c r="J381" s="157">
        <f t="shared" si="96"/>
        <v>0.13761545506242787</v>
      </c>
      <c r="K381" s="157">
        <f t="shared" si="96"/>
        <v>0.11351265935572262</v>
      </c>
      <c r="L381" s="157">
        <f t="shared" si="96"/>
        <v>0</v>
      </c>
      <c r="M381" s="157">
        <f t="shared" si="96"/>
        <v>0.44146419490579686</v>
      </c>
      <c r="N381" s="157">
        <f t="shared" si="96"/>
        <v>0</v>
      </c>
      <c r="O381" s="157">
        <f t="shared" si="96"/>
        <v>0</v>
      </c>
      <c r="P381" s="157">
        <f t="shared" si="96"/>
        <v>0</v>
      </c>
      <c r="Q381" s="157">
        <f t="shared" si="96"/>
        <v>0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1.1687000636865449E-2</v>
      </c>
      <c r="E382" s="156">
        <f>RES_hhdet_in_tes!E$86</f>
        <v>4.0633133785331977E-3</v>
      </c>
      <c r="F382" s="156">
        <f>RES_hhdet_in_tes!F$86</f>
        <v>7.6353273120235423E-3</v>
      </c>
      <c r="G382" s="156">
        <f>RES_hhdet_in_tes!G$86</f>
        <v>3.6516576681397607E-2</v>
      </c>
      <c r="H382" s="156">
        <f>RES_hhdet_in_tes!H$86</f>
        <v>3.6431017950945249E-2</v>
      </c>
      <c r="I382" s="156">
        <f>RES_hhdet_in_tes!I$86</f>
        <v>6.9966119735191054E-2</v>
      </c>
      <c r="J382" s="156">
        <f>RES_hhdet_in_tes!J$86</f>
        <v>0.13761545506242787</v>
      </c>
      <c r="K382" s="156">
        <f>RES_hhdet_in_tes!K$86</f>
        <v>0.11351265935572262</v>
      </c>
      <c r="L382" s="156">
        <f>RES_hhdet_in_tes!L$86</f>
        <v>0</v>
      </c>
      <c r="M382" s="156">
        <f>RES_hhdet_in_tes!M$86</f>
        <v>0.44146419490579686</v>
      </c>
      <c r="N382" s="156">
        <f>RES_hhdet_in_tes!N$86</f>
        <v>0</v>
      </c>
      <c r="O382" s="156">
        <f>RES_hhdet_in_tes!O$86</f>
        <v>0</v>
      </c>
      <c r="P382" s="156">
        <f>RES_hhdet_in_tes!P$86</f>
        <v>0</v>
      </c>
      <c r="Q382" s="156">
        <f>RES_hhdet_in_tes!Q$86</f>
        <v>0</v>
      </c>
    </row>
    <row r="383" spans="1:17" ht="12" customHeight="1" x14ac:dyDescent="0.25">
      <c r="A383" s="158" t="s">
        <v>63</v>
      </c>
      <c r="B383" s="157"/>
      <c r="C383" s="157">
        <f>RES_hhdet_in_tes!C$87</f>
        <v>0</v>
      </c>
      <c r="D383" s="157">
        <f>RES_hhdet_in_tes!D$87</f>
        <v>1.7928748446506075</v>
      </c>
      <c r="E383" s="157">
        <f>RES_hhdet_in_tes!E$87</f>
        <v>1.5475450981507952</v>
      </c>
      <c r="F383" s="157">
        <f>RES_hhdet_in_tes!F$87</f>
        <v>1.4665200021023417</v>
      </c>
      <c r="G383" s="157">
        <f>RES_hhdet_in_tes!G$87</f>
        <v>1.7340288693438861</v>
      </c>
      <c r="H383" s="157">
        <f>RES_hhdet_in_tes!H$87</f>
        <v>0.93125933435931951</v>
      </c>
      <c r="I383" s="157">
        <f>RES_hhdet_in_tes!I$87</f>
        <v>1.69381652907199</v>
      </c>
      <c r="J383" s="157">
        <f>RES_hhdet_in_tes!J$87</f>
        <v>1.6533626109236106</v>
      </c>
      <c r="K383" s="157">
        <f>RES_hhdet_in_tes!K$87</f>
        <v>1.0557506363512541</v>
      </c>
      <c r="L383" s="157">
        <f>RES_hhdet_in_tes!L$87</f>
        <v>0</v>
      </c>
      <c r="M383" s="157">
        <f>RES_hhdet_in_tes!M$87</f>
        <v>14.369820435268757</v>
      </c>
      <c r="N383" s="157">
        <f>RES_hhdet_in_tes!N$87</f>
        <v>0</v>
      </c>
      <c r="O383" s="157">
        <f>RES_hhdet_in_tes!O$87</f>
        <v>0</v>
      </c>
      <c r="P383" s="157">
        <f>RES_hhdet_in_tes!P$87</f>
        <v>0</v>
      </c>
      <c r="Q383" s="157">
        <f>RES_hhdet_in_tes!Q$87</f>
        <v>0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0.98094323878761047</v>
      </c>
      <c r="E384" s="132">
        <f>RES_hhdet_in_tes!E$88</f>
        <v>0.71818935238031811</v>
      </c>
      <c r="F384" s="132">
        <f>RES_hhdet_in_tes!F$88</f>
        <v>0.88205537625169295</v>
      </c>
      <c r="G384" s="132">
        <f>RES_hhdet_in_tes!G$88</f>
        <v>0.67240351728055447</v>
      </c>
      <c r="H384" s="132">
        <f>RES_hhdet_in_tes!H$88</f>
        <v>0.55198538626415461</v>
      </c>
      <c r="I384" s="132">
        <f>RES_hhdet_in_tes!I$88</f>
        <v>0.30351743510554702</v>
      </c>
      <c r="J384" s="132">
        <f>RES_hhdet_in_tes!J$88</f>
        <v>0.44255714305190386</v>
      </c>
      <c r="K384" s="132">
        <f>RES_hhdet_in_tes!K$88</f>
        <v>0.97856638604426116</v>
      </c>
      <c r="L384" s="132">
        <f>RES_hhdet_in_tes!L$88</f>
        <v>0</v>
      </c>
      <c r="M384" s="132">
        <f>RES_hhdet_in_tes!M$88</f>
        <v>5.7737461720206991</v>
      </c>
      <c r="N384" s="132">
        <f>RES_hhdet_in_tes!N$88</f>
        <v>0</v>
      </c>
      <c r="O384" s="132">
        <f>RES_hhdet_in_tes!O$88</f>
        <v>0</v>
      </c>
      <c r="P384" s="132">
        <f>RES_hhdet_in_tes!P$88</f>
        <v>0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0.22824661871651156</v>
      </c>
      <c r="E385" s="132">
        <f t="shared" si="97"/>
        <v>0.18841634765047102</v>
      </c>
      <c r="F385" s="132">
        <f t="shared" si="97"/>
        <v>7.333481044626329E-2</v>
      </c>
      <c r="G385" s="132">
        <f t="shared" si="97"/>
        <v>0.482661602834769</v>
      </c>
      <c r="H385" s="132">
        <f t="shared" si="97"/>
        <v>2.6470562394522723E-2</v>
      </c>
      <c r="I385" s="132">
        <f t="shared" si="97"/>
        <v>1.13593166115703</v>
      </c>
      <c r="J385" s="132">
        <f t="shared" si="97"/>
        <v>0.49446891924822023</v>
      </c>
      <c r="K385" s="132">
        <f t="shared" si="97"/>
        <v>7.7184250306992913E-2</v>
      </c>
      <c r="L385" s="132">
        <f t="shared" si="97"/>
        <v>0</v>
      </c>
      <c r="M385" s="132">
        <f t="shared" si="97"/>
        <v>4.6664474195999448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0.18361309524025829</v>
      </c>
      <c r="E386" s="165">
        <f>RES_hhdet_in_tes!E$90</f>
        <v>0.15208367601480971</v>
      </c>
      <c r="F386" s="165">
        <f>RES_hhdet_in_tes!F$90</f>
        <v>5.9297814901972667E-2</v>
      </c>
      <c r="G386" s="165">
        <f>RES_hhdet_in_tes!G$90</f>
        <v>0.39221169243782134</v>
      </c>
      <c r="H386" s="165">
        <f>RES_hhdet_in_tes!H$90</f>
        <v>2.1525518823700889E-2</v>
      </c>
      <c r="I386" s="165">
        <f>RES_hhdet_in_tes!I$90</f>
        <v>0.92730885554111009</v>
      </c>
      <c r="J386" s="165">
        <f>RES_hhdet_in_tes!J$90</f>
        <v>0.40346024703422939</v>
      </c>
      <c r="K386" s="165">
        <f>RES_hhdet_in_tes!K$90</f>
        <v>6.2823275293721198E-2</v>
      </c>
      <c r="L386" s="165">
        <f>RES_hhdet_in_tes!L$90</f>
        <v>0</v>
      </c>
      <c r="M386" s="165">
        <f>RES_hhdet_in_tes!M$90</f>
        <v>3.8091873996677066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4.4633523476253267E-2</v>
      </c>
      <c r="E387" s="164">
        <f>RES_hhdet_in_tes!E$91</f>
        <v>3.6332671635661305E-2</v>
      </c>
      <c r="F387" s="164">
        <f>RES_hhdet_in_tes!F$91</f>
        <v>1.4036995544290623E-2</v>
      </c>
      <c r="G387" s="164">
        <f>RES_hhdet_in_tes!G$91</f>
        <v>9.0449910396947636E-2</v>
      </c>
      <c r="H387" s="164">
        <f>RES_hhdet_in_tes!H$91</f>
        <v>4.945043570821833E-3</v>
      </c>
      <c r="I387" s="164">
        <f>RES_hhdet_in_tes!I$91</f>
        <v>0.20862280561591989</v>
      </c>
      <c r="J387" s="164">
        <f>RES_hhdet_in_tes!J$91</f>
        <v>9.1008672213990838E-2</v>
      </c>
      <c r="K387" s="164">
        <f>RES_hhdet_in_tes!K$91</f>
        <v>1.4360975013271719E-2</v>
      </c>
      <c r="L387" s="164">
        <f>RES_hhdet_in_tes!L$91</f>
        <v>0</v>
      </c>
      <c r="M387" s="164">
        <f>RES_hhdet_in_tes!M$91</f>
        <v>0.8572600199322381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0.54745574982351752</v>
      </c>
      <c r="E392" s="162">
        <f>RES_hhdet_in_tes!E$96</f>
        <v>0.59355732003287553</v>
      </c>
      <c r="F392" s="162">
        <f>RES_hhdet_in_tes!F$96</f>
        <v>0.49279942176853614</v>
      </c>
      <c r="G392" s="162">
        <f>RES_hhdet_in_tes!G$96</f>
        <v>0.5145286764980922</v>
      </c>
      <c r="H392" s="162">
        <f>RES_hhdet_in_tes!H$96</f>
        <v>0.33755252755212939</v>
      </c>
      <c r="I392" s="162">
        <f>RES_hhdet_in_tes!I$96</f>
        <v>0.20132169471584213</v>
      </c>
      <c r="J392" s="162">
        <f>RES_hhdet_in_tes!J$96</f>
        <v>0.65889456689847892</v>
      </c>
      <c r="K392" s="162">
        <f>RES_hhdet_in_tes!K$96</f>
        <v>0</v>
      </c>
      <c r="L392" s="162">
        <f>RES_hhdet_in_tes!L$96</f>
        <v>0</v>
      </c>
      <c r="M392" s="162">
        <f>RES_hhdet_in_tes!M$96</f>
        <v>3.5924602121115465</v>
      </c>
      <c r="N392" s="162">
        <f>RES_hhdet_in_tes!N$96</f>
        <v>0</v>
      </c>
      <c r="O392" s="162">
        <f>RES_hhdet_in_tes!O$96</f>
        <v>0</v>
      </c>
      <c r="P392" s="162">
        <f>RES_hhdet_in_tes!P$96</f>
        <v>0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3.6229237322968087E-2</v>
      </c>
      <c r="E393" s="160">
        <f t="shared" si="99"/>
        <v>4.7382078087130582E-2</v>
      </c>
      <c r="F393" s="160">
        <f t="shared" si="99"/>
        <v>1.8330393635849276E-2</v>
      </c>
      <c r="G393" s="160">
        <f t="shared" si="99"/>
        <v>6.4435072730470569E-2</v>
      </c>
      <c r="H393" s="160">
        <f t="shared" si="99"/>
        <v>1.5250858148512746E-2</v>
      </c>
      <c r="I393" s="160">
        <f t="shared" si="99"/>
        <v>5.3045738093570972E-2</v>
      </c>
      <c r="J393" s="160">
        <f t="shared" si="99"/>
        <v>5.7441981725007626E-2</v>
      </c>
      <c r="K393" s="160">
        <f t="shared" si="99"/>
        <v>0</v>
      </c>
      <c r="L393" s="160">
        <f t="shared" si="99"/>
        <v>0</v>
      </c>
      <c r="M393" s="160">
        <f t="shared" si="99"/>
        <v>0.33716663153656451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2.9152342925395314E-2</v>
      </c>
      <c r="E394" s="156">
        <f>RES_hhdet_in_tes!E$98</f>
        <v>3.8544362893387071E-2</v>
      </c>
      <c r="F394" s="156">
        <f>RES_hhdet_in_tes!F$98</f>
        <v>1.5053179088985798E-2</v>
      </c>
      <c r="G394" s="156">
        <f>RES_hhdet_in_tes!G$98</f>
        <v>5.3430747743993888E-2</v>
      </c>
      <c r="H394" s="156">
        <f>RES_hhdet_in_tes!H$98</f>
        <v>1.2716071126755768E-2</v>
      </c>
      <c r="I394" s="156">
        <f>RES_hhdet_in_tes!I$98</f>
        <v>4.4116490725048078E-2</v>
      </c>
      <c r="J394" s="156">
        <f>RES_hhdet_in_tes!J$98</f>
        <v>4.7827291296683491E-2</v>
      </c>
      <c r="K394" s="156">
        <f>RES_hhdet_in_tes!K$98</f>
        <v>0</v>
      </c>
      <c r="L394" s="156">
        <f>RES_hhdet_in_tes!L$98</f>
        <v>0</v>
      </c>
      <c r="M394" s="156">
        <f>RES_hhdet_in_tes!M$98</f>
        <v>0.28702309595984105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7.0768943975727744E-3</v>
      </c>
      <c r="E395" s="156">
        <f>RES_hhdet_in_tes!E$99</f>
        <v>8.8377151937435103E-3</v>
      </c>
      <c r="F395" s="156">
        <f>RES_hhdet_in_tes!F$99</f>
        <v>3.2772145468634786E-3</v>
      </c>
      <c r="G395" s="156">
        <f>RES_hhdet_in_tes!G$99</f>
        <v>1.1004324986476679E-2</v>
      </c>
      <c r="H395" s="156">
        <f>RES_hhdet_in_tes!H$99</f>
        <v>2.5347870217569783E-3</v>
      </c>
      <c r="I395" s="156">
        <f>RES_hhdet_in_tes!I$99</f>
        <v>8.9292473685228958E-3</v>
      </c>
      <c r="J395" s="156">
        <f>RES_hhdet_in_tes!J$99</f>
        <v>9.6146904283241352E-3</v>
      </c>
      <c r="K395" s="156">
        <f>RES_hhdet_in_tes!K$99</f>
        <v>0</v>
      </c>
      <c r="L395" s="156">
        <f>RES_hhdet_in_tes!L$99</f>
        <v>0</v>
      </c>
      <c r="M395" s="156">
        <f>RES_hhdet_in_tes!M$99</f>
        <v>5.0143535576723443E-2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100">SUM(D397:D399)</f>
        <v>0.72734231699332352</v>
      </c>
      <c r="E396" s="157">
        <f t="shared" si="100"/>
        <v>0.63417208398027647</v>
      </c>
      <c r="F396" s="157">
        <f t="shared" si="100"/>
        <v>0.61703096303382465</v>
      </c>
      <c r="G396" s="157">
        <f t="shared" si="100"/>
        <v>0.73612604296952355</v>
      </c>
      <c r="H396" s="157">
        <f t="shared" si="100"/>
        <v>0.39897239755741759</v>
      </c>
      <c r="I396" s="157">
        <f t="shared" si="100"/>
        <v>0.71409728366826231</v>
      </c>
      <c r="J396" s="157">
        <f t="shared" si="100"/>
        <v>0.67390969692617853</v>
      </c>
      <c r="K396" s="157">
        <f t="shared" si="100"/>
        <v>0.5054503324376084</v>
      </c>
      <c r="L396" s="157">
        <f t="shared" si="100"/>
        <v>0</v>
      </c>
      <c r="M396" s="157">
        <f t="shared" si="100"/>
        <v>6.5573776545044975</v>
      </c>
      <c r="N396" s="157">
        <f t="shared" si="100"/>
        <v>0</v>
      </c>
      <c r="O396" s="157">
        <f t="shared" si="100"/>
        <v>0</v>
      </c>
      <c r="P396" s="157">
        <f t="shared" si="100"/>
        <v>0</v>
      </c>
      <c r="Q396" s="157">
        <f t="shared" si="100"/>
        <v>0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</v>
      </c>
      <c r="D399" s="57">
        <f>RES_hhdet_in_tes!D$103</f>
        <v>0.72734231699332352</v>
      </c>
      <c r="E399" s="57">
        <f>RES_hhdet_in_tes!E$103</f>
        <v>0.63417208398027647</v>
      </c>
      <c r="F399" s="57">
        <f>RES_hhdet_in_tes!F$103</f>
        <v>0.61703096303382465</v>
      </c>
      <c r="G399" s="57">
        <f>RES_hhdet_in_tes!G$103</f>
        <v>0.73612604296952355</v>
      </c>
      <c r="H399" s="57">
        <f>RES_hhdet_in_tes!H$103</f>
        <v>0.39897239755741759</v>
      </c>
      <c r="I399" s="57">
        <f>RES_hhdet_in_tes!I$103</f>
        <v>0.71409728366826231</v>
      </c>
      <c r="J399" s="57">
        <f>RES_hhdet_in_tes!J$103</f>
        <v>0.67390969692617853</v>
      </c>
      <c r="K399" s="57">
        <f>RES_hhdet_in_tes!K$103</f>
        <v>0.5054503324376084</v>
      </c>
      <c r="L399" s="57">
        <f>RES_hhdet_in_tes!L$103</f>
        <v>0</v>
      </c>
      <c r="M399" s="57">
        <f>RES_hhdet_in_tes!M$103</f>
        <v>6.5573776545044975</v>
      </c>
      <c r="N399" s="57">
        <f>RES_hhdet_in_tes!N$103</f>
        <v>0</v>
      </c>
      <c r="O399" s="57">
        <f>RES_hhdet_in_tes!O$103</f>
        <v>0</v>
      </c>
      <c r="P399" s="57">
        <f>RES_hhdet_in_tes!P$103</f>
        <v>0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 t="str">
        <f t="shared" ref="C401:Q416" si="101">IF(C377=0,"",C377/C353)</f>
        <v/>
      </c>
      <c r="D401" s="175">
        <f t="shared" si="101"/>
        <v>0.53685573377371021</v>
      </c>
      <c r="E401" s="175">
        <f t="shared" si="101"/>
        <v>0.54232222050927203</v>
      </c>
      <c r="F401" s="175">
        <f t="shared" si="101"/>
        <v>0.54665585984410991</v>
      </c>
      <c r="G401" s="175">
        <f t="shared" si="101"/>
        <v>0.54584946599727735</v>
      </c>
      <c r="H401" s="175">
        <f t="shared" si="101"/>
        <v>0.55426589541585858</v>
      </c>
      <c r="I401" s="175">
        <f t="shared" si="101"/>
        <v>0.54069686126743099</v>
      </c>
      <c r="J401" s="175">
        <f t="shared" si="101"/>
        <v>0.55123172351625194</v>
      </c>
      <c r="K401" s="175">
        <f t="shared" si="101"/>
        <v>0.56259284736383908</v>
      </c>
      <c r="L401" s="175" t="str">
        <f t="shared" si="101"/>
        <v/>
      </c>
      <c r="M401" s="175">
        <f t="shared" si="101"/>
        <v>0.56514237247999877</v>
      </c>
      <c r="N401" s="175" t="str">
        <f t="shared" si="101"/>
        <v/>
      </c>
      <c r="O401" s="175" t="str">
        <f t="shared" si="101"/>
        <v/>
      </c>
      <c r="P401" s="175" t="str">
        <f t="shared" si="101"/>
        <v/>
      </c>
      <c r="Q401" s="175" t="str">
        <f t="shared" si="101"/>
        <v/>
      </c>
    </row>
    <row r="402" spans="1:17" ht="12" customHeight="1" x14ac:dyDescent="0.25">
      <c r="A402" s="158" t="s">
        <v>65</v>
      </c>
      <c r="B402" s="169"/>
      <c r="C402" s="169" t="str">
        <f t="shared" si="101"/>
        <v/>
      </c>
      <c r="D402" s="169">
        <f t="shared" si="101"/>
        <v>0.52131199976166576</v>
      </c>
      <c r="E402" s="169">
        <f t="shared" si="101"/>
        <v>0.52401997128322264</v>
      </c>
      <c r="F402" s="169">
        <f t="shared" si="101"/>
        <v>0.53023488272553365</v>
      </c>
      <c r="G402" s="169">
        <f t="shared" si="101"/>
        <v>0.52657263913165042</v>
      </c>
      <c r="H402" s="169">
        <f t="shared" si="101"/>
        <v>0.53498805229855551</v>
      </c>
      <c r="I402" s="169">
        <f t="shared" si="101"/>
        <v>0.51835979847336311</v>
      </c>
      <c r="J402" s="169">
        <f t="shared" si="101"/>
        <v>0.5217041714059566</v>
      </c>
      <c r="K402" s="169">
        <f t="shared" si="101"/>
        <v>0.55042606964441299</v>
      </c>
      <c r="L402" s="169" t="str">
        <f t="shared" si="101"/>
        <v/>
      </c>
      <c r="M402" s="169">
        <f t="shared" si="101"/>
        <v>0.54652693177122402</v>
      </c>
      <c r="N402" s="169" t="str">
        <f t="shared" si="101"/>
        <v/>
      </c>
      <c r="O402" s="169" t="str">
        <f t="shared" si="101"/>
        <v/>
      </c>
      <c r="P402" s="169" t="str">
        <f t="shared" si="101"/>
        <v/>
      </c>
      <c r="Q402" s="169" t="str">
        <f t="shared" si="101"/>
        <v/>
      </c>
    </row>
    <row r="403" spans="1:17" ht="12" customHeight="1" x14ac:dyDescent="0.25">
      <c r="A403" s="23" t="s">
        <v>157</v>
      </c>
      <c r="B403" s="73"/>
      <c r="C403" s="73" t="str">
        <f t="shared" si="101"/>
        <v/>
      </c>
      <c r="D403" s="73">
        <f t="shared" si="101"/>
        <v>0.51962094352564825</v>
      </c>
      <c r="E403" s="73">
        <f t="shared" si="101"/>
        <v>0.52120552819774701</v>
      </c>
      <c r="F403" s="73">
        <f t="shared" si="101"/>
        <v>0.52605364340279159</v>
      </c>
      <c r="G403" s="73">
        <f t="shared" si="101"/>
        <v>0.52173440025164886</v>
      </c>
      <c r="H403" s="73">
        <f t="shared" si="101"/>
        <v>0.52987661230072491</v>
      </c>
      <c r="I403" s="73">
        <f t="shared" si="101"/>
        <v>0.51511969519269718</v>
      </c>
      <c r="J403" s="73">
        <f t="shared" si="101"/>
        <v>0.51999751831504537</v>
      </c>
      <c r="K403" s="73">
        <f t="shared" si="101"/>
        <v>0.5470341049182561</v>
      </c>
      <c r="L403" s="73" t="str">
        <f t="shared" si="101"/>
        <v/>
      </c>
      <c r="M403" s="73">
        <f t="shared" si="101"/>
        <v>0.54421047347494766</v>
      </c>
      <c r="N403" s="73" t="str">
        <f t="shared" si="101"/>
        <v/>
      </c>
      <c r="O403" s="73" t="str">
        <f t="shared" si="101"/>
        <v/>
      </c>
      <c r="P403" s="73" t="str">
        <f t="shared" si="101"/>
        <v/>
      </c>
      <c r="Q403" s="73" t="str">
        <f t="shared" si="101"/>
        <v/>
      </c>
    </row>
    <row r="404" spans="1:17" ht="12" customHeight="1" x14ac:dyDescent="0.25">
      <c r="A404" s="23" t="s">
        <v>60</v>
      </c>
      <c r="B404" s="73"/>
      <c r="C404" s="73" t="str">
        <f t="shared" si="101"/>
        <v/>
      </c>
      <c r="D404" s="73">
        <f t="shared" si="101"/>
        <v>1.1226379314781914</v>
      </c>
      <c r="E404" s="73">
        <f t="shared" si="101"/>
        <v>1.1115565016849802</v>
      </c>
      <c r="F404" s="73">
        <f t="shared" si="101"/>
        <v>1.1060520497281017</v>
      </c>
      <c r="G404" s="73">
        <f t="shared" si="101"/>
        <v>1.0815936941499891</v>
      </c>
      <c r="H404" s="73">
        <f t="shared" si="101"/>
        <v>1.087321001898333</v>
      </c>
      <c r="I404" s="73">
        <f t="shared" si="101"/>
        <v>1.0433880328334011</v>
      </c>
      <c r="J404" s="73">
        <f t="shared" si="101"/>
        <v>1.0409469465509302</v>
      </c>
      <c r="K404" s="73">
        <f t="shared" si="101"/>
        <v>1.0853925641892697</v>
      </c>
      <c r="L404" s="73" t="str">
        <f t="shared" si="101"/>
        <v/>
      </c>
      <c r="M404" s="73">
        <f t="shared" si="101"/>
        <v>1.0172683604410031</v>
      </c>
      <c r="N404" s="73" t="str">
        <f t="shared" si="101"/>
        <v/>
      </c>
      <c r="O404" s="73" t="str">
        <f t="shared" si="101"/>
        <v/>
      </c>
      <c r="P404" s="73" t="str">
        <f t="shared" si="101"/>
        <v/>
      </c>
      <c r="Q404" s="73" t="str">
        <f t="shared" si="101"/>
        <v/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>
        <f t="shared" si="101"/>
        <v>1.8725096538994122</v>
      </c>
      <c r="E405" s="169">
        <f t="shared" si="101"/>
        <v>1.8892946733312157</v>
      </c>
      <c r="F405" s="169">
        <f t="shared" si="101"/>
        <v>1.888404221896598</v>
      </c>
      <c r="G405" s="169">
        <f t="shared" si="101"/>
        <v>1.9313221098963667</v>
      </c>
      <c r="H405" s="169">
        <f t="shared" si="101"/>
        <v>2.012712352098458</v>
      </c>
      <c r="I405" s="169">
        <f t="shared" si="101"/>
        <v>2.1652551418832475</v>
      </c>
      <c r="J405" s="169">
        <f t="shared" si="101"/>
        <v>2.5679551220868837</v>
      </c>
      <c r="K405" s="169">
        <f t="shared" si="101"/>
        <v>2.7331561810693343</v>
      </c>
      <c r="L405" s="169" t="str">
        <f t="shared" si="101"/>
        <v/>
      </c>
      <c r="M405" s="169">
        <f t="shared" si="101"/>
        <v>3.235048258553828</v>
      </c>
      <c r="N405" s="169" t="str">
        <f t="shared" si="101"/>
        <v/>
      </c>
      <c r="O405" s="169" t="str">
        <f t="shared" si="101"/>
        <v/>
      </c>
      <c r="P405" s="169" t="str">
        <f t="shared" si="101"/>
        <v/>
      </c>
      <c r="Q405" s="169" t="str">
        <f t="shared" si="101"/>
        <v/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>
        <f t="shared" si="101"/>
        <v>1.8725096538994122</v>
      </c>
      <c r="E406" s="73">
        <f t="shared" si="101"/>
        <v>1.8892946733312157</v>
      </c>
      <c r="F406" s="73">
        <f t="shared" si="101"/>
        <v>1.888404221896598</v>
      </c>
      <c r="G406" s="73">
        <f t="shared" si="101"/>
        <v>1.9313221098963667</v>
      </c>
      <c r="H406" s="73">
        <f t="shared" si="101"/>
        <v>2.012712352098458</v>
      </c>
      <c r="I406" s="73">
        <f t="shared" si="101"/>
        <v>2.1652551418832475</v>
      </c>
      <c r="J406" s="73">
        <f t="shared" si="101"/>
        <v>2.5679551220868837</v>
      </c>
      <c r="K406" s="73">
        <f t="shared" si="101"/>
        <v>2.7331561810693343</v>
      </c>
      <c r="L406" s="73" t="str">
        <f t="shared" si="101"/>
        <v/>
      </c>
      <c r="M406" s="73">
        <f t="shared" si="101"/>
        <v>3.235048258553828</v>
      </c>
      <c r="N406" s="73" t="str">
        <f t="shared" si="101"/>
        <v/>
      </c>
      <c r="O406" s="73" t="str">
        <f t="shared" si="101"/>
        <v/>
      </c>
      <c r="P406" s="73" t="str">
        <f t="shared" si="101"/>
        <v/>
      </c>
      <c r="Q406" s="73" t="str">
        <f t="shared" si="101"/>
        <v/>
      </c>
    </row>
    <row r="407" spans="1:17" ht="12" customHeight="1" x14ac:dyDescent="0.25">
      <c r="A407" s="158" t="s">
        <v>63</v>
      </c>
      <c r="B407" s="169"/>
      <c r="C407" s="169" t="str">
        <f t="shared" si="101"/>
        <v/>
      </c>
      <c r="D407" s="169">
        <f t="shared" si="101"/>
        <v>0.54764357888844883</v>
      </c>
      <c r="E407" s="169">
        <f t="shared" si="101"/>
        <v>0.57134976500587398</v>
      </c>
      <c r="F407" s="169">
        <f t="shared" si="101"/>
        <v>0.55557041929775608</v>
      </c>
      <c r="G407" s="169">
        <f t="shared" si="101"/>
        <v>0.57003066090210885</v>
      </c>
      <c r="H407" s="169">
        <f t="shared" si="101"/>
        <v>0.56640345182105711</v>
      </c>
      <c r="I407" s="169">
        <f t="shared" si="101"/>
        <v>0.56166578306652026</v>
      </c>
      <c r="J407" s="169">
        <f t="shared" si="101"/>
        <v>0.60355101518215792</v>
      </c>
      <c r="K407" s="169">
        <f t="shared" si="101"/>
        <v>0.50311111900671868</v>
      </c>
      <c r="L407" s="169" t="str">
        <f t="shared" si="101"/>
        <v/>
      </c>
      <c r="M407" s="169">
        <f t="shared" si="101"/>
        <v>0.57358582395109448</v>
      </c>
      <c r="N407" s="169" t="str">
        <f t="shared" si="101"/>
        <v/>
      </c>
      <c r="O407" s="169" t="str">
        <f t="shared" si="101"/>
        <v/>
      </c>
      <c r="P407" s="169" t="str">
        <f t="shared" si="101"/>
        <v/>
      </c>
      <c r="Q407" s="169" t="str">
        <f t="shared" si="101"/>
        <v/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>
        <f t="shared" si="101"/>
        <v>0.47887441762121402</v>
      </c>
      <c r="E408" s="174">
        <f t="shared" si="101"/>
        <v>0.48242701406621624</v>
      </c>
      <c r="F408" s="174">
        <f t="shared" si="101"/>
        <v>0.48557865125756944</v>
      </c>
      <c r="G408" s="174">
        <f t="shared" si="101"/>
        <v>0.48872932205619246</v>
      </c>
      <c r="H408" s="174">
        <f t="shared" si="101"/>
        <v>0.49102008575191985</v>
      </c>
      <c r="I408" s="174">
        <f t="shared" si="101"/>
        <v>0.49407636291035889</v>
      </c>
      <c r="J408" s="174">
        <f t="shared" si="101"/>
        <v>0.4955728539719601</v>
      </c>
      <c r="K408" s="174">
        <f t="shared" si="101"/>
        <v>0.49948059802010747</v>
      </c>
      <c r="L408" s="174" t="str">
        <f t="shared" si="101"/>
        <v/>
      </c>
      <c r="M408" s="174">
        <f t="shared" si="101"/>
        <v>0.49933767919288885</v>
      </c>
      <c r="N408" s="174" t="str">
        <f t="shared" si="101"/>
        <v/>
      </c>
      <c r="O408" s="174" t="str">
        <f t="shared" si="101"/>
        <v/>
      </c>
      <c r="P408" s="174" t="str">
        <f t="shared" si="101"/>
        <v/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>
        <f t="shared" si="101"/>
        <v>0.53434337102578788</v>
      </c>
      <c r="E409" s="174">
        <f t="shared" si="101"/>
        <v>0.53726720370336611</v>
      </c>
      <c r="F409" s="174">
        <f t="shared" si="101"/>
        <v>0.54085073917516846</v>
      </c>
      <c r="G409" s="174">
        <f t="shared" si="101"/>
        <v>0.54367483399174188</v>
      </c>
      <c r="H409" s="174">
        <f t="shared" si="101"/>
        <v>0.54732705063331222</v>
      </c>
      <c r="I409" s="174">
        <f t="shared" si="101"/>
        <v>0.55014737969926442</v>
      </c>
      <c r="J409" s="174">
        <f t="shared" si="101"/>
        <v>0.55003676200049201</v>
      </c>
      <c r="K409" s="174">
        <f t="shared" si="101"/>
        <v>0.55418083395671136</v>
      </c>
      <c r="L409" s="174" t="str">
        <f t="shared" si="101"/>
        <v/>
      </c>
      <c r="M409" s="174">
        <f t="shared" si="101"/>
        <v>0.55518540444135733</v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>
        <f t="shared" si="101"/>
        <v>0.47516790367159567</v>
      </c>
      <c r="E410" s="173">
        <f t="shared" si="101"/>
        <v>0.47972261365932395</v>
      </c>
      <c r="F410" s="173">
        <f t="shared" si="101"/>
        <v>0.48412193012041571</v>
      </c>
      <c r="G410" s="173">
        <f t="shared" si="101"/>
        <v>0.48936490898789364</v>
      </c>
      <c r="H410" s="173">
        <f t="shared" si="101"/>
        <v>0.49331031538229719</v>
      </c>
      <c r="I410" s="173">
        <f t="shared" si="101"/>
        <v>0.4981235926583843</v>
      </c>
      <c r="J410" s="173">
        <f t="shared" si="101"/>
        <v>0.49809205601185386</v>
      </c>
      <c r="K410" s="173">
        <f t="shared" si="101"/>
        <v>0.50138915536272477</v>
      </c>
      <c r="L410" s="173" t="str">
        <f t="shared" si="101"/>
        <v/>
      </c>
      <c r="M410" s="173">
        <f t="shared" si="101"/>
        <v>0.50423961641833537</v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>
        <f t="shared" si="101"/>
        <v>1.0956731899061312</v>
      </c>
      <c r="E411" s="172">
        <f t="shared" si="101"/>
        <v>1.0790899282393163</v>
      </c>
      <c r="F411" s="172">
        <f t="shared" si="101"/>
        <v>1.0710114793506831</v>
      </c>
      <c r="G411" s="172">
        <f t="shared" si="101"/>
        <v>1.0480210803050454</v>
      </c>
      <c r="H411" s="172">
        <f t="shared" si="101"/>
        <v>1.0457971109447677</v>
      </c>
      <c r="I411" s="172">
        <f t="shared" si="101"/>
        <v>1.0268232553053485</v>
      </c>
      <c r="J411" s="172">
        <f t="shared" si="101"/>
        <v>1.0229957407136343</v>
      </c>
      <c r="K411" s="172">
        <f t="shared" si="101"/>
        <v>1.0274089259584347</v>
      </c>
      <c r="L411" s="172" t="str">
        <f t="shared" si="101"/>
        <v/>
      </c>
      <c r="M411" s="172">
        <f t="shared" si="101"/>
        <v>1.0074915751048494</v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>
        <f t="shared" si="101"/>
        <v>0.72886975282774191</v>
      </c>
      <c r="E416" s="171">
        <f t="shared" si="101"/>
        <v>0.73493560343362807</v>
      </c>
      <c r="F416" s="171">
        <f t="shared" si="101"/>
        <v>0.74233712234887184</v>
      </c>
      <c r="G416" s="171">
        <f t="shared" si="101"/>
        <v>0.74079751487569279</v>
      </c>
      <c r="H416" s="171">
        <f t="shared" si="101"/>
        <v>0.74678530247889896</v>
      </c>
      <c r="I416" s="171">
        <f t="shared" si="101"/>
        <v>0.7507021454633217</v>
      </c>
      <c r="J416" s="171">
        <f t="shared" si="101"/>
        <v>0.75373459212165583</v>
      </c>
      <c r="K416" s="171" t="str">
        <f t="shared" si="101"/>
        <v/>
      </c>
      <c r="L416" s="171" t="str">
        <f t="shared" si="101"/>
        <v/>
      </c>
      <c r="M416" s="171">
        <f t="shared" si="101"/>
        <v>0.77065574013189608</v>
      </c>
      <c r="N416" s="171" t="str">
        <f t="shared" si="101"/>
        <v/>
      </c>
      <c r="O416" s="171" t="str">
        <f t="shared" si="101"/>
        <v/>
      </c>
      <c r="P416" s="171" t="str">
        <f t="shared" si="101"/>
        <v/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>
        <f t="shared" si="102"/>
        <v>0.76907250184175735</v>
      </c>
      <c r="E417" s="170">
        <f t="shared" si="102"/>
        <v>0.76979863866551068</v>
      </c>
      <c r="F417" s="170">
        <f t="shared" si="102"/>
        <v>0.7727292103433322</v>
      </c>
      <c r="G417" s="170">
        <f t="shared" si="102"/>
        <v>0.76858774879985747</v>
      </c>
      <c r="H417" s="170">
        <f t="shared" si="102"/>
        <v>0.77686698189355863</v>
      </c>
      <c r="I417" s="170">
        <f t="shared" si="102"/>
        <v>0.77513540144485038</v>
      </c>
      <c r="J417" s="170">
        <f t="shared" si="102"/>
        <v>0.78448220142663017</v>
      </c>
      <c r="K417" s="170" t="str">
        <f t="shared" si="102"/>
        <v/>
      </c>
      <c r="L417" s="170" t="str">
        <f t="shared" si="102"/>
        <v/>
      </c>
      <c r="M417" s="170">
        <f t="shared" si="102"/>
        <v>0.79702766359114252</v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>
        <f t="shared" si="102"/>
        <v>0.71705803621209396</v>
      </c>
      <c r="E418" s="73">
        <f t="shared" si="102"/>
        <v>0.72303485867795847</v>
      </c>
      <c r="F418" s="73">
        <f t="shared" si="102"/>
        <v>0.72994795026757942</v>
      </c>
      <c r="G418" s="73">
        <f t="shared" si="102"/>
        <v>0.72965298403927759</v>
      </c>
      <c r="H418" s="73">
        <f t="shared" si="102"/>
        <v>0.74086184551493528</v>
      </c>
      <c r="I418" s="73">
        <f t="shared" si="102"/>
        <v>0.73964195932953536</v>
      </c>
      <c r="J418" s="73">
        <f t="shared" si="102"/>
        <v>0.75064939386949381</v>
      </c>
      <c r="K418" s="73" t="str">
        <f t="shared" si="102"/>
        <v/>
      </c>
      <c r="L418" s="73" t="str">
        <f t="shared" si="102"/>
        <v/>
      </c>
      <c r="M418" s="73">
        <f t="shared" si="102"/>
        <v>0.76941143531169265</v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>
        <f t="shared" si="102"/>
        <v>1.0968162960325891</v>
      </c>
      <c r="E419" s="73">
        <f t="shared" si="102"/>
        <v>1.0722614019612366</v>
      </c>
      <c r="F419" s="73">
        <f t="shared" si="102"/>
        <v>1.0573833471203422</v>
      </c>
      <c r="G419" s="73">
        <f t="shared" si="102"/>
        <v>1.037355076312735</v>
      </c>
      <c r="H419" s="73">
        <f t="shared" si="102"/>
        <v>1.0273338633620406</v>
      </c>
      <c r="I419" s="73">
        <f t="shared" si="102"/>
        <v>1.0160242941683928</v>
      </c>
      <c r="J419" s="73">
        <f t="shared" si="102"/>
        <v>1.011195171947157</v>
      </c>
      <c r="K419" s="73" t="str">
        <f t="shared" si="102"/>
        <v/>
      </c>
      <c r="L419" s="73" t="str">
        <f t="shared" si="102"/>
        <v/>
      </c>
      <c r="M419" s="73">
        <f t="shared" si="102"/>
        <v>1.003119203349331</v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 t="str">
        <f t="shared" si="102"/>
        <v/>
      </c>
      <c r="D420" s="169">
        <f t="shared" si="102"/>
        <v>0.84415673520790468</v>
      </c>
      <c r="E420" s="169">
        <f t="shared" si="102"/>
        <v>0.84745802612943555</v>
      </c>
      <c r="F420" s="169">
        <f t="shared" si="102"/>
        <v>0.85087307088810105</v>
      </c>
      <c r="G420" s="169">
        <f t="shared" si="102"/>
        <v>0.85401320749669407</v>
      </c>
      <c r="H420" s="169">
        <f t="shared" si="102"/>
        <v>0.857429476240685</v>
      </c>
      <c r="I420" s="169">
        <f t="shared" si="102"/>
        <v>0.86108153957656342</v>
      </c>
      <c r="J420" s="169">
        <f t="shared" si="102"/>
        <v>0.86470014460130418</v>
      </c>
      <c r="K420" s="169">
        <f t="shared" si="102"/>
        <v>0.86724967056557201</v>
      </c>
      <c r="L420" s="169" t="str">
        <f t="shared" si="102"/>
        <v/>
      </c>
      <c r="M420" s="169">
        <f t="shared" si="102"/>
        <v>0.86388732245828448</v>
      </c>
      <c r="N420" s="169" t="str">
        <f t="shared" si="102"/>
        <v/>
      </c>
      <c r="O420" s="169" t="str">
        <f t="shared" si="102"/>
        <v/>
      </c>
      <c r="P420" s="169" t="str">
        <f t="shared" si="102"/>
        <v/>
      </c>
      <c r="Q420" s="169" t="str">
        <f t="shared" si="102"/>
        <v/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 t="str">
        <f t="shared" si="102"/>
        <v/>
      </c>
      <c r="D423" s="65">
        <f t="shared" si="102"/>
        <v>0.84415673520790468</v>
      </c>
      <c r="E423" s="65">
        <f t="shared" si="102"/>
        <v>0.84745802612943555</v>
      </c>
      <c r="F423" s="65">
        <f t="shared" si="102"/>
        <v>0.85087307088810105</v>
      </c>
      <c r="G423" s="65">
        <f t="shared" si="102"/>
        <v>0.85401320749669407</v>
      </c>
      <c r="H423" s="65">
        <f t="shared" si="102"/>
        <v>0.857429476240685</v>
      </c>
      <c r="I423" s="65">
        <f t="shared" si="102"/>
        <v>0.86108153957656342</v>
      </c>
      <c r="J423" s="65">
        <f t="shared" si="102"/>
        <v>0.86470014460130418</v>
      </c>
      <c r="K423" s="65">
        <f t="shared" si="102"/>
        <v>0.86724967056557201</v>
      </c>
      <c r="L423" s="65" t="str">
        <f t="shared" si="102"/>
        <v/>
      </c>
      <c r="M423" s="65">
        <f t="shared" si="102"/>
        <v>0.86388732245828448</v>
      </c>
      <c r="N423" s="65" t="str">
        <f t="shared" si="102"/>
        <v/>
      </c>
      <c r="O423" s="65" t="str">
        <f t="shared" si="102"/>
        <v/>
      </c>
      <c r="P423" s="65" t="str">
        <f t="shared" si="102"/>
        <v/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0</v>
      </c>
      <c r="D449" s="168">
        <f t="shared" ref="D449:Q449" si="110">SUM(D450,D453,D455,D468)</f>
        <v>23758.460593125354</v>
      </c>
      <c r="E449" s="168">
        <f t="shared" si="110"/>
        <v>24031.270429043791</v>
      </c>
      <c r="F449" s="168">
        <f t="shared" si="110"/>
        <v>23525.723139009966</v>
      </c>
      <c r="G449" s="168">
        <f t="shared" si="110"/>
        <v>25383.897346674679</v>
      </c>
      <c r="H449" s="168">
        <f t="shared" si="110"/>
        <v>24818.164615770122</v>
      </c>
      <c r="I449" s="168">
        <f t="shared" si="110"/>
        <v>24321.871536831404</v>
      </c>
      <c r="J449" s="168">
        <f t="shared" si="110"/>
        <v>24966.28961951191</v>
      </c>
      <c r="K449" s="168">
        <f t="shared" si="110"/>
        <v>26343.786112874215</v>
      </c>
      <c r="L449" s="168">
        <f t="shared" si="110"/>
        <v>0</v>
      </c>
      <c r="M449" s="168">
        <f t="shared" si="110"/>
        <v>27266.849406393183</v>
      </c>
      <c r="N449" s="168">
        <f t="shared" si="110"/>
        <v>0</v>
      </c>
      <c r="O449" s="168">
        <f t="shared" si="110"/>
        <v>0</v>
      </c>
      <c r="P449" s="168">
        <f t="shared" si="110"/>
        <v>0</v>
      </c>
      <c r="Q449" s="168">
        <f t="shared" si="110"/>
        <v>0</v>
      </c>
    </row>
    <row r="450" spans="1:17" ht="12" customHeight="1" x14ac:dyDescent="0.25">
      <c r="A450" s="158" t="s">
        <v>65</v>
      </c>
      <c r="B450" s="157"/>
      <c r="C450" s="157">
        <f>SUM(C451:C452)</f>
        <v>0</v>
      </c>
      <c r="D450" s="157">
        <f t="shared" ref="D450:Q450" si="111">SUM(D451:D452)</f>
        <v>19655.815406080794</v>
      </c>
      <c r="E450" s="157">
        <f t="shared" si="111"/>
        <v>19954.344025062303</v>
      </c>
      <c r="F450" s="157">
        <f t="shared" si="111"/>
        <v>19257.092205146677</v>
      </c>
      <c r="G450" s="157">
        <f t="shared" si="111"/>
        <v>21031.206392438689</v>
      </c>
      <c r="H450" s="157">
        <f t="shared" si="111"/>
        <v>20362.119924131031</v>
      </c>
      <c r="I450" s="157">
        <f t="shared" si="111"/>
        <v>19821.206009249756</v>
      </c>
      <c r="J450" s="157">
        <f t="shared" si="111"/>
        <v>20585.762961403347</v>
      </c>
      <c r="K450" s="157">
        <f t="shared" si="111"/>
        <v>21385.664980398255</v>
      </c>
      <c r="L450" s="157">
        <f t="shared" si="111"/>
        <v>0</v>
      </c>
      <c r="M450" s="157">
        <f t="shared" si="111"/>
        <v>22449.310390510949</v>
      </c>
      <c r="N450" s="157">
        <f t="shared" si="111"/>
        <v>0</v>
      </c>
      <c r="O450" s="157">
        <f t="shared" si="111"/>
        <v>0</v>
      </c>
      <c r="P450" s="157">
        <f t="shared" si="111"/>
        <v>0</v>
      </c>
      <c r="Q450" s="157">
        <f t="shared" si="111"/>
        <v>0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0</v>
      </c>
      <c r="D451" s="156">
        <f t="shared" si="112"/>
        <v>19600.694091291109</v>
      </c>
      <c r="E451" s="156">
        <f t="shared" si="112"/>
        <v>19859.213555072904</v>
      </c>
      <c r="F451" s="156">
        <f t="shared" si="112"/>
        <v>19118.26680443572</v>
      </c>
      <c r="G451" s="156">
        <f t="shared" si="112"/>
        <v>20849.457153709947</v>
      </c>
      <c r="H451" s="156">
        <f t="shared" si="112"/>
        <v>20175.411157906019</v>
      </c>
      <c r="I451" s="156">
        <f t="shared" si="112"/>
        <v>19699.633789146334</v>
      </c>
      <c r="J451" s="156">
        <f t="shared" si="112"/>
        <v>20518.32310240241</v>
      </c>
      <c r="K451" s="156">
        <f t="shared" si="112"/>
        <v>21250.923118336414</v>
      </c>
      <c r="L451" s="156">
        <f t="shared" si="112"/>
        <v>0</v>
      </c>
      <c r="M451" s="156">
        <f t="shared" si="112"/>
        <v>22339.381156198207</v>
      </c>
      <c r="N451" s="156">
        <f t="shared" si="112"/>
        <v>0</v>
      </c>
      <c r="O451" s="156">
        <f t="shared" si="112"/>
        <v>0</v>
      </c>
      <c r="P451" s="156">
        <f t="shared" si="112"/>
        <v>0</v>
      </c>
      <c r="Q451" s="156">
        <f t="shared" si="112"/>
        <v>0</v>
      </c>
    </row>
    <row r="452" spans="1:17" ht="12" customHeight="1" x14ac:dyDescent="0.25">
      <c r="A452" s="23" t="s">
        <v>60</v>
      </c>
      <c r="B452" s="156"/>
      <c r="C452" s="156">
        <f t="shared" si="112"/>
        <v>0</v>
      </c>
      <c r="D452" s="156">
        <f t="shared" si="112"/>
        <v>55.121314789685677</v>
      </c>
      <c r="E452" s="156">
        <f t="shared" si="112"/>
        <v>95.13046998939943</v>
      </c>
      <c r="F452" s="156">
        <f t="shared" si="112"/>
        <v>138.8254007109569</v>
      </c>
      <c r="G452" s="156">
        <f t="shared" si="112"/>
        <v>181.74923872874345</v>
      </c>
      <c r="H452" s="156">
        <f t="shared" si="112"/>
        <v>186.70876622501277</v>
      </c>
      <c r="I452" s="156">
        <f t="shared" si="112"/>
        <v>121.57222010342392</v>
      </c>
      <c r="J452" s="156">
        <f t="shared" si="112"/>
        <v>67.439859000936835</v>
      </c>
      <c r="K452" s="156">
        <f t="shared" si="112"/>
        <v>134.74186206184098</v>
      </c>
      <c r="L452" s="156">
        <f t="shared" si="112"/>
        <v>0</v>
      </c>
      <c r="M452" s="156">
        <f t="shared" si="112"/>
        <v>109.92923431274284</v>
      </c>
      <c r="N452" s="156">
        <f t="shared" si="112"/>
        <v>0</v>
      </c>
      <c r="O452" s="156">
        <f t="shared" si="112"/>
        <v>0</v>
      </c>
      <c r="P452" s="156">
        <f t="shared" si="112"/>
        <v>0</v>
      </c>
      <c r="Q452" s="156">
        <f t="shared" si="112"/>
        <v>0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6.1825624436792062</v>
      </c>
      <c r="E453" s="157">
        <f t="shared" si="113"/>
        <v>2.5348749521192748</v>
      </c>
      <c r="F453" s="157">
        <f t="shared" si="113"/>
        <v>5.1231306386836675</v>
      </c>
      <c r="G453" s="157">
        <f t="shared" si="113"/>
        <v>20.979265573871864</v>
      </c>
      <c r="H453" s="157">
        <f t="shared" si="113"/>
        <v>37.910037513911483</v>
      </c>
      <c r="I453" s="157">
        <f t="shared" si="113"/>
        <v>37.508013529058829</v>
      </c>
      <c r="J453" s="157">
        <f t="shared" si="113"/>
        <v>65.713349457869185</v>
      </c>
      <c r="K453" s="157">
        <f t="shared" si="113"/>
        <v>75.627876352134876</v>
      </c>
      <c r="L453" s="157">
        <f t="shared" si="113"/>
        <v>0</v>
      </c>
      <c r="M453" s="157">
        <f t="shared" si="113"/>
        <v>20.055619372758549</v>
      </c>
      <c r="N453" s="157">
        <f t="shared" si="113"/>
        <v>0</v>
      </c>
      <c r="O453" s="157">
        <f t="shared" si="113"/>
        <v>0</v>
      </c>
      <c r="P453" s="157">
        <f t="shared" si="113"/>
        <v>0</v>
      </c>
      <c r="Q453" s="157">
        <f t="shared" si="113"/>
        <v>0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6.1825624436792062</v>
      </c>
      <c r="E454" s="156">
        <f t="shared" si="112"/>
        <v>2.5348749521192748</v>
      </c>
      <c r="F454" s="156">
        <f t="shared" si="112"/>
        <v>5.1231306386836675</v>
      </c>
      <c r="G454" s="156">
        <f t="shared" si="112"/>
        <v>20.979265573871864</v>
      </c>
      <c r="H454" s="156">
        <f t="shared" si="112"/>
        <v>37.910037513911483</v>
      </c>
      <c r="I454" s="156">
        <f t="shared" si="112"/>
        <v>37.508013529058829</v>
      </c>
      <c r="J454" s="156">
        <f t="shared" si="112"/>
        <v>65.713349457869185</v>
      </c>
      <c r="K454" s="156">
        <f t="shared" si="112"/>
        <v>75.627876352134876</v>
      </c>
      <c r="L454" s="156">
        <f t="shared" si="112"/>
        <v>0</v>
      </c>
      <c r="M454" s="156">
        <f t="shared" si="112"/>
        <v>20.055619372758549</v>
      </c>
      <c r="N454" s="156">
        <f t="shared" si="112"/>
        <v>0</v>
      </c>
      <c r="O454" s="156">
        <f t="shared" si="112"/>
        <v>0</v>
      </c>
      <c r="P454" s="156">
        <f t="shared" si="112"/>
        <v>0</v>
      </c>
      <c r="Q454" s="156">
        <f t="shared" si="112"/>
        <v>0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0</v>
      </c>
      <c r="D455" s="157">
        <f t="shared" ref="D455:Q455" si="114">IF(D359=0,0,D359/0.086*1000000/SUM(D$62:D$67))</f>
        <v>3242.9591864179274</v>
      </c>
      <c r="E455" s="157">
        <f t="shared" si="114"/>
        <v>3192.3991237289365</v>
      </c>
      <c r="F455" s="157">
        <f t="shared" si="114"/>
        <v>3344.6571831107231</v>
      </c>
      <c r="G455" s="157">
        <f t="shared" si="114"/>
        <v>3375.3051612099871</v>
      </c>
      <c r="H455" s="157">
        <f t="shared" si="114"/>
        <v>3443.5735799269446</v>
      </c>
      <c r="I455" s="157">
        <f t="shared" si="114"/>
        <v>3500.5295889726649</v>
      </c>
      <c r="J455" s="157">
        <f t="shared" si="114"/>
        <v>3359.1388107162375</v>
      </c>
      <c r="K455" s="157">
        <f t="shared" si="114"/>
        <v>3821.1975688243388</v>
      </c>
      <c r="L455" s="157">
        <f t="shared" si="114"/>
        <v>0</v>
      </c>
      <c r="M455" s="157">
        <f t="shared" si="114"/>
        <v>3681.9194957416089</v>
      </c>
      <c r="N455" s="157">
        <f t="shared" si="114"/>
        <v>0</v>
      </c>
      <c r="O455" s="157">
        <f t="shared" si="114"/>
        <v>0</v>
      </c>
      <c r="P455" s="157">
        <f t="shared" si="114"/>
        <v>0</v>
      </c>
      <c r="Q455" s="157">
        <f t="shared" si="114"/>
        <v>0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3681.1670270508439</v>
      </c>
      <c r="E456" s="132">
        <f t="shared" si="115"/>
        <v>3680.0044323566758</v>
      </c>
      <c r="F456" s="132">
        <f t="shared" si="115"/>
        <v>3690.6208007382711</v>
      </c>
      <c r="G456" s="132">
        <f t="shared" si="115"/>
        <v>3711.2072414788022</v>
      </c>
      <c r="H456" s="132">
        <f t="shared" si="115"/>
        <v>3725.2764939767058</v>
      </c>
      <c r="I456" s="132">
        <f t="shared" si="115"/>
        <v>3743.9884727441963</v>
      </c>
      <c r="J456" s="132">
        <f t="shared" si="115"/>
        <v>3743.4165833669431</v>
      </c>
      <c r="K456" s="132">
        <f t="shared" si="115"/>
        <v>3836.9759101960299</v>
      </c>
      <c r="L456" s="132">
        <f t="shared" si="115"/>
        <v>0</v>
      </c>
      <c r="M456" s="132">
        <f t="shared" si="115"/>
        <v>3943.5494564543201</v>
      </c>
      <c r="N456" s="132">
        <f t="shared" si="115"/>
        <v>0</v>
      </c>
      <c r="O456" s="132">
        <f t="shared" si="115"/>
        <v>0</v>
      </c>
      <c r="P456" s="132">
        <f t="shared" si="115"/>
        <v>0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3361.2102437805634</v>
      </c>
      <c r="E457" s="132">
        <f t="shared" si="116"/>
        <v>3398.1562305652487</v>
      </c>
      <c r="F457" s="132">
        <f t="shared" si="116"/>
        <v>3411.7339276143534</v>
      </c>
      <c r="G457" s="132">
        <f t="shared" si="116"/>
        <v>3481.325851531547</v>
      </c>
      <c r="H457" s="132">
        <f t="shared" si="116"/>
        <v>3487.3086784037482</v>
      </c>
      <c r="I457" s="132">
        <f t="shared" si="116"/>
        <v>3548.2609772602232</v>
      </c>
      <c r="J457" s="132">
        <f t="shared" si="116"/>
        <v>3538.0784883683655</v>
      </c>
      <c r="K457" s="132">
        <f t="shared" si="116"/>
        <v>3612.2467093939958</v>
      </c>
      <c r="L457" s="132">
        <f t="shared" si="116"/>
        <v>0</v>
      </c>
      <c r="M457" s="132">
        <f t="shared" si="116"/>
        <v>3574.1441103458046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3040.6631163605507</v>
      </c>
      <c r="E458" s="165">
        <f t="shared" si="117"/>
        <v>3071.9030258329994</v>
      </c>
      <c r="F458" s="165">
        <f t="shared" si="117"/>
        <v>3081.9553469953971</v>
      </c>
      <c r="G458" s="165">
        <f t="shared" si="117"/>
        <v>3142.8877287325777</v>
      </c>
      <c r="H458" s="165">
        <f t="shared" si="117"/>
        <v>3146.3538698311286</v>
      </c>
      <c r="I458" s="165">
        <f t="shared" si="117"/>
        <v>3199.1138404486146</v>
      </c>
      <c r="J458" s="165">
        <f t="shared" si="117"/>
        <v>3187.9486413137852</v>
      </c>
      <c r="K458" s="165">
        <f t="shared" si="117"/>
        <v>3249.7193331538356</v>
      </c>
      <c r="L458" s="165">
        <f t="shared" si="117"/>
        <v>0</v>
      </c>
      <c r="M458" s="165">
        <f t="shared" si="117"/>
        <v>3212.3221937761059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320.54712742001271</v>
      </c>
      <c r="E459" s="164">
        <f t="shared" si="117"/>
        <v>326.25320473224969</v>
      </c>
      <c r="F459" s="164">
        <f t="shared" si="117"/>
        <v>329.77858061895591</v>
      </c>
      <c r="G459" s="164">
        <f t="shared" si="117"/>
        <v>338.43812279896935</v>
      </c>
      <c r="H459" s="164">
        <f t="shared" si="117"/>
        <v>340.95480857261975</v>
      </c>
      <c r="I459" s="164">
        <f t="shared" si="117"/>
        <v>349.14713681160839</v>
      </c>
      <c r="J459" s="164">
        <f t="shared" si="117"/>
        <v>350.12984705457995</v>
      </c>
      <c r="K459" s="164">
        <f t="shared" si="117"/>
        <v>362.52737624015987</v>
      </c>
      <c r="L459" s="164">
        <f t="shared" si="117"/>
        <v>0</v>
      </c>
      <c r="M459" s="164">
        <f t="shared" si="117"/>
        <v>361.82191656969894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2456.0840981827109</v>
      </c>
      <c r="E464" s="162">
        <f t="shared" si="121"/>
        <v>2559.0060067784038</v>
      </c>
      <c r="F464" s="162">
        <f t="shared" si="121"/>
        <v>2676.7813178307706</v>
      </c>
      <c r="G464" s="162">
        <f t="shared" si="121"/>
        <v>2840.8110239572106</v>
      </c>
      <c r="H464" s="162">
        <f t="shared" si="121"/>
        <v>2921.5393384444665</v>
      </c>
      <c r="I464" s="162">
        <f t="shared" si="121"/>
        <v>2959.917616575583</v>
      </c>
      <c r="J464" s="162">
        <f t="shared" si="121"/>
        <v>2953.0795401279174</v>
      </c>
      <c r="K464" s="162">
        <f t="shared" si="121"/>
        <v>0</v>
      </c>
      <c r="L464" s="162">
        <f t="shared" si="121"/>
        <v>0</v>
      </c>
      <c r="M464" s="162">
        <f t="shared" si="121"/>
        <v>3370.8264454231294</v>
      </c>
      <c r="N464" s="162">
        <f t="shared" si="121"/>
        <v>0</v>
      </c>
      <c r="O464" s="162">
        <f t="shared" si="121"/>
        <v>0</v>
      </c>
      <c r="P464" s="162">
        <f t="shared" si="121"/>
        <v>0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2337.8546407834674</v>
      </c>
      <c r="E465" s="160">
        <f t="shared" si="122"/>
        <v>2451.9368251013802</v>
      </c>
      <c r="F465" s="160">
        <f t="shared" si="122"/>
        <v>2556.5773958225413</v>
      </c>
      <c r="G465" s="160">
        <f t="shared" si="122"/>
        <v>2702.2354169916071</v>
      </c>
      <c r="H465" s="160">
        <f t="shared" si="122"/>
        <v>2761.5892314791345</v>
      </c>
      <c r="I465" s="160">
        <f t="shared" si="122"/>
        <v>2747.9817613766195</v>
      </c>
      <c r="J465" s="160">
        <f t="shared" si="122"/>
        <v>2728.1240271847514</v>
      </c>
      <c r="K465" s="160">
        <f t="shared" si="122"/>
        <v>0</v>
      </c>
      <c r="L465" s="160">
        <f t="shared" si="122"/>
        <v>0</v>
      </c>
      <c r="M465" s="160">
        <f t="shared" si="122"/>
        <v>3075.2486877435085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2017.644989734245</v>
      </c>
      <c r="E466" s="156">
        <f t="shared" si="123"/>
        <v>2123.6060139482056</v>
      </c>
      <c r="F466" s="156">
        <f t="shared" si="123"/>
        <v>2222.5463059472563</v>
      </c>
      <c r="G466" s="156">
        <f t="shared" si="123"/>
        <v>2360.310864217447</v>
      </c>
      <c r="H466" s="156">
        <f t="shared" si="123"/>
        <v>2414.4998450588096</v>
      </c>
      <c r="I466" s="156">
        <f t="shared" si="123"/>
        <v>2395.0817410543023</v>
      </c>
      <c r="J466" s="156">
        <f t="shared" si="123"/>
        <v>2373.8672977733499</v>
      </c>
      <c r="K466" s="156">
        <f t="shared" si="123"/>
        <v>0</v>
      </c>
      <c r="L466" s="156">
        <f t="shared" si="123"/>
        <v>0</v>
      </c>
      <c r="M466" s="156">
        <f t="shared" si="123"/>
        <v>2711.8599544981253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320.20965104922266</v>
      </c>
      <c r="E467" s="156">
        <f t="shared" si="123"/>
        <v>328.33081115317492</v>
      </c>
      <c r="F467" s="156">
        <f t="shared" si="123"/>
        <v>334.03108987528555</v>
      </c>
      <c r="G467" s="156">
        <f t="shared" si="123"/>
        <v>341.92455277416047</v>
      </c>
      <c r="H467" s="156">
        <f t="shared" si="123"/>
        <v>347.08938642032501</v>
      </c>
      <c r="I467" s="156">
        <f t="shared" si="123"/>
        <v>352.90002032231763</v>
      </c>
      <c r="J467" s="156">
        <f t="shared" si="123"/>
        <v>354.25672941140107</v>
      </c>
      <c r="K467" s="156">
        <f t="shared" si="123"/>
        <v>0</v>
      </c>
      <c r="L467" s="156">
        <f t="shared" si="123"/>
        <v>0</v>
      </c>
      <c r="M467" s="156">
        <f t="shared" si="123"/>
        <v>363.38873324538304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0</v>
      </c>
      <c r="D468" s="157">
        <f t="shared" ref="D468:Q468" si="124">IF(D372=0,0,D372/0.086*1000000/SUM(D$69:D$71))</f>
        <v>853.50343818295505</v>
      </c>
      <c r="E468" s="157">
        <f t="shared" si="124"/>
        <v>881.99240530043301</v>
      </c>
      <c r="F468" s="157">
        <f t="shared" si="124"/>
        <v>918.85062011388595</v>
      </c>
      <c r="G468" s="157">
        <f t="shared" si="124"/>
        <v>956.40652745213242</v>
      </c>
      <c r="H468" s="157">
        <f t="shared" si="124"/>
        <v>974.56107419823195</v>
      </c>
      <c r="I468" s="157">
        <f t="shared" si="124"/>
        <v>962.6279250799231</v>
      </c>
      <c r="J468" s="157">
        <f t="shared" si="124"/>
        <v>955.67449793445621</v>
      </c>
      <c r="K468" s="157">
        <f t="shared" si="124"/>
        <v>1061.2956872994878</v>
      </c>
      <c r="L468" s="157">
        <f t="shared" si="124"/>
        <v>0</v>
      </c>
      <c r="M468" s="157">
        <f t="shared" si="124"/>
        <v>1115.5639007678703</v>
      </c>
      <c r="N468" s="157">
        <f t="shared" si="124"/>
        <v>0</v>
      </c>
      <c r="O468" s="157">
        <f t="shared" si="124"/>
        <v>0</v>
      </c>
      <c r="P468" s="157">
        <f t="shared" si="124"/>
        <v>0</v>
      </c>
      <c r="Q468" s="157">
        <f t="shared" si="124"/>
        <v>0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0</v>
      </c>
      <c r="D471" s="57">
        <f t="shared" ref="D471:Q471" si="127">IF(D375=0,0,D375/0.086*1000000/D$71)</f>
        <v>853.50343818295505</v>
      </c>
      <c r="E471" s="57">
        <f t="shared" si="127"/>
        <v>881.99240530043301</v>
      </c>
      <c r="F471" s="57">
        <f t="shared" si="127"/>
        <v>918.85062011388595</v>
      </c>
      <c r="G471" s="57">
        <f t="shared" si="127"/>
        <v>956.40652745213242</v>
      </c>
      <c r="H471" s="57">
        <f t="shared" si="127"/>
        <v>974.56107419823195</v>
      </c>
      <c r="I471" s="57">
        <f t="shared" si="127"/>
        <v>962.6279250799231</v>
      </c>
      <c r="J471" s="57">
        <f t="shared" si="127"/>
        <v>955.67449793445621</v>
      </c>
      <c r="K471" s="57">
        <f t="shared" si="127"/>
        <v>1061.2956872994878</v>
      </c>
      <c r="L471" s="57">
        <f t="shared" si="127"/>
        <v>0</v>
      </c>
      <c r="M471" s="57">
        <f t="shared" si="127"/>
        <v>1115.5639007678703</v>
      </c>
      <c r="N471" s="57">
        <f t="shared" si="127"/>
        <v>0</v>
      </c>
      <c r="O471" s="57">
        <f t="shared" si="127"/>
        <v>0</v>
      </c>
      <c r="P471" s="57">
        <f t="shared" si="127"/>
        <v>0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0</v>
      </c>
      <c r="D473" s="168">
        <f t="shared" si="128"/>
        <v>12754.86579505609</v>
      </c>
      <c r="E473" s="168">
        <f t="shared" si="128"/>
        <v>13032.691940737837</v>
      </c>
      <c r="F473" s="168">
        <f t="shared" si="128"/>
        <v>12860.474411009965</v>
      </c>
      <c r="G473" s="168">
        <f t="shared" si="128"/>
        <v>13855.786811612081</v>
      </c>
      <c r="H473" s="168">
        <f t="shared" si="128"/>
        <v>13755.862233338004</v>
      </c>
      <c r="I473" s="168">
        <f t="shared" si="128"/>
        <v>13150.759600114412</v>
      </c>
      <c r="J473" s="168">
        <f t="shared" si="128"/>
        <v>13762.210856769463</v>
      </c>
      <c r="K473" s="168">
        <f t="shared" si="128"/>
        <v>14820.825639585868</v>
      </c>
      <c r="L473" s="168">
        <f t="shared" si="128"/>
        <v>0</v>
      </c>
      <c r="M473" s="168">
        <f t="shared" si="128"/>
        <v>15409.651963583896</v>
      </c>
      <c r="N473" s="168">
        <f t="shared" si="128"/>
        <v>0</v>
      </c>
      <c r="O473" s="168">
        <f t="shared" si="128"/>
        <v>0</v>
      </c>
      <c r="P473" s="168">
        <f t="shared" si="128"/>
        <v>0</v>
      </c>
      <c r="Q473" s="168">
        <f t="shared" si="128"/>
        <v>0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0</v>
      </c>
      <c r="D474" s="157">
        <f t="shared" si="129"/>
        <v>10246.812436290134</v>
      </c>
      <c r="E474" s="157">
        <f t="shared" si="129"/>
        <v>10456.474782988695</v>
      </c>
      <c r="F474" s="157">
        <f t="shared" si="129"/>
        <v>10210.782027030733</v>
      </c>
      <c r="G474" s="157">
        <f t="shared" si="129"/>
        <v>11074.457854188877</v>
      </c>
      <c r="H474" s="157">
        <f t="shared" si="129"/>
        <v>10893.490878880471</v>
      </c>
      <c r="I474" s="157">
        <f t="shared" si="129"/>
        <v>10274.51635245372</v>
      </c>
      <c r="J474" s="157">
        <f t="shared" si="129"/>
        <v>10739.678408538366</v>
      </c>
      <c r="K474" s="157">
        <f t="shared" si="129"/>
        <v>11771.227521892773</v>
      </c>
      <c r="L474" s="157">
        <f t="shared" si="129"/>
        <v>0</v>
      </c>
      <c r="M474" s="157">
        <f t="shared" si="129"/>
        <v>12269.15272810581</v>
      </c>
      <c r="N474" s="157">
        <f t="shared" si="129"/>
        <v>0</v>
      </c>
      <c r="O474" s="157">
        <f t="shared" si="129"/>
        <v>0</v>
      </c>
      <c r="P474" s="157">
        <f t="shared" si="129"/>
        <v>0</v>
      </c>
      <c r="Q474" s="157">
        <f t="shared" si="129"/>
        <v>0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0</v>
      </c>
      <c r="D475" s="156">
        <f t="shared" si="130"/>
        <v>10184.931157474284</v>
      </c>
      <c r="E475" s="156">
        <f t="shared" si="130"/>
        <v>10350.731890563629</v>
      </c>
      <c r="F475" s="156">
        <f t="shared" si="130"/>
        <v>10057.233908020055</v>
      </c>
      <c r="G475" s="156">
        <f t="shared" si="130"/>
        <v>10877.879023663307</v>
      </c>
      <c r="H475" s="156">
        <f t="shared" si="130"/>
        <v>10690.478516125489</v>
      </c>
      <c r="I475" s="156">
        <f t="shared" si="130"/>
        <v>10147.669352872819</v>
      </c>
      <c r="J475" s="156">
        <f t="shared" si="130"/>
        <v>10669.477093235515</v>
      </c>
      <c r="K475" s="156">
        <f t="shared" si="130"/>
        <v>11624.979706725835</v>
      </c>
      <c r="L475" s="156">
        <f t="shared" si="130"/>
        <v>0</v>
      </c>
      <c r="M475" s="156">
        <f t="shared" si="130"/>
        <v>12157.325196151951</v>
      </c>
      <c r="N475" s="156">
        <f t="shared" si="130"/>
        <v>0</v>
      </c>
      <c r="O475" s="156">
        <f t="shared" si="130"/>
        <v>0</v>
      </c>
      <c r="P475" s="156">
        <f t="shared" si="130"/>
        <v>0</v>
      </c>
      <c r="Q475" s="156">
        <f t="shared" si="130"/>
        <v>0</v>
      </c>
    </row>
    <row r="476" spans="1:17" ht="12" customHeight="1" x14ac:dyDescent="0.25">
      <c r="A476" s="23" t="s">
        <v>60</v>
      </c>
      <c r="B476" s="156"/>
      <c r="C476" s="156">
        <f t="shared" si="130"/>
        <v>0</v>
      </c>
      <c r="D476" s="156">
        <f t="shared" si="130"/>
        <v>61.881278815850962</v>
      </c>
      <c r="E476" s="156">
        <f t="shared" si="130"/>
        <v>105.74289242506481</v>
      </c>
      <c r="F476" s="156">
        <f t="shared" si="130"/>
        <v>153.54811901067893</v>
      </c>
      <c r="G476" s="156">
        <f t="shared" si="130"/>
        <v>196.57883052556988</v>
      </c>
      <c r="H476" s="156">
        <f t="shared" si="130"/>
        <v>203.01236275498249</v>
      </c>
      <c r="I476" s="156">
        <f t="shared" si="130"/>
        <v>126.84699958090073</v>
      </c>
      <c r="J476" s="156">
        <f t="shared" si="130"/>
        <v>70.20131530285046</v>
      </c>
      <c r="K476" s="156">
        <f t="shared" si="130"/>
        <v>146.24781516693844</v>
      </c>
      <c r="L476" s="156">
        <f t="shared" si="130"/>
        <v>0</v>
      </c>
      <c r="M476" s="156">
        <f t="shared" si="130"/>
        <v>111.82753195385877</v>
      </c>
      <c r="N476" s="156">
        <f t="shared" si="130"/>
        <v>0</v>
      </c>
      <c r="O476" s="156">
        <f t="shared" si="130"/>
        <v>0</v>
      </c>
      <c r="P476" s="156">
        <f t="shared" si="130"/>
        <v>0</v>
      </c>
      <c r="Q476" s="156">
        <f t="shared" si="130"/>
        <v>0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11.576907861625255</v>
      </c>
      <c r="E477" s="157">
        <f t="shared" si="131"/>
        <v>4.7891257445996658</v>
      </c>
      <c r="F477" s="157">
        <f t="shared" si="131"/>
        <v>9.6745415274180502</v>
      </c>
      <c r="G477" s="157">
        <f t="shared" si="131"/>
        <v>40.517719452206421</v>
      </c>
      <c r="H477" s="157">
        <f t="shared" si="131"/>
        <v>76.302000772765552</v>
      </c>
      <c r="I477" s="157">
        <f t="shared" si="131"/>
        <v>81.21441915562103</v>
      </c>
      <c r="J477" s="157">
        <f t="shared" si="131"/>
        <v>168.74893232982052</v>
      </c>
      <c r="K477" s="157">
        <f t="shared" si="131"/>
        <v>206.70279771298476</v>
      </c>
      <c r="L477" s="157">
        <f t="shared" si="131"/>
        <v>0</v>
      </c>
      <c r="M477" s="157">
        <f t="shared" si="131"/>
        <v>64.88089652606098</v>
      </c>
      <c r="N477" s="157">
        <f t="shared" si="131"/>
        <v>0</v>
      </c>
      <c r="O477" s="157">
        <f t="shared" si="131"/>
        <v>0</v>
      </c>
      <c r="P477" s="157">
        <f t="shared" si="131"/>
        <v>0</v>
      </c>
      <c r="Q477" s="157">
        <f t="shared" si="131"/>
        <v>0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11.576907861625255</v>
      </c>
      <c r="E478" s="156">
        <f t="shared" si="132"/>
        <v>4.7891257445996658</v>
      </c>
      <c r="F478" s="156">
        <f t="shared" si="132"/>
        <v>9.6745415274180502</v>
      </c>
      <c r="G478" s="156">
        <f t="shared" si="132"/>
        <v>40.517719452206421</v>
      </c>
      <c r="H478" s="156">
        <f t="shared" si="132"/>
        <v>76.302000772765552</v>
      </c>
      <c r="I478" s="156">
        <f t="shared" si="132"/>
        <v>81.21441915562103</v>
      </c>
      <c r="J478" s="156">
        <f t="shared" si="132"/>
        <v>168.74893232982052</v>
      </c>
      <c r="K478" s="156">
        <f t="shared" si="132"/>
        <v>206.70279771298476</v>
      </c>
      <c r="L478" s="156">
        <f t="shared" si="132"/>
        <v>0</v>
      </c>
      <c r="M478" s="156">
        <f t="shared" si="132"/>
        <v>64.88089652606098</v>
      </c>
      <c r="N478" s="156">
        <f t="shared" si="132"/>
        <v>0</v>
      </c>
      <c r="O478" s="156">
        <f t="shared" si="132"/>
        <v>0</v>
      </c>
      <c r="P478" s="156">
        <f t="shared" si="132"/>
        <v>0</v>
      </c>
      <c r="Q478" s="156">
        <f t="shared" si="132"/>
        <v>0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0</v>
      </c>
      <c r="D479" s="157">
        <f t="shared" si="133"/>
        <v>1775.9857750390861</v>
      </c>
      <c r="E479" s="157">
        <f t="shared" si="133"/>
        <v>1823.9764891474861</v>
      </c>
      <c r="F479" s="157">
        <f t="shared" si="133"/>
        <v>1858.1925936280761</v>
      </c>
      <c r="G479" s="157">
        <f t="shared" si="133"/>
        <v>1924.0274317908284</v>
      </c>
      <c r="H479" s="157">
        <f t="shared" si="133"/>
        <v>1950.4519622704167</v>
      </c>
      <c r="I479" s="157">
        <f t="shared" si="133"/>
        <v>1966.1276927378558</v>
      </c>
      <c r="J479" s="157">
        <f t="shared" si="133"/>
        <v>2027.4116393455715</v>
      </c>
      <c r="K479" s="157">
        <f t="shared" si="133"/>
        <v>1922.4869847969658</v>
      </c>
      <c r="L479" s="157">
        <f t="shared" si="133"/>
        <v>0</v>
      </c>
      <c r="M479" s="157">
        <f t="shared" si="133"/>
        <v>2111.8968276865489</v>
      </c>
      <c r="N479" s="157">
        <f t="shared" si="133"/>
        <v>0</v>
      </c>
      <c r="O479" s="157">
        <f t="shared" si="133"/>
        <v>0</v>
      </c>
      <c r="P479" s="157">
        <f t="shared" si="133"/>
        <v>0</v>
      </c>
      <c r="Q479" s="157">
        <f t="shared" si="133"/>
        <v>0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1762.8167162453888</v>
      </c>
      <c r="E480" s="132">
        <f t="shared" si="134"/>
        <v>1775.3335500522721</v>
      </c>
      <c r="F480" s="132">
        <f t="shared" si="134"/>
        <v>1792.0866707256205</v>
      </c>
      <c r="G480" s="132">
        <f t="shared" si="134"/>
        <v>1813.7757991379669</v>
      </c>
      <c r="H480" s="132">
        <f t="shared" si="134"/>
        <v>1829.1855835220535</v>
      </c>
      <c r="I480" s="132">
        <f t="shared" si="134"/>
        <v>1849.8162073917615</v>
      </c>
      <c r="J480" s="132">
        <f t="shared" si="134"/>
        <v>1855.1356398251196</v>
      </c>
      <c r="K480" s="132">
        <f t="shared" si="134"/>
        <v>1916.4950222134589</v>
      </c>
      <c r="L480" s="132">
        <f t="shared" si="134"/>
        <v>0</v>
      </c>
      <c r="M480" s="132">
        <f t="shared" si="134"/>
        <v>1969.1628333682784</v>
      </c>
      <c r="N480" s="132">
        <f t="shared" si="134"/>
        <v>0</v>
      </c>
      <c r="O480" s="132">
        <f t="shared" si="134"/>
        <v>0</v>
      </c>
      <c r="P480" s="132">
        <f t="shared" si="134"/>
        <v>0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1796.0404123881167</v>
      </c>
      <c r="E481" s="132">
        <f t="shared" si="135"/>
        <v>1825.7178957429624</v>
      </c>
      <c r="F481" s="132">
        <f t="shared" si="135"/>
        <v>1845.2388166192236</v>
      </c>
      <c r="G481" s="132">
        <f t="shared" si="135"/>
        <v>1892.7092544025734</v>
      </c>
      <c r="H481" s="132">
        <f t="shared" si="135"/>
        <v>1908.6983735986773</v>
      </c>
      <c r="I481" s="132">
        <f t="shared" si="135"/>
        <v>1952.066479128863</v>
      </c>
      <c r="J481" s="132">
        <f t="shared" si="135"/>
        <v>1946.0732354457309</v>
      </c>
      <c r="K481" s="132">
        <f t="shared" si="135"/>
        <v>2001.8378938693509</v>
      </c>
      <c r="L481" s="132">
        <f t="shared" si="135"/>
        <v>0</v>
      </c>
      <c r="M481" s="132">
        <f t="shared" si="135"/>
        <v>1984.3126434340306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1444.825518772584</v>
      </c>
      <c r="E482" s="165">
        <f t="shared" si="135"/>
        <v>1473.6613484605919</v>
      </c>
      <c r="F482" s="165">
        <f t="shared" si="135"/>
        <v>1492.0421711323472</v>
      </c>
      <c r="G482" s="165">
        <f t="shared" si="135"/>
        <v>1538.018967330386</v>
      </c>
      <c r="H482" s="165">
        <f t="shared" si="135"/>
        <v>1552.1288198307052</v>
      </c>
      <c r="I482" s="165">
        <f t="shared" si="135"/>
        <v>1593.5540795274253</v>
      </c>
      <c r="J482" s="165">
        <f t="shared" si="135"/>
        <v>1587.8918932121796</v>
      </c>
      <c r="K482" s="165">
        <f t="shared" si="135"/>
        <v>1629.3740316159185</v>
      </c>
      <c r="L482" s="165">
        <f t="shared" si="135"/>
        <v>0</v>
      </c>
      <c r="M482" s="165">
        <f t="shared" si="135"/>
        <v>1619.7801108017691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351.21489361553239</v>
      </c>
      <c r="E483" s="164">
        <f t="shared" si="135"/>
        <v>352.05654728237033</v>
      </c>
      <c r="F483" s="164">
        <f t="shared" si="135"/>
        <v>353.19664548687649</v>
      </c>
      <c r="G483" s="164">
        <f t="shared" si="135"/>
        <v>354.69028707218746</v>
      </c>
      <c r="H483" s="164">
        <f t="shared" si="135"/>
        <v>356.56955376797202</v>
      </c>
      <c r="I483" s="164">
        <f t="shared" si="135"/>
        <v>358.51239960143749</v>
      </c>
      <c r="J483" s="164">
        <f t="shared" si="135"/>
        <v>358.18134223355162</v>
      </c>
      <c r="K483" s="164">
        <f t="shared" si="135"/>
        <v>372.46386225343201</v>
      </c>
      <c r="L483" s="164">
        <f t="shared" si="135"/>
        <v>0</v>
      </c>
      <c r="M483" s="164">
        <f t="shared" si="135"/>
        <v>364.53253263226151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1790.1654095665799</v>
      </c>
      <c r="E488" s="162">
        <f t="shared" si="138"/>
        <v>1880.7046237819652</v>
      </c>
      <c r="F488" s="162">
        <f t="shared" si="138"/>
        <v>1987.0741406357149</v>
      </c>
      <c r="G488" s="162">
        <f t="shared" si="138"/>
        <v>2104.4657467789739</v>
      </c>
      <c r="H488" s="162">
        <f t="shared" si="138"/>
        <v>2181.7626385642534</v>
      </c>
      <c r="I488" s="162">
        <f t="shared" si="138"/>
        <v>2222.0165051579716</v>
      </c>
      <c r="J488" s="162">
        <f t="shared" si="138"/>
        <v>2225.8382026811232</v>
      </c>
      <c r="K488" s="162">
        <f t="shared" si="138"/>
        <v>0</v>
      </c>
      <c r="L488" s="162">
        <f t="shared" si="138"/>
        <v>0</v>
      </c>
      <c r="M488" s="162">
        <f t="shared" si="138"/>
        <v>2597.74674915373</v>
      </c>
      <c r="N488" s="162">
        <f t="shared" si="138"/>
        <v>0</v>
      </c>
      <c r="O488" s="162">
        <f t="shared" si="138"/>
        <v>0</v>
      </c>
      <c r="P488" s="162">
        <f t="shared" si="138"/>
        <v>0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1797.9797175297042</v>
      </c>
      <c r="E489" s="160">
        <f t="shared" si="139"/>
        <v>1887.4976300568767</v>
      </c>
      <c r="F489" s="160">
        <f t="shared" si="139"/>
        <v>1975.5420322555656</v>
      </c>
      <c r="G489" s="160">
        <f t="shared" si="139"/>
        <v>2076.9050358728232</v>
      </c>
      <c r="H489" s="160">
        <f t="shared" si="139"/>
        <v>2145.3874914889475</v>
      </c>
      <c r="I489" s="160">
        <f t="shared" si="139"/>
        <v>2130.0579457677932</v>
      </c>
      <c r="J489" s="160">
        <f t="shared" si="139"/>
        <v>2140.164742610777</v>
      </c>
      <c r="K489" s="160">
        <f t="shared" si="139"/>
        <v>0</v>
      </c>
      <c r="L489" s="160">
        <f t="shared" si="139"/>
        <v>0</v>
      </c>
      <c r="M489" s="160">
        <f t="shared" si="139"/>
        <v>2451.0582765539357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1446.7685541120081</v>
      </c>
      <c r="E490" s="156">
        <f t="shared" si="139"/>
        <v>1535.4411741827034</v>
      </c>
      <c r="F490" s="156">
        <f t="shared" si="139"/>
        <v>1622.3431204009803</v>
      </c>
      <c r="G490" s="156">
        <f t="shared" si="139"/>
        <v>1722.2078653365866</v>
      </c>
      <c r="H490" s="156">
        <f t="shared" si="139"/>
        <v>1788.8108112057946</v>
      </c>
      <c r="I490" s="156">
        <f t="shared" si="139"/>
        <v>1771.502951707799</v>
      </c>
      <c r="J490" s="156">
        <f t="shared" si="139"/>
        <v>1781.9420482001783</v>
      </c>
      <c r="K490" s="156">
        <f t="shared" si="139"/>
        <v>0</v>
      </c>
      <c r="L490" s="156">
        <f t="shared" si="139"/>
        <v>0</v>
      </c>
      <c r="M490" s="156">
        <f t="shared" si="139"/>
        <v>2086.5360599547043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351.21116341769624</v>
      </c>
      <c r="E491" s="156">
        <f t="shared" si="139"/>
        <v>352.05645587417348</v>
      </c>
      <c r="F491" s="156">
        <f t="shared" si="139"/>
        <v>353.19891185458516</v>
      </c>
      <c r="G491" s="156">
        <f t="shared" si="139"/>
        <v>354.69717053623702</v>
      </c>
      <c r="H491" s="156">
        <f t="shared" si="139"/>
        <v>356.57668028315265</v>
      </c>
      <c r="I491" s="156">
        <f t="shared" si="139"/>
        <v>358.55499405999427</v>
      </c>
      <c r="J491" s="156">
        <f t="shared" si="139"/>
        <v>358.22269441059916</v>
      </c>
      <c r="K491" s="156">
        <f t="shared" si="139"/>
        <v>0</v>
      </c>
      <c r="L491" s="156">
        <f t="shared" si="139"/>
        <v>0</v>
      </c>
      <c r="M491" s="156">
        <f t="shared" si="139"/>
        <v>364.52221659923111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0</v>
      </c>
      <c r="D492" s="157">
        <f t="shared" si="140"/>
        <v>720.49067586524507</v>
      </c>
      <c r="E492" s="157">
        <f t="shared" si="140"/>
        <v>747.45154285705803</v>
      </c>
      <c r="F492" s="157">
        <f t="shared" si="140"/>
        <v>781.82524882373809</v>
      </c>
      <c r="G492" s="157">
        <f t="shared" si="140"/>
        <v>816.7838061801707</v>
      </c>
      <c r="H492" s="157">
        <f t="shared" si="140"/>
        <v>835.6173914143493</v>
      </c>
      <c r="I492" s="157">
        <f t="shared" si="140"/>
        <v>828.90113576721274</v>
      </c>
      <c r="J492" s="157">
        <f t="shared" si="140"/>
        <v>826.37187655570324</v>
      </c>
      <c r="K492" s="157">
        <f t="shared" si="140"/>
        <v>920.40833518314321</v>
      </c>
      <c r="L492" s="157">
        <f t="shared" si="140"/>
        <v>0</v>
      </c>
      <c r="M492" s="157">
        <f t="shared" si="140"/>
        <v>963.72151126547487</v>
      </c>
      <c r="N492" s="157">
        <f t="shared" si="140"/>
        <v>0</v>
      </c>
      <c r="O492" s="157">
        <f t="shared" si="140"/>
        <v>0</v>
      </c>
      <c r="P492" s="157">
        <f t="shared" si="140"/>
        <v>0</v>
      </c>
      <c r="Q492" s="157">
        <f t="shared" si="140"/>
        <v>0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0</v>
      </c>
      <c r="D495" s="57">
        <f t="shared" si="143"/>
        <v>720.49067586524507</v>
      </c>
      <c r="E495" s="57">
        <f t="shared" si="143"/>
        <v>747.45154285705803</v>
      </c>
      <c r="F495" s="57">
        <f t="shared" si="143"/>
        <v>781.82524882373809</v>
      </c>
      <c r="G495" s="57">
        <f t="shared" si="143"/>
        <v>816.7838061801707</v>
      </c>
      <c r="H495" s="57">
        <f t="shared" si="143"/>
        <v>835.6173914143493</v>
      </c>
      <c r="I495" s="57">
        <f t="shared" si="143"/>
        <v>828.90113576721274</v>
      </c>
      <c r="J495" s="57">
        <f t="shared" si="143"/>
        <v>826.37187655570324</v>
      </c>
      <c r="K495" s="57">
        <f t="shared" si="143"/>
        <v>920.40833518314321</v>
      </c>
      <c r="L495" s="57">
        <f t="shared" si="143"/>
        <v>0</v>
      </c>
      <c r="M495" s="57">
        <f t="shared" si="143"/>
        <v>963.72151126547487</v>
      </c>
      <c r="N495" s="57">
        <f t="shared" si="143"/>
        <v>0</v>
      </c>
      <c r="O495" s="57">
        <f t="shared" si="143"/>
        <v>0</v>
      </c>
      <c r="P495" s="57">
        <f t="shared" si="143"/>
        <v>0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0</v>
      </c>
      <c r="D521" s="184">
        <f>D449/RES_summary!D$21</f>
        <v>225.13001143813125</v>
      </c>
      <c r="E521" s="184">
        <f>E449/RES_summary!E$21</f>
        <v>224.69211093055287</v>
      </c>
      <c r="F521" s="184">
        <f>F449/RES_summary!F$21</f>
        <v>216.92868848910811</v>
      </c>
      <c r="G521" s="184">
        <f>G449/RES_summary!G$21</f>
        <v>230.00785563096727</v>
      </c>
      <c r="H521" s="184">
        <f>H449/RES_summary!H$21</f>
        <v>217.8833030999244</v>
      </c>
      <c r="I521" s="184">
        <f>I449/RES_summary!I$21</f>
        <v>209.31211132023938</v>
      </c>
      <c r="J521" s="184">
        <f>J449/RES_summary!J$21</f>
        <v>207.9398806730847</v>
      </c>
      <c r="K521" s="184">
        <f>K449/RES_summary!K$21</f>
        <v>216.45084490163606</v>
      </c>
      <c r="L521" s="184">
        <f>L449/RES_summary!L$21</f>
        <v>0</v>
      </c>
      <c r="M521" s="184">
        <f>M449/RES_summary!M$21</f>
        <v>218.69252860507194</v>
      </c>
      <c r="N521" s="184">
        <f>N449/RES_summary!N$21</f>
        <v>0</v>
      </c>
      <c r="O521" s="184">
        <f>O449/RES_summary!O$21</f>
        <v>0</v>
      </c>
      <c r="P521" s="184">
        <f>P449/RES_summary!P$21</f>
        <v>0</v>
      </c>
      <c r="Q521" s="184">
        <f>Q449/RES_summary!Q$21</f>
        <v>0</v>
      </c>
    </row>
    <row r="522" spans="1:17" ht="12" customHeight="1" x14ac:dyDescent="0.25">
      <c r="A522" s="158" t="s">
        <v>65</v>
      </c>
      <c r="B522" s="157"/>
      <c r="C522" s="178">
        <f>C450/RES_summary!C$21</f>
        <v>0</v>
      </c>
      <c r="D522" s="178">
        <f>D450/RES_summary!D$21</f>
        <v>186.25423687918558</v>
      </c>
      <c r="E522" s="178">
        <f>E450/RES_summary!E$21</f>
        <v>186.57289444868172</v>
      </c>
      <c r="F522" s="178">
        <f>F450/RES_summary!F$21</f>
        <v>177.56800636871279</v>
      </c>
      <c r="G522" s="178">
        <f>G450/RES_summary!G$21</f>
        <v>190.56737496185991</v>
      </c>
      <c r="H522" s="178">
        <f>H450/RES_summary!H$21</f>
        <v>178.76285437994636</v>
      </c>
      <c r="I522" s="178">
        <f>I450/RES_summary!I$21</f>
        <v>170.5797381762662</v>
      </c>
      <c r="J522" s="178">
        <f>J450/RES_summary!J$21</f>
        <v>171.45523660084433</v>
      </c>
      <c r="K522" s="178">
        <f>K450/RES_summary!K$21</f>
        <v>175.71298347007021</v>
      </c>
      <c r="L522" s="178">
        <f>L450/RES_summary!L$21</f>
        <v>0</v>
      </c>
      <c r="M522" s="178">
        <f>M450/RES_summary!M$21</f>
        <v>180.05367549321039</v>
      </c>
      <c r="N522" s="178">
        <f>N450/RES_summary!N$21</f>
        <v>0</v>
      </c>
      <c r="O522" s="178">
        <f>O450/RES_summary!O$21</f>
        <v>0</v>
      </c>
      <c r="P522" s="178">
        <f>P450/RES_summary!P$21</f>
        <v>0</v>
      </c>
      <c r="Q522" s="178">
        <f>Q450/RES_summary!Q$21</f>
        <v>0</v>
      </c>
    </row>
    <row r="523" spans="1:17" ht="12" customHeight="1" x14ac:dyDescent="0.25">
      <c r="A523" s="23" t="s">
        <v>157</v>
      </c>
      <c r="B523" s="156"/>
      <c r="C523" s="177">
        <f>C451/RES_summary!C$21</f>
        <v>0</v>
      </c>
      <c r="D523" s="177">
        <f>D451/RES_summary!D$21</f>
        <v>185.73191927445501</v>
      </c>
      <c r="E523" s="177">
        <f>E451/RES_summary!E$21</f>
        <v>185.68342561353018</v>
      </c>
      <c r="F523" s="177">
        <f>F451/RES_summary!F$21</f>
        <v>176.28790917776752</v>
      </c>
      <c r="G523" s="177">
        <f>G451/RES_summary!G$21</f>
        <v>188.92051387935419</v>
      </c>
      <c r="H523" s="177">
        <f>H451/RES_summary!H$21</f>
        <v>177.12370324477467</v>
      </c>
      <c r="I523" s="177">
        <f>I451/RES_summary!I$21</f>
        <v>169.53349722276059</v>
      </c>
      <c r="J523" s="177">
        <f>J451/RES_summary!J$21</f>
        <v>170.89354175363306</v>
      </c>
      <c r="K523" s="177">
        <f>K451/RES_summary!K$21</f>
        <v>174.60589165866759</v>
      </c>
      <c r="L523" s="177">
        <f>L451/RES_summary!L$21</f>
        <v>0</v>
      </c>
      <c r="M523" s="177">
        <f>M451/RES_summary!M$21</f>
        <v>179.17199305674097</v>
      </c>
      <c r="N523" s="177">
        <f>N451/RES_summary!N$21</f>
        <v>0</v>
      </c>
      <c r="O523" s="177">
        <f>O451/RES_summary!O$21</f>
        <v>0</v>
      </c>
      <c r="P523" s="177">
        <f>P451/RES_summary!P$21</f>
        <v>0</v>
      </c>
      <c r="Q523" s="177">
        <f>Q451/RES_summary!Q$21</f>
        <v>0</v>
      </c>
    </row>
    <row r="524" spans="1:17" ht="12" customHeight="1" x14ac:dyDescent="0.25">
      <c r="A524" s="23" t="s">
        <v>60</v>
      </c>
      <c r="B524" s="156"/>
      <c r="C524" s="177">
        <f>C452/RES_summary!C$21</f>
        <v>0</v>
      </c>
      <c r="D524" s="177">
        <f>D452/RES_summary!D$21</f>
        <v>0.52231760473056565</v>
      </c>
      <c r="E524" s="177">
        <f>E452/RES_summary!E$21</f>
        <v>0.88946883515156239</v>
      </c>
      <c r="F524" s="177">
        <f>F452/RES_summary!F$21</f>
        <v>1.2800971909452692</v>
      </c>
      <c r="G524" s="177">
        <f>G452/RES_summary!G$21</f>
        <v>1.6468610825057317</v>
      </c>
      <c r="H524" s="177">
        <f>H452/RES_summary!H$21</f>
        <v>1.639151135171687</v>
      </c>
      <c r="I524" s="177">
        <f>I452/RES_summary!I$21</f>
        <v>1.0462409535056538</v>
      </c>
      <c r="J524" s="177">
        <f>J452/RES_summary!J$21</f>
        <v>0.56169484721128615</v>
      </c>
      <c r="K524" s="177">
        <f>K452/RES_summary!K$21</f>
        <v>1.1070918114026229</v>
      </c>
      <c r="L524" s="177">
        <f>L452/RES_summary!L$21</f>
        <v>0</v>
      </c>
      <c r="M524" s="177">
        <f>M452/RES_summary!M$21</f>
        <v>0.8816824364694078</v>
      </c>
      <c r="N524" s="177">
        <f>N452/RES_summary!N$21</f>
        <v>0</v>
      </c>
      <c r="O524" s="177">
        <f>O452/RES_summary!O$21</f>
        <v>0</v>
      </c>
      <c r="P524" s="177">
        <f>P452/RES_summary!P$21</f>
        <v>0</v>
      </c>
      <c r="Q524" s="177">
        <f>Q452/RES_summary!Q$21</f>
        <v>0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5.8584618654341974E-2</v>
      </c>
      <c r="E525" s="178">
        <f>E453/RES_summary!E$21</f>
        <v>2.3701052577241009E-2</v>
      </c>
      <c r="F525" s="178">
        <f>F453/RES_summary!F$21</f>
        <v>4.7239951088482626E-2</v>
      </c>
      <c r="G525" s="178">
        <f>G453/RES_summary!G$21</f>
        <v>0.19009673027971705</v>
      </c>
      <c r="H525" s="178">
        <f>H453/RES_summary!H$21</f>
        <v>0.33281930078441335</v>
      </c>
      <c r="I525" s="178">
        <f>I453/RES_summary!I$21</f>
        <v>0.32279101101683561</v>
      </c>
      <c r="J525" s="178">
        <f>J453/RES_summary!J$21</f>
        <v>0.54731504973886358</v>
      </c>
      <c r="K525" s="178">
        <f>K453/RES_summary!K$21</f>
        <v>0.62138819622955299</v>
      </c>
      <c r="L525" s="178">
        <f>L453/RES_summary!L$21</f>
        <v>0</v>
      </c>
      <c r="M525" s="178">
        <f>M453/RES_summary!M$21</f>
        <v>0.16085518528374815</v>
      </c>
      <c r="N525" s="178">
        <f>N453/RES_summary!N$21</f>
        <v>0</v>
      </c>
      <c r="O525" s="178">
        <f>O453/RES_summary!O$21</f>
        <v>0</v>
      </c>
      <c r="P525" s="178">
        <f>P453/RES_summary!P$21</f>
        <v>0</v>
      </c>
      <c r="Q525" s="178">
        <f>Q453/RES_summary!Q$21</f>
        <v>0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5.8584618654341974E-2</v>
      </c>
      <c r="E526" s="177">
        <f>E454/RES_summary!E$21</f>
        <v>2.3701052577241009E-2</v>
      </c>
      <c r="F526" s="177">
        <f>F454/RES_summary!F$21</f>
        <v>4.7239951088482626E-2</v>
      </c>
      <c r="G526" s="177">
        <f>G454/RES_summary!G$21</f>
        <v>0.19009673027971705</v>
      </c>
      <c r="H526" s="177">
        <f>H454/RES_summary!H$21</f>
        <v>0.33281930078441335</v>
      </c>
      <c r="I526" s="177">
        <f>I454/RES_summary!I$21</f>
        <v>0.32279101101683561</v>
      </c>
      <c r="J526" s="177">
        <f>J454/RES_summary!J$21</f>
        <v>0.54731504973886358</v>
      </c>
      <c r="K526" s="177">
        <f>K454/RES_summary!K$21</f>
        <v>0.62138819622955299</v>
      </c>
      <c r="L526" s="177">
        <f>L454/RES_summary!L$21</f>
        <v>0</v>
      </c>
      <c r="M526" s="177">
        <f>M454/RES_summary!M$21</f>
        <v>0.16085518528374815</v>
      </c>
      <c r="N526" s="177">
        <f>N454/RES_summary!N$21</f>
        <v>0</v>
      </c>
      <c r="O526" s="177">
        <f>O454/RES_summary!O$21</f>
        <v>0</v>
      </c>
      <c r="P526" s="177">
        <f>P454/RES_summary!P$21</f>
        <v>0</v>
      </c>
      <c r="Q526" s="177">
        <f>Q454/RES_summary!Q$21</f>
        <v>0</v>
      </c>
    </row>
    <row r="527" spans="1:17" ht="12" customHeight="1" x14ac:dyDescent="0.25">
      <c r="A527" s="158" t="s">
        <v>63</v>
      </c>
      <c r="B527" s="157"/>
      <c r="C527" s="178">
        <f>C455/RES_summary!C$21</f>
        <v>0</v>
      </c>
      <c r="D527" s="178">
        <f>D455/RES_summary!D$21</f>
        <v>30.729576769924048</v>
      </c>
      <c r="E527" s="178">
        <f>E455/RES_summary!E$21</f>
        <v>29.848896260456414</v>
      </c>
      <c r="F527" s="178">
        <f>F455/RES_summary!F$21</f>
        <v>30.84079889449967</v>
      </c>
      <c r="G527" s="178">
        <f>G455/RES_summary!G$21</f>
        <v>30.584220052077534</v>
      </c>
      <c r="H527" s="178">
        <f>H455/RES_summary!H$21</f>
        <v>30.231775704531973</v>
      </c>
      <c r="I527" s="178">
        <f>I455/RES_summary!I$21</f>
        <v>30.125282007894903</v>
      </c>
      <c r="J527" s="178">
        <f>J455/RES_summary!J$21</f>
        <v>27.977682471437969</v>
      </c>
      <c r="K527" s="178">
        <f>K455/RES_summary!K$21</f>
        <v>31.396452991390671</v>
      </c>
      <c r="L527" s="178">
        <f>L455/RES_summary!L$21</f>
        <v>0</v>
      </c>
      <c r="M527" s="178">
        <f>M455/RES_summary!M$21</f>
        <v>29.530668272046452</v>
      </c>
      <c r="N527" s="178">
        <f>N455/RES_summary!N$21</f>
        <v>0</v>
      </c>
      <c r="O527" s="178">
        <f>O455/RES_summary!O$21</f>
        <v>0</v>
      </c>
      <c r="P527" s="178">
        <f>P455/RES_summary!P$21</f>
        <v>0</v>
      </c>
      <c r="Q527" s="178">
        <f>Q455/RES_summary!Q$21</f>
        <v>0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34.881939074176763</v>
      </c>
      <c r="E528" s="183">
        <f>E456/RES_summary!E$21</f>
        <v>34.408000466786547</v>
      </c>
      <c r="F528" s="183">
        <f>F456/RES_summary!F$21</f>
        <v>34.030899933835869</v>
      </c>
      <c r="G528" s="183">
        <f>G456/RES_summary!G$21</f>
        <v>33.627886520210822</v>
      </c>
      <c r="H528" s="183">
        <f>H456/RES_summary!H$21</f>
        <v>32.704898208000046</v>
      </c>
      <c r="I528" s="183">
        <f>I456/RES_summary!I$21</f>
        <v>32.220469991464313</v>
      </c>
      <c r="J528" s="183">
        <f>J456/RES_summary!J$21</f>
        <v>31.178265153449995</v>
      </c>
      <c r="K528" s="183">
        <f>K456/RES_summary!K$21</f>
        <v>31.526094012101055</v>
      </c>
      <c r="L528" s="183">
        <f>L456/RES_summary!L$21</f>
        <v>0</v>
      </c>
      <c r="M528" s="183">
        <f>M456/RES_summary!M$21</f>
        <v>31.629059502156561</v>
      </c>
      <c r="N528" s="183">
        <f>N456/RES_summary!N$21</f>
        <v>0</v>
      </c>
      <c r="O528" s="183">
        <f>O456/RES_summary!O$21</f>
        <v>0</v>
      </c>
      <c r="P528" s="183">
        <f>P456/RES_summary!P$21</f>
        <v>0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31.850098101357641</v>
      </c>
      <c r="E529" s="183">
        <f>E457/RES_summary!E$21</f>
        <v>31.772722918332107</v>
      </c>
      <c r="F529" s="183">
        <f>F457/RES_summary!F$21</f>
        <v>31.459307840104131</v>
      </c>
      <c r="G529" s="183">
        <f>G457/RES_summary!G$21</f>
        <v>31.544891744857264</v>
      </c>
      <c r="H529" s="183">
        <f>H457/RES_summary!H$21</f>
        <v>30.61573430360869</v>
      </c>
      <c r="I529" s="183">
        <f>I457/RES_summary!I$21</f>
        <v>30.536054577085789</v>
      </c>
      <c r="J529" s="183">
        <f>J457/RES_summary!J$21</f>
        <v>29.468039900824834</v>
      </c>
      <c r="K529" s="183">
        <f>K457/RES_summary!K$21</f>
        <v>29.679631048150025</v>
      </c>
      <c r="L529" s="183">
        <f>L457/RES_summary!L$21</f>
        <v>0</v>
      </c>
      <c r="M529" s="183">
        <f>M457/RES_summary!M$21</f>
        <v>28.66626068309823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28.812663155618402</v>
      </c>
      <c r="E530" s="182">
        <f>E458/RES_summary!E$21</f>
        <v>28.722259086817402</v>
      </c>
      <c r="F530" s="182">
        <f>F458/RES_summary!F$21</f>
        <v>28.418447647932357</v>
      </c>
      <c r="G530" s="182">
        <f>G458/RES_summary!G$21</f>
        <v>28.478245759584301</v>
      </c>
      <c r="H530" s="182">
        <f>H458/RES_summary!H$21</f>
        <v>27.622428350097529</v>
      </c>
      <c r="I530" s="182">
        <f>I458/RES_summary!I$21</f>
        <v>27.531321809840236</v>
      </c>
      <c r="J530" s="182">
        <f>J458/RES_summary!J$21</f>
        <v>26.551869347403279</v>
      </c>
      <c r="K530" s="182">
        <f>K458/RES_summary!K$21</f>
        <v>26.700964407336084</v>
      </c>
      <c r="L530" s="182">
        <f>L458/RES_summary!L$21</f>
        <v>0</v>
      </c>
      <c r="M530" s="182">
        <f>M458/RES_summary!M$21</f>
        <v>25.764284416606365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3.03743494573924</v>
      </c>
      <c r="E531" s="181">
        <f>E459/RES_summary!E$21</f>
        <v>3.0504638315147079</v>
      </c>
      <c r="F531" s="181">
        <f>F459/RES_summary!F$21</f>
        <v>3.0408601921717704</v>
      </c>
      <c r="G531" s="181">
        <f>G459/RES_summary!G$21</f>
        <v>3.0666459852729626</v>
      </c>
      <c r="H531" s="181">
        <f>H459/RES_summary!H$21</f>
        <v>2.9933059535111641</v>
      </c>
      <c r="I531" s="181">
        <f>I459/RES_summary!I$21</f>
        <v>3.0047327672455508</v>
      </c>
      <c r="J531" s="181">
        <f>J459/RES_summary!J$21</f>
        <v>2.9161705534215501</v>
      </c>
      <c r="K531" s="181">
        <f>K459/RES_summary!K$21</f>
        <v>2.9786666408139379</v>
      </c>
      <c r="L531" s="181">
        <f>L459/RES_summary!L$21</f>
        <v>0</v>
      </c>
      <c r="M531" s="181">
        <f>M459/RES_summary!M$21</f>
        <v>2.9019762664918658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23.273319369727254</v>
      </c>
      <c r="E536" s="180">
        <f>E464/RES_summary!E$21</f>
        <v>23.926677669611792</v>
      </c>
      <c r="F536" s="180">
        <f>F464/RES_summary!F$21</f>
        <v>24.682372449003154</v>
      </c>
      <c r="G536" s="180">
        <f>G464/RES_summary!G$21</f>
        <v>25.741076831088264</v>
      </c>
      <c r="H536" s="180">
        <f>H464/RES_summary!H$21</f>
        <v>25.648739584560762</v>
      </c>
      <c r="I536" s="180">
        <f>I464/RES_summary!I$21</f>
        <v>25.472817941711696</v>
      </c>
      <c r="J536" s="180">
        <f>J464/RES_summary!J$21</f>
        <v>24.595685484334773</v>
      </c>
      <c r="K536" s="180">
        <f>K464/RES_summary!K$21</f>
        <v>0</v>
      </c>
      <c r="L536" s="180">
        <f>L464/RES_summary!L$21</f>
        <v>0</v>
      </c>
      <c r="M536" s="180">
        <f>M464/RES_summary!M$21</f>
        <v>27.035560575824626</v>
      </c>
      <c r="N536" s="180">
        <f>N464/RES_summary!N$21</f>
        <v>0</v>
      </c>
      <c r="O536" s="180">
        <f>O464/RES_summary!O$21</f>
        <v>0</v>
      </c>
      <c r="P536" s="180">
        <f>P464/RES_summary!P$21</f>
        <v>0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22.153002714854527</v>
      </c>
      <c r="E537" s="179">
        <f>E465/RES_summary!E$21</f>
        <v>22.925582013114926</v>
      </c>
      <c r="F537" s="179">
        <f>F465/RES_summary!F$21</f>
        <v>23.573982326480035</v>
      </c>
      <c r="G537" s="179">
        <f>G465/RES_summary!G$21</f>
        <v>24.485419444611569</v>
      </c>
      <c r="H537" s="179">
        <f>H465/RES_summary!H$21</f>
        <v>24.244507717444858</v>
      </c>
      <c r="I537" s="179">
        <f>I465/RES_summary!I$21</f>
        <v>23.648914659886586</v>
      </c>
      <c r="J537" s="179">
        <f>J465/RES_summary!J$21</f>
        <v>22.722070172206184</v>
      </c>
      <c r="K537" s="179">
        <f>K465/RES_summary!K$21</f>
        <v>0</v>
      </c>
      <c r="L537" s="179">
        <f>L465/RES_summary!L$21</f>
        <v>0</v>
      </c>
      <c r="M537" s="179">
        <f>M465/RES_summary!M$21</f>
        <v>24.66489258030559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19.118765621893598</v>
      </c>
      <c r="E538" s="177">
        <f>E466/RES_summary!E$21</f>
        <v>19.855692584698094</v>
      </c>
      <c r="F538" s="177">
        <f>F466/RES_summary!F$21</f>
        <v>20.493910108802716</v>
      </c>
      <c r="G538" s="177">
        <f>G466/RES_summary!G$21</f>
        <v>21.387182318252222</v>
      </c>
      <c r="H538" s="177">
        <f>H466/RES_summary!H$21</f>
        <v>21.197345159093047</v>
      </c>
      <c r="I538" s="177">
        <f>I466/RES_summary!I$21</f>
        <v>20.611884872653249</v>
      </c>
      <c r="J538" s="177">
        <f>J466/RES_summary!J$21</f>
        <v>19.771527533949143</v>
      </c>
      <c r="K538" s="177">
        <f>K466/RES_summary!K$21</f>
        <v>0</v>
      </c>
      <c r="L538" s="177">
        <f>L466/RES_summary!L$21</f>
        <v>0</v>
      </c>
      <c r="M538" s="177">
        <f>M466/RES_summary!M$21</f>
        <v>21.750349731750685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3.034237092960931</v>
      </c>
      <c r="E539" s="177">
        <f>E467/RES_summary!E$21</f>
        <v>3.069889428416833</v>
      </c>
      <c r="F539" s="177">
        <f>F467/RES_summary!F$21</f>
        <v>3.080072217677321</v>
      </c>
      <c r="G539" s="177">
        <f>G467/RES_summary!G$21</f>
        <v>3.0982371263593524</v>
      </c>
      <c r="H539" s="177">
        <f>H467/RES_summary!H$21</f>
        <v>3.0471625583518107</v>
      </c>
      <c r="I539" s="177">
        <f>I467/RES_summary!I$21</f>
        <v>3.0370297872333389</v>
      </c>
      <c r="J539" s="177">
        <f>J467/RES_summary!J$21</f>
        <v>2.9505426382570388</v>
      </c>
      <c r="K539" s="177">
        <f>K467/RES_summary!K$21</f>
        <v>0</v>
      </c>
      <c r="L539" s="177">
        <f>L467/RES_summary!L$21</f>
        <v>0</v>
      </c>
      <c r="M539" s="177">
        <f>M467/RES_summary!M$21</f>
        <v>2.9145428485549041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0</v>
      </c>
      <c r="D540" s="178">
        <f>D468/RES_summary!D$21</f>
        <v>8.0876131703672964</v>
      </c>
      <c r="E540" s="178">
        <f>E468/RES_summary!E$21</f>
        <v>8.2466191688374888</v>
      </c>
      <c r="F540" s="178">
        <f>F468/RES_summary!F$21</f>
        <v>8.4726432748072025</v>
      </c>
      <c r="G540" s="178">
        <f>G468/RES_summary!G$21</f>
        <v>8.6661638867501409</v>
      </c>
      <c r="H540" s="178">
        <f>H468/RES_summary!H$21</f>
        <v>8.5558537146616569</v>
      </c>
      <c r="I540" s="178">
        <f>I468/RES_summary!I$21</f>
        <v>8.2843001250614083</v>
      </c>
      <c r="J540" s="178">
        <f>J468/RES_summary!J$21</f>
        <v>7.9596465510635204</v>
      </c>
      <c r="K540" s="178">
        <f>K468/RES_summary!K$21</f>
        <v>8.7200202439456209</v>
      </c>
      <c r="L540" s="178">
        <f>L468/RES_summary!L$21</f>
        <v>0</v>
      </c>
      <c r="M540" s="178">
        <f>M468/RES_summary!M$21</f>
        <v>8.9473296545313801</v>
      </c>
      <c r="N540" s="178">
        <f>N468/RES_summary!N$21</f>
        <v>0</v>
      </c>
      <c r="O540" s="178">
        <f>O468/RES_summary!O$21</f>
        <v>0</v>
      </c>
      <c r="P540" s="178">
        <f>P468/RES_summary!P$21</f>
        <v>0</v>
      </c>
      <c r="Q540" s="178">
        <f>Q468/RES_summary!Q$21</f>
        <v>0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0</v>
      </c>
      <c r="D543" s="176">
        <f>D471/RES_summary!D$21</f>
        <v>8.0876131703672964</v>
      </c>
      <c r="E543" s="176">
        <f>E471/RES_summary!E$21</f>
        <v>8.2466191688374888</v>
      </c>
      <c r="F543" s="176">
        <f>F471/RES_summary!F$21</f>
        <v>8.4726432748072025</v>
      </c>
      <c r="G543" s="176">
        <f>G471/RES_summary!G$21</f>
        <v>8.6661638867501409</v>
      </c>
      <c r="H543" s="176">
        <f>H471/RES_summary!H$21</f>
        <v>8.5558537146616569</v>
      </c>
      <c r="I543" s="176">
        <f>I471/RES_summary!I$21</f>
        <v>8.2843001250614083</v>
      </c>
      <c r="J543" s="176">
        <f>J471/RES_summary!J$21</f>
        <v>7.9596465510635204</v>
      </c>
      <c r="K543" s="176">
        <f>K471/RES_summary!K$21</f>
        <v>8.7200202439456209</v>
      </c>
      <c r="L543" s="176">
        <f>L471/RES_summary!L$21</f>
        <v>0</v>
      </c>
      <c r="M543" s="176">
        <f>M471/RES_summary!M$21</f>
        <v>8.9473296545313801</v>
      </c>
      <c r="N543" s="176">
        <f>N471/RES_summary!N$21</f>
        <v>0</v>
      </c>
      <c r="O543" s="176">
        <f>O471/RES_summary!O$21</f>
        <v>0</v>
      </c>
      <c r="P543" s="176">
        <f>P471/RES_summary!P$21</f>
        <v>0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0</v>
      </c>
      <c r="D545" s="184">
        <f>D473/RES_summary!D$21</f>
        <v>120.86233748510172</v>
      </c>
      <c r="E545" s="184">
        <f>E473/RES_summary!E$21</f>
        <v>121.85552453077312</v>
      </c>
      <c r="F545" s="184">
        <f>F473/RES_summary!F$21</f>
        <v>118.58533873086846</v>
      </c>
      <c r="G545" s="184">
        <f>G473/RES_summary!G$21</f>
        <v>125.54966517134237</v>
      </c>
      <c r="H545" s="184">
        <f>H473/RES_summary!H$21</f>
        <v>120.76528408884452</v>
      </c>
      <c r="I545" s="184">
        <f>I473/RES_summary!I$21</f>
        <v>113.17440161611258</v>
      </c>
      <c r="J545" s="184">
        <f>J473/RES_summary!J$21</f>
        <v>114.62305881118827</v>
      </c>
      <c r="K545" s="184">
        <f>K473/RES_summary!K$21</f>
        <v>121.77369714752014</v>
      </c>
      <c r="L545" s="184">
        <f>L473/RES_summary!L$21</f>
        <v>0</v>
      </c>
      <c r="M545" s="184">
        <f>M473/RES_summary!M$21</f>
        <v>123.5924144595204</v>
      </c>
      <c r="N545" s="184">
        <f>N473/RES_summary!N$21</f>
        <v>0</v>
      </c>
      <c r="O545" s="184">
        <f>O473/RES_summary!O$21</f>
        <v>0</v>
      </c>
      <c r="P545" s="184">
        <f>P473/RES_summary!P$21</f>
        <v>0</v>
      </c>
      <c r="Q545" s="184">
        <f>Q473/RES_summary!Q$21</f>
        <v>0</v>
      </c>
    </row>
    <row r="546" spans="1:17" ht="12" customHeight="1" x14ac:dyDescent="0.25">
      <c r="A546" s="158" t="s">
        <v>65</v>
      </c>
      <c r="B546" s="157"/>
      <c r="C546" s="178">
        <f>C474/RES_summary!C$21</f>
        <v>0</v>
      </c>
      <c r="D546" s="178">
        <f>D474/RES_summary!D$21</f>
        <v>97.096568691571207</v>
      </c>
      <c r="E546" s="178">
        <f>E474/RES_summary!E$21</f>
        <v>97.767922791225942</v>
      </c>
      <c r="F546" s="178">
        <f>F474/RES_summary!F$21</f>
        <v>94.152751032721213</v>
      </c>
      <c r="G546" s="178">
        <f>G474/RES_summary!G$21</f>
        <v>100.34756556605736</v>
      </c>
      <c r="H546" s="178">
        <f>H474/RES_summary!H$21</f>
        <v>95.635991288057809</v>
      </c>
      <c r="I546" s="178">
        <f>I474/RES_summary!I$21</f>
        <v>88.421678704688418</v>
      </c>
      <c r="J546" s="178">
        <f>J474/RES_summary!J$21</f>
        <v>89.448912144055754</v>
      </c>
      <c r="K546" s="178">
        <f>K474/RES_summary!K$21</f>
        <v>96.717006876924458</v>
      </c>
      <c r="L546" s="178">
        <f>L474/RES_summary!L$21</f>
        <v>0</v>
      </c>
      <c r="M546" s="178">
        <f>M474/RES_summary!M$21</f>
        <v>98.40418282143591</v>
      </c>
      <c r="N546" s="178">
        <f>N474/RES_summary!N$21</f>
        <v>0</v>
      </c>
      <c r="O546" s="178">
        <f>O474/RES_summary!O$21</f>
        <v>0</v>
      </c>
      <c r="P546" s="178">
        <f>P474/RES_summary!P$21</f>
        <v>0</v>
      </c>
      <c r="Q546" s="178">
        <f>Q474/RES_summary!Q$21</f>
        <v>0</v>
      </c>
    </row>
    <row r="547" spans="1:17" ht="12" customHeight="1" x14ac:dyDescent="0.25">
      <c r="A547" s="23" t="s">
        <v>157</v>
      </c>
      <c r="B547" s="156"/>
      <c r="C547" s="177">
        <f>C475/RES_summary!C$21</f>
        <v>0</v>
      </c>
      <c r="D547" s="177">
        <f>D475/RES_summary!D$21</f>
        <v>96.510195136221853</v>
      </c>
      <c r="E547" s="177">
        <f>E475/RES_summary!E$21</f>
        <v>96.779227924467051</v>
      </c>
      <c r="F547" s="177">
        <f>F475/RES_summary!F$21</f>
        <v>92.73689691082501</v>
      </c>
      <c r="G547" s="177">
        <f>G475/RES_summary!G$21</f>
        <v>98.566331004078137</v>
      </c>
      <c r="H547" s="177">
        <f>H475/RES_summary!H$21</f>
        <v>93.853707833500138</v>
      </c>
      <c r="I547" s="177">
        <f>I475/RES_summary!I$21</f>
        <v>87.330043414340423</v>
      </c>
      <c r="J547" s="177">
        <f>J475/RES_summary!J$21</f>
        <v>88.864217607957769</v>
      </c>
      <c r="K547" s="177">
        <f>K475/RES_summary!K$21</f>
        <v>95.51537765695322</v>
      </c>
      <c r="L547" s="177">
        <f>L475/RES_summary!L$21</f>
        <v>0</v>
      </c>
      <c r="M547" s="177">
        <f>M475/RES_summary!M$21</f>
        <v>97.507275174859046</v>
      </c>
      <c r="N547" s="177">
        <f>N475/RES_summary!N$21</f>
        <v>0</v>
      </c>
      <c r="O547" s="177">
        <f>O475/RES_summary!O$21</f>
        <v>0</v>
      </c>
      <c r="P547" s="177">
        <f>P475/RES_summary!P$21</f>
        <v>0</v>
      </c>
      <c r="Q547" s="177">
        <f>Q475/RES_summary!Q$21</f>
        <v>0</v>
      </c>
    </row>
    <row r="548" spans="1:17" ht="12" customHeight="1" x14ac:dyDescent="0.25">
      <c r="A548" s="23" t="s">
        <v>60</v>
      </c>
      <c r="B548" s="156"/>
      <c r="C548" s="177">
        <f>C476/RES_summary!C$21</f>
        <v>0</v>
      </c>
      <c r="D548" s="177">
        <f>D476/RES_summary!D$21</f>
        <v>0.58637355534936575</v>
      </c>
      <c r="E548" s="177">
        <f>E476/RES_summary!E$21</f>
        <v>0.98869486675888485</v>
      </c>
      <c r="F548" s="177">
        <f>F476/RES_summary!F$21</f>
        <v>1.4158541218962</v>
      </c>
      <c r="G548" s="177">
        <f>G476/RES_summary!G$21</f>
        <v>1.781234561979224</v>
      </c>
      <c r="H548" s="177">
        <f>H476/RES_summary!H$21</f>
        <v>1.7822834545576682</v>
      </c>
      <c r="I548" s="177">
        <f>I476/RES_summary!I$21</f>
        <v>1.091635290348006</v>
      </c>
      <c r="J548" s="177">
        <f>J476/RES_summary!J$21</f>
        <v>0.58469453609797961</v>
      </c>
      <c r="K548" s="177">
        <f>K476/RES_summary!K$21</f>
        <v>1.2016292199712362</v>
      </c>
      <c r="L548" s="177">
        <f>L476/RES_summary!L$21</f>
        <v>0</v>
      </c>
      <c r="M548" s="177">
        <f>M476/RES_summary!M$21</f>
        <v>0.89690764657686339</v>
      </c>
      <c r="N548" s="177">
        <f>N476/RES_summary!N$21</f>
        <v>0</v>
      </c>
      <c r="O548" s="177">
        <f>O476/RES_summary!O$21</f>
        <v>0</v>
      </c>
      <c r="P548" s="177">
        <f>P476/RES_summary!P$21</f>
        <v>0</v>
      </c>
      <c r="Q548" s="177">
        <f>Q476/RES_summary!Q$21</f>
        <v>0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0.10970026400027094</v>
      </c>
      <c r="E549" s="178">
        <f>E477/RES_summary!E$21</f>
        <v>4.4778272386524515E-2</v>
      </c>
      <c r="F549" s="178">
        <f>F477/RES_summary!F$21</f>
        <v>8.9208123077679363E-2</v>
      </c>
      <c r="G549" s="178">
        <f>G477/RES_summary!G$21</f>
        <v>0.36713801820822367</v>
      </c>
      <c r="H549" s="178">
        <f>H477/RES_summary!H$21</f>
        <v>0.66986951770556069</v>
      </c>
      <c r="I549" s="178">
        <f>I477/RES_summary!I$21</f>
        <v>0.69892489635789523</v>
      </c>
      <c r="J549" s="178">
        <f>J477/RES_summary!J$21</f>
        <v>1.4054804853721521</v>
      </c>
      <c r="K549" s="178">
        <f>K477/RES_summary!K$21</f>
        <v>1.6983509893683268</v>
      </c>
      <c r="L549" s="178">
        <f>L477/RES_summary!L$21</f>
        <v>0</v>
      </c>
      <c r="M549" s="178">
        <f>M477/RES_summary!M$21</f>
        <v>0.52037428703154298</v>
      </c>
      <c r="N549" s="178">
        <f>N477/RES_summary!N$21</f>
        <v>0</v>
      </c>
      <c r="O549" s="178">
        <f>O477/RES_summary!O$21</f>
        <v>0</v>
      </c>
      <c r="P549" s="178">
        <f>P477/RES_summary!P$21</f>
        <v>0</v>
      </c>
      <c r="Q549" s="178">
        <f>Q477/RES_summary!Q$21</f>
        <v>0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0.10970026400027094</v>
      </c>
      <c r="E550" s="177">
        <f>E478/RES_summary!E$21</f>
        <v>4.4778272386524515E-2</v>
      </c>
      <c r="F550" s="177">
        <f>F478/RES_summary!F$21</f>
        <v>8.9208123077679363E-2</v>
      </c>
      <c r="G550" s="177">
        <f>G478/RES_summary!G$21</f>
        <v>0.36713801820822367</v>
      </c>
      <c r="H550" s="177">
        <f>H478/RES_summary!H$21</f>
        <v>0.66986951770556069</v>
      </c>
      <c r="I550" s="177">
        <f>I478/RES_summary!I$21</f>
        <v>0.69892489635789523</v>
      </c>
      <c r="J550" s="177">
        <f>J478/RES_summary!J$21</f>
        <v>1.4054804853721521</v>
      </c>
      <c r="K550" s="177">
        <f>K478/RES_summary!K$21</f>
        <v>1.6983509893683268</v>
      </c>
      <c r="L550" s="177">
        <f>L478/RES_summary!L$21</f>
        <v>0</v>
      </c>
      <c r="M550" s="177">
        <f>M478/RES_summary!M$21</f>
        <v>0.52037428703154298</v>
      </c>
      <c r="N550" s="177">
        <f>N478/RES_summary!N$21</f>
        <v>0</v>
      </c>
      <c r="O550" s="177">
        <f>O478/RES_summary!O$21</f>
        <v>0</v>
      </c>
      <c r="P550" s="177">
        <f>P478/RES_summary!P$21</f>
        <v>0</v>
      </c>
      <c r="Q550" s="177">
        <f>Q478/RES_summary!Q$21</f>
        <v>0</v>
      </c>
    </row>
    <row r="551" spans="1:17" ht="12" customHeight="1" x14ac:dyDescent="0.25">
      <c r="A551" s="158" t="s">
        <v>63</v>
      </c>
      <c r="B551" s="157"/>
      <c r="C551" s="178">
        <f>C479/RES_summary!C$21</f>
        <v>0</v>
      </c>
      <c r="D551" s="178">
        <f>D479/RES_summary!D$21</f>
        <v>16.828855400008546</v>
      </c>
      <c r="E551" s="178">
        <f>E479/RES_summary!E$21</f>
        <v>17.054159864096484</v>
      </c>
      <c r="F551" s="178">
        <f>F479/RES_summary!F$21</f>
        <v>17.134235573294955</v>
      </c>
      <c r="G551" s="178">
        <f>G479/RES_summary!G$21</f>
        <v>17.433943169461291</v>
      </c>
      <c r="H551" s="178">
        <f>H479/RES_summary!H$21</f>
        <v>17.123382113726883</v>
      </c>
      <c r="I551" s="178">
        <f>I479/RES_summary!I$21</f>
        <v>16.920340109064039</v>
      </c>
      <c r="J551" s="178">
        <f>J479/RES_summary!J$21</f>
        <v>16.885958658080447</v>
      </c>
      <c r="K551" s="178">
        <f>K479/RES_summary!K$21</f>
        <v>15.7959045973404</v>
      </c>
      <c r="L551" s="178">
        <f>L479/RES_summary!L$21</f>
        <v>0</v>
      </c>
      <c r="M551" s="178">
        <f>M479/RES_summary!M$21</f>
        <v>16.938372692648208</v>
      </c>
      <c r="N551" s="178">
        <f>N479/RES_summary!N$21</f>
        <v>0</v>
      </c>
      <c r="O551" s="178">
        <f>O479/RES_summary!O$21</f>
        <v>0</v>
      </c>
      <c r="P551" s="178">
        <f>P479/RES_summary!P$21</f>
        <v>0</v>
      </c>
      <c r="Q551" s="178">
        <f>Q479/RES_summary!Q$21</f>
        <v>0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16.704068259645066</v>
      </c>
      <c r="E552" s="183">
        <f>E480/RES_summary!E$21</f>
        <v>16.599348925180806</v>
      </c>
      <c r="F552" s="183">
        <f>F480/RES_summary!F$21</f>
        <v>16.524678490953328</v>
      </c>
      <c r="G552" s="183">
        <f>G480/RES_summary!G$21</f>
        <v>16.434934181205204</v>
      </c>
      <c r="H552" s="183">
        <f>H480/RES_summary!H$21</f>
        <v>16.058761922599992</v>
      </c>
      <c r="I552" s="183">
        <f>I480/RES_summary!I$21</f>
        <v>15.919372624645046</v>
      </c>
      <c r="J552" s="183">
        <f>J480/RES_summary!J$21</f>
        <v>15.451101843989726</v>
      </c>
      <c r="K552" s="183">
        <f>K480/RES_summary!K$21</f>
        <v>15.746672290402362</v>
      </c>
      <c r="L552" s="183">
        <f>L480/RES_summary!L$21</f>
        <v>0</v>
      </c>
      <c r="M552" s="183">
        <f>M480/RES_summary!M$21</f>
        <v>15.793581166860644</v>
      </c>
      <c r="N552" s="183">
        <f>N480/RES_summary!N$21</f>
        <v>0</v>
      </c>
      <c r="O552" s="183">
        <f>O480/RES_summary!O$21</f>
        <v>0</v>
      </c>
      <c r="P552" s="183">
        <f>P480/RES_summary!P$21</f>
        <v>0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17.018888786981488</v>
      </c>
      <c r="E553" s="183">
        <f>E481/RES_summary!E$21</f>
        <v>17.070441996374146</v>
      </c>
      <c r="F553" s="183">
        <f>F481/RES_summary!F$21</f>
        <v>17.01478989925949</v>
      </c>
      <c r="G553" s="183">
        <f>G481/RES_summary!G$21</f>
        <v>17.150163782672742</v>
      </c>
      <c r="H553" s="183">
        <f>H481/RES_summary!H$21</f>
        <v>16.756819559367266</v>
      </c>
      <c r="I553" s="183">
        <f>I481/RES_summary!I$21</f>
        <v>16.799330411937476</v>
      </c>
      <c r="J553" s="183">
        <f>J481/RES_summary!J$21</f>
        <v>16.208505249550988</v>
      </c>
      <c r="K553" s="183">
        <f>K481/RES_summary!K$21</f>
        <v>16.447882685791281</v>
      </c>
      <c r="L553" s="183">
        <f>L481/RES_summary!L$21</f>
        <v>0</v>
      </c>
      <c r="M553" s="183">
        <f>M481/RES_summary!M$21</f>
        <v>15.91508953116727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13.690852750851018</v>
      </c>
      <c r="E554" s="182">
        <f>E482/RES_summary!E$21</f>
        <v>13.778717199328307</v>
      </c>
      <c r="F554" s="182">
        <f>F482/RES_summary!F$21</f>
        <v>13.757993726343001</v>
      </c>
      <c r="G554" s="182">
        <f>G482/RES_summary!G$21</f>
        <v>13.936254144273843</v>
      </c>
      <c r="H554" s="182">
        <f>H482/RES_summary!H$21</f>
        <v>13.626428841011517</v>
      </c>
      <c r="I554" s="182">
        <f>I482/RES_summary!I$21</f>
        <v>13.714000930551752</v>
      </c>
      <c r="J554" s="182">
        <f>J482/RES_summary!J$21</f>
        <v>13.225275194206223</v>
      </c>
      <c r="K554" s="182">
        <f>K482/RES_summary!K$21</f>
        <v>13.387573991564413</v>
      </c>
      <c r="L554" s="182">
        <f>L482/RES_summary!L$21</f>
        <v>0</v>
      </c>
      <c r="M554" s="182">
        <f>M482/RES_summary!M$21</f>
        <v>12.991372891522488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3.3280360361304693</v>
      </c>
      <c r="E555" s="181">
        <f>E483/RES_summary!E$21</f>
        <v>3.2917247970458368</v>
      </c>
      <c r="F555" s="181">
        <f>F483/RES_summary!F$21</f>
        <v>3.2567961729164905</v>
      </c>
      <c r="G555" s="181">
        <f>G483/RES_summary!G$21</f>
        <v>3.2139096383989005</v>
      </c>
      <c r="H555" s="181">
        <f>H483/RES_summary!H$21</f>
        <v>3.1303907183557484</v>
      </c>
      <c r="I555" s="181">
        <f>I483/RES_summary!I$21</f>
        <v>3.0853294813857235</v>
      </c>
      <c r="J555" s="181">
        <f>J483/RES_summary!J$21</f>
        <v>2.9832300553447686</v>
      </c>
      <c r="K555" s="181">
        <f>K483/RES_summary!K$21</f>
        <v>3.0603086942268662</v>
      </c>
      <c r="L555" s="181">
        <f>L483/RES_summary!L$21</f>
        <v>0</v>
      </c>
      <c r="M555" s="181">
        <f>M483/RES_summary!M$21</f>
        <v>2.9237166396447809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16.963218536494203</v>
      </c>
      <c r="E560" s="180">
        <f>E488/RES_summary!E$21</f>
        <v>17.584567291278056</v>
      </c>
      <c r="F560" s="180">
        <f>F488/RES_summary!F$21</f>
        <v>18.322641336536073</v>
      </c>
      <c r="G560" s="180">
        <f>G488/RES_summary!G$21</f>
        <v>19.068925746694461</v>
      </c>
      <c r="H560" s="180">
        <f>H488/RES_summary!H$21</f>
        <v>19.154101748858718</v>
      </c>
      <c r="I560" s="180">
        <f>I488/RES_summary!I$21</f>
        <v>19.122499079839564</v>
      </c>
      <c r="J560" s="180">
        <f>J488/RES_summary!J$21</f>
        <v>18.538618966487604</v>
      </c>
      <c r="K560" s="180">
        <f>K488/RES_summary!K$21</f>
        <v>0</v>
      </c>
      <c r="L560" s="180">
        <f>L488/RES_summary!L$21</f>
        <v>0</v>
      </c>
      <c r="M560" s="180">
        <f>M488/RES_summary!M$21</f>
        <v>20.835109945442838</v>
      </c>
      <c r="N560" s="180">
        <f>N488/RES_summary!N$21</f>
        <v>0</v>
      </c>
      <c r="O560" s="180">
        <f>O488/RES_summary!O$21</f>
        <v>0</v>
      </c>
      <c r="P560" s="180">
        <f>P488/RES_summary!P$21</f>
        <v>0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17.037265221220412</v>
      </c>
      <c r="E561" s="179">
        <f>E489/RES_summary!E$21</f>
        <v>17.648081824310385</v>
      </c>
      <c r="F561" s="179">
        <f>F489/RES_summary!F$21</f>
        <v>18.216304747788591</v>
      </c>
      <c r="G561" s="179">
        <f>G489/RES_summary!G$21</f>
        <v>18.819193409354259</v>
      </c>
      <c r="H561" s="179">
        <f>H489/RES_summary!H$21</f>
        <v>18.83475753794648</v>
      </c>
      <c r="I561" s="179">
        <f>I489/RES_summary!I$21</f>
        <v>18.331110958626198</v>
      </c>
      <c r="J561" s="179">
        <f>J489/RES_summary!J$21</f>
        <v>17.825059629662672</v>
      </c>
      <c r="K561" s="179">
        <f>K489/RES_summary!K$21</f>
        <v>0</v>
      </c>
      <c r="L561" s="179">
        <f>L489/RES_summary!L$21</f>
        <v>0</v>
      </c>
      <c r="M561" s="179">
        <f>M489/RES_summary!M$21</f>
        <v>19.658601706007474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13.709264531634316</v>
      </c>
      <c r="E562" s="177">
        <f>E490/RES_summary!E$21</f>
        <v>14.356357881930174</v>
      </c>
      <c r="F562" s="177">
        <f>F490/RES_summary!F$21</f>
        <v>14.959487676888569</v>
      </c>
      <c r="G562" s="177">
        <f>G490/RES_summary!G$21</f>
        <v>15.60522139870481</v>
      </c>
      <c r="H562" s="177">
        <f>H490/RES_summary!H$21</f>
        <v>15.704304254582752</v>
      </c>
      <c r="I562" s="177">
        <f>I490/RES_summary!I$21</f>
        <v>15.24541491268406</v>
      </c>
      <c r="J562" s="177">
        <f>J490/RES_summary!J$21</f>
        <v>14.841485159232931</v>
      </c>
      <c r="K562" s="177">
        <f>K490/RES_summary!K$21</f>
        <v>0</v>
      </c>
      <c r="L562" s="177">
        <f>L490/RES_summary!L$21</f>
        <v>0</v>
      </c>
      <c r="M562" s="177">
        <f>M490/RES_summary!M$21</f>
        <v>16.734967805637588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3.3280006895860992</v>
      </c>
      <c r="E563" s="177">
        <f>E491/RES_summary!E$21</f>
        <v>3.2917239423802136</v>
      </c>
      <c r="F563" s="177">
        <f>F491/RES_summary!F$21</f>
        <v>3.2568170709000199</v>
      </c>
      <c r="G563" s="177">
        <f>G491/RES_summary!G$21</f>
        <v>3.2139720106494551</v>
      </c>
      <c r="H563" s="177">
        <f>H491/RES_summary!H$21</f>
        <v>3.1304532833637246</v>
      </c>
      <c r="I563" s="177">
        <f>I491/RES_summary!I$21</f>
        <v>3.0856960459421376</v>
      </c>
      <c r="J563" s="177">
        <f>J491/RES_summary!J$21</f>
        <v>2.9835744704297444</v>
      </c>
      <c r="K563" s="177">
        <f>K491/RES_summary!K$21</f>
        <v>0</v>
      </c>
      <c r="L563" s="177">
        <f>L491/RES_summary!L$21</f>
        <v>0</v>
      </c>
      <c r="M563" s="177">
        <f>M491/RES_summary!M$21</f>
        <v>2.9236339003698846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0</v>
      </c>
      <c r="D564" s="178">
        <f>D492/RES_summary!D$21</f>
        <v>6.8272131295217084</v>
      </c>
      <c r="E564" s="178">
        <f>E492/RES_summary!E$21</f>
        <v>6.9886636030641851</v>
      </c>
      <c r="F564" s="178">
        <f>F492/RES_summary!F$21</f>
        <v>7.2091440017746216</v>
      </c>
      <c r="G564" s="178">
        <f>G492/RES_summary!G$21</f>
        <v>7.4010184176155054</v>
      </c>
      <c r="H564" s="178">
        <f>H492/RES_summary!H$21</f>
        <v>7.3360411693542638</v>
      </c>
      <c r="I564" s="178">
        <f>I492/RES_summary!I$21</f>
        <v>7.1334579060021932</v>
      </c>
      <c r="J564" s="178">
        <f>J492/RES_summary!J$21</f>
        <v>6.8827075236799002</v>
      </c>
      <c r="K564" s="178">
        <f>K492/RES_summary!K$21</f>
        <v>7.5624346838869592</v>
      </c>
      <c r="L564" s="178">
        <f>L492/RES_summary!L$21</f>
        <v>0</v>
      </c>
      <c r="M564" s="178">
        <f>M492/RES_summary!M$21</f>
        <v>7.7294846584047221</v>
      </c>
      <c r="N564" s="178">
        <f>N492/RES_summary!N$21</f>
        <v>0</v>
      </c>
      <c r="O564" s="178">
        <f>O492/RES_summary!O$21</f>
        <v>0</v>
      </c>
      <c r="P564" s="178">
        <f>P492/RES_summary!P$21</f>
        <v>0</v>
      </c>
      <c r="Q564" s="178">
        <f>Q492/RES_summary!Q$21</f>
        <v>0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0</v>
      </c>
      <c r="D567" s="176">
        <f>D495/RES_summary!D$21</f>
        <v>6.8272131295217084</v>
      </c>
      <c r="E567" s="176">
        <f>E495/RES_summary!E$21</f>
        <v>6.9886636030641851</v>
      </c>
      <c r="F567" s="176">
        <f>F495/RES_summary!F$21</f>
        <v>7.2091440017746216</v>
      </c>
      <c r="G567" s="176">
        <f>G495/RES_summary!G$21</f>
        <v>7.4010184176155054</v>
      </c>
      <c r="H567" s="176">
        <f>H495/RES_summary!H$21</f>
        <v>7.3360411693542638</v>
      </c>
      <c r="I567" s="176">
        <f>I495/RES_summary!I$21</f>
        <v>7.1334579060021932</v>
      </c>
      <c r="J567" s="176">
        <f>J495/RES_summary!J$21</f>
        <v>6.8827075236799002</v>
      </c>
      <c r="K567" s="176">
        <f>K495/RES_summary!K$21</f>
        <v>7.5624346838869592</v>
      </c>
      <c r="L567" s="176">
        <f>L495/RES_summary!L$21</f>
        <v>0</v>
      </c>
      <c r="M567" s="176">
        <f>M495/RES_summary!M$21</f>
        <v>7.7294846584047221</v>
      </c>
      <c r="N567" s="176">
        <f>N495/RES_summary!N$21</f>
        <v>0</v>
      </c>
      <c r="O567" s="176">
        <f>O495/RES_summary!O$21</f>
        <v>0</v>
      </c>
      <c r="P567" s="176">
        <f>P495/RES_summary!P$21</f>
        <v>0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1653761</v>
      </c>
      <c r="C5" s="151">
        <f>RES_hhdet_num!C$124</f>
        <v>1787636.0000000002</v>
      </c>
      <c r="D5" s="151">
        <f>RES_hhdet_num!D$124</f>
        <v>1858417.0000000002</v>
      </c>
      <c r="E5" s="151">
        <f>RES_hhdet_num!E$124</f>
        <v>1894227.0000000005</v>
      </c>
      <c r="F5" s="151">
        <f>RES_hhdet_num!F$124</f>
        <v>2013817.0000000005</v>
      </c>
      <c r="G5" s="151">
        <f>RES_hhdet_num!G$124</f>
        <v>1992878.0000000002</v>
      </c>
      <c r="H5" s="151">
        <f>RES_hhdet_num!H$124</f>
        <v>2056034.9999999995</v>
      </c>
      <c r="I5" s="151">
        <f>RES_hhdet_num!I$124</f>
        <v>2117557</v>
      </c>
      <c r="J5" s="151">
        <f>RES_hhdet_num!J$124</f>
        <v>2071188.9999999998</v>
      </c>
      <c r="K5" s="151">
        <f>RES_hhdet_num!K$124</f>
        <v>2135585.9999999995</v>
      </c>
      <c r="L5" s="151">
        <f>RES_hhdet_num!L$124</f>
        <v>2239557.9999999995</v>
      </c>
      <c r="M5" s="151">
        <f>RES_hhdet_num!M$124</f>
        <v>1956393.0000000005</v>
      </c>
      <c r="N5" s="151">
        <f>RES_hhdet_num!N$124</f>
        <v>1948545.0000000007</v>
      </c>
      <c r="O5" s="151">
        <f>RES_hhdet_num!O$124</f>
        <v>2022266.9999999998</v>
      </c>
      <c r="P5" s="151">
        <f>RES_hhdet_num!P$124</f>
        <v>2001799.0000000002</v>
      </c>
      <c r="Q5" s="151">
        <f>RES_hhdet_num!Q$124</f>
        <v>1935117.0000000009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1653761</v>
      </c>
      <c r="C7" s="67">
        <f>RES_hhdet_num!C$126</f>
        <v>1787636.0000000002</v>
      </c>
      <c r="D7" s="67">
        <f>RES_hhdet_num!D$126</f>
        <v>1858417.0000000002</v>
      </c>
      <c r="E7" s="67">
        <f>RES_hhdet_num!E$126</f>
        <v>1894227.0000000005</v>
      </c>
      <c r="F7" s="67">
        <f>RES_hhdet_num!F$126</f>
        <v>2013817.0000000005</v>
      </c>
      <c r="G7" s="67">
        <f>RES_hhdet_num!G$126</f>
        <v>1992878.0000000002</v>
      </c>
      <c r="H7" s="67">
        <f>RES_hhdet_num!H$126</f>
        <v>2056034.9999999995</v>
      </c>
      <c r="I7" s="67">
        <f>RES_hhdet_num!I$126</f>
        <v>2117557</v>
      </c>
      <c r="J7" s="67">
        <f>RES_hhdet_num!J$126</f>
        <v>2071188.9999999998</v>
      </c>
      <c r="K7" s="67">
        <f>RES_hhdet_num!K$126</f>
        <v>2135585.9999999995</v>
      </c>
      <c r="L7" s="67">
        <f>RES_hhdet_num!L$126</f>
        <v>2239557.9999999995</v>
      </c>
      <c r="M7" s="67">
        <f>RES_hhdet_num!M$126</f>
        <v>1956393.0000000005</v>
      </c>
      <c r="N7" s="67">
        <f>RES_hhdet_num!N$126</f>
        <v>1948545.0000000007</v>
      </c>
      <c r="O7" s="67">
        <f>RES_hhdet_num!O$126</f>
        <v>2022266.9999999998</v>
      </c>
      <c r="P7" s="67">
        <f>RES_hhdet_num!P$126</f>
        <v>2001799.0000000002</v>
      </c>
      <c r="Q7" s="67">
        <f>RES_hhdet_num!Q$126</f>
        <v>1935117.0000000009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24307</v>
      </c>
      <c r="C9" s="67">
        <f>RES_hhdet_num!C$129</f>
        <v>26739</v>
      </c>
      <c r="D9" s="67">
        <f>RES_hhdet_num!D$129</f>
        <v>27634</v>
      </c>
      <c r="E9" s="67">
        <f>RES_hhdet_num!E$129</f>
        <v>27310</v>
      </c>
      <c r="F9" s="67">
        <f>RES_hhdet_num!F$129</f>
        <v>28976</v>
      </c>
      <c r="G9" s="67">
        <f>RES_hhdet_num!G$129</f>
        <v>32215</v>
      </c>
      <c r="H9" s="67">
        <f>RES_hhdet_num!H$129</f>
        <v>38961.999999999993</v>
      </c>
      <c r="I9" s="67">
        <f>RES_hhdet_num!I$129</f>
        <v>48424</v>
      </c>
      <c r="J9" s="67">
        <f>RES_hhdet_num!J$129</f>
        <v>57833.999999999985</v>
      </c>
      <c r="K9" s="67">
        <f>RES_hhdet_num!K$129</f>
        <v>69823.999999999985</v>
      </c>
      <c r="L9" s="67">
        <f>RES_hhdet_num!L$129</f>
        <v>101873.99999999994</v>
      </c>
      <c r="M9" s="67">
        <f>RES_hhdet_num!M$129</f>
        <v>93753</v>
      </c>
      <c r="N9" s="67">
        <f>RES_hhdet_num!N$129</f>
        <v>104573.00000000001</v>
      </c>
      <c r="O9" s="67">
        <f>RES_hhdet_num!O$129</f>
        <v>133010</v>
      </c>
      <c r="P9" s="67">
        <f>RES_hhdet_num!P$129</f>
        <v>156807.00000000003</v>
      </c>
      <c r="Q9" s="67">
        <f>RES_hhdet_num!Q$129</f>
        <v>185449.00000000006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1487317</v>
      </c>
      <c r="C11" s="67">
        <f>RES_hhdet_num!C$131</f>
        <v>1636528.0000000002</v>
      </c>
      <c r="D11" s="67">
        <f>RES_hhdet_num!D$131</f>
        <v>1703510.0000000002</v>
      </c>
      <c r="E11" s="67">
        <f>RES_hhdet_num!E$131</f>
        <v>1738723.0000000005</v>
      </c>
      <c r="F11" s="67">
        <f>RES_hhdet_num!F$131</f>
        <v>1850142.0000000005</v>
      </c>
      <c r="G11" s="67">
        <f>RES_hhdet_num!G$131</f>
        <v>1834067.0000000002</v>
      </c>
      <c r="H11" s="67">
        <f>RES_hhdet_num!H$131</f>
        <v>1908743.9999999995</v>
      </c>
      <c r="I11" s="67">
        <f>RES_hhdet_num!I$131</f>
        <v>1964558</v>
      </c>
      <c r="J11" s="67">
        <f>RES_hhdet_num!J$131</f>
        <v>1908511.9999999998</v>
      </c>
      <c r="K11" s="67">
        <f>RES_hhdet_num!K$131</f>
        <v>1957682.9999999998</v>
      </c>
      <c r="L11" s="67">
        <f>RES_hhdet_num!L$131</f>
        <v>2061856.9999999995</v>
      </c>
      <c r="M11" s="67">
        <f>RES_hhdet_num!M$131</f>
        <v>1793691.0000000005</v>
      </c>
      <c r="N11" s="67">
        <f>RES_hhdet_num!N$131</f>
        <v>1776016.0000000007</v>
      </c>
      <c r="O11" s="67">
        <f>RES_hhdet_num!O$131</f>
        <v>1844836.9999999998</v>
      </c>
      <c r="P11" s="67">
        <f>RES_hhdet_num!P$131</f>
        <v>1816985.0000000002</v>
      </c>
      <c r="Q11" s="67">
        <f>RES_hhdet_num!Q$131</f>
        <v>1743675.0000000009</v>
      </c>
    </row>
    <row r="12" spans="1:17" ht="12" customHeight="1" x14ac:dyDescent="0.25">
      <c r="A12" s="23" t="s">
        <v>147</v>
      </c>
      <c r="B12" s="67">
        <f>RES_hhdet_num!B$132</f>
        <v>65084</v>
      </c>
      <c r="C12" s="67">
        <f>RES_hhdet_num!C$132</f>
        <v>49699</v>
      </c>
      <c r="D12" s="67">
        <f>RES_hhdet_num!D$132</f>
        <v>58107</v>
      </c>
      <c r="E12" s="67">
        <f>RES_hhdet_num!E$132</f>
        <v>65799.000000000015</v>
      </c>
      <c r="F12" s="67">
        <f>RES_hhdet_num!F$132</f>
        <v>69222</v>
      </c>
      <c r="G12" s="67">
        <f>RES_hhdet_num!G$132</f>
        <v>85622</v>
      </c>
      <c r="H12" s="67">
        <f>RES_hhdet_num!H$132</f>
        <v>87719.000000000015</v>
      </c>
      <c r="I12" s="67">
        <f>RES_hhdet_num!I$132</f>
        <v>135326</v>
      </c>
      <c r="J12" s="67">
        <f>RES_hhdet_num!J$132</f>
        <v>147565.99999999991</v>
      </c>
      <c r="K12" s="67">
        <f>RES_hhdet_num!K$132</f>
        <v>147831.99999999997</v>
      </c>
      <c r="L12" s="67">
        <f>RES_hhdet_num!L$132</f>
        <v>165304.99999999988</v>
      </c>
      <c r="M12" s="67">
        <f>RES_hhdet_num!M$132</f>
        <v>152675.00000000003</v>
      </c>
      <c r="N12" s="67">
        <f>RES_hhdet_num!N$132</f>
        <v>152890.00000000006</v>
      </c>
      <c r="O12" s="67">
        <f>RES_hhdet_num!O$132</f>
        <v>155555.00000000003</v>
      </c>
      <c r="P12" s="67">
        <f>RES_hhdet_num!P$132</f>
        <v>152231.00000000006</v>
      </c>
      <c r="Q12" s="67">
        <f>RES_hhdet_num!Q$132</f>
        <v>146144.00000000006</v>
      </c>
    </row>
    <row r="13" spans="1:17" ht="12" customHeight="1" x14ac:dyDescent="0.25">
      <c r="A13" s="23" t="s">
        <v>142</v>
      </c>
      <c r="B13" s="67">
        <f>RES_hhdet_num!B$135</f>
        <v>97111</v>
      </c>
      <c r="C13" s="67">
        <f>RES_hhdet_num!C$135</f>
        <v>98420.000000000015</v>
      </c>
      <c r="D13" s="67">
        <f>RES_hhdet_num!D$135</f>
        <v>93607.000000000015</v>
      </c>
      <c r="E13" s="67">
        <f>RES_hhdet_num!E$135</f>
        <v>86434</v>
      </c>
      <c r="F13" s="67">
        <f>RES_hhdet_num!F$135</f>
        <v>91047</v>
      </c>
      <c r="G13" s="67">
        <f>RES_hhdet_num!G$135</f>
        <v>69925</v>
      </c>
      <c r="H13" s="67">
        <f>RES_hhdet_num!H$135</f>
        <v>56954.999999999993</v>
      </c>
      <c r="I13" s="67">
        <f>RES_hhdet_num!I$135</f>
        <v>16534</v>
      </c>
      <c r="J13" s="67">
        <f>RES_hhdet_num!J$135</f>
        <v>14025.999999999996</v>
      </c>
      <c r="K13" s="67">
        <f>RES_hhdet_num!K$135</f>
        <v>27959.999999999993</v>
      </c>
      <c r="L13" s="67">
        <f>RES_hhdet_num!L$135</f>
        <v>11475.999999999995</v>
      </c>
      <c r="M13" s="67">
        <f>RES_hhdet_num!M$135</f>
        <v>9240</v>
      </c>
      <c r="N13" s="67">
        <f>RES_hhdet_num!N$135</f>
        <v>18082.000000000004</v>
      </c>
      <c r="O13" s="67">
        <f>RES_hhdet_num!O$135</f>
        <v>20174</v>
      </c>
      <c r="P13" s="67">
        <f>RES_hhdet_num!P$135</f>
        <v>30064.000000000007</v>
      </c>
      <c r="Q13" s="67">
        <f>RES_hhdet_num!Q$135</f>
        <v>41795.000000000022</v>
      </c>
    </row>
    <row r="14" spans="1:17" ht="12" customHeight="1" x14ac:dyDescent="0.25">
      <c r="A14" s="23" t="s">
        <v>141</v>
      </c>
      <c r="B14" s="67">
        <f>RES_hhdet_num!B$136</f>
        <v>4249</v>
      </c>
      <c r="C14" s="67">
        <f>RES_hhdet_num!C$136</f>
        <v>2989</v>
      </c>
      <c r="D14" s="67">
        <f>RES_hhdet_num!D$136</f>
        <v>3193</v>
      </c>
      <c r="E14" s="67">
        <f>RES_hhdet_num!E$136</f>
        <v>3271</v>
      </c>
      <c r="F14" s="67">
        <f>RES_hhdet_num!F$136</f>
        <v>3406</v>
      </c>
      <c r="G14" s="67">
        <f>RES_hhdet_num!G$136</f>
        <v>3264.0000000000005</v>
      </c>
      <c r="H14" s="67">
        <f>RES_hhdet_num!H$136</f>
        <v>2616.9999999999995</v>
      </c>
      <c r="I14" s="67">
        <f>RES_hhdet_num!I$136</f>
        <v>1139</v>
      </c>
      <c r="J14" s="67">
        <f>RES_hhdet_num!J$136</f>
        <v>1084.9999999999998</v>
      </c>
      <c r="K14" s="67">
        <f>RES_hhdet_num!K$136</f>
        <v>2110.9999999999995</v>
      </c>
      <c r="L14" s="67">
        <f>RES_hhdet_num!L$136</f>
        <v>919.99999999999955</v>
      </c>
      <c r="M14" s="67">
        <f>RES_hhdet_num!M$136</f>
        <v>787</v>
      </c>
      <c r="N14" s="67">
        <f>RES_hhdet_num!N$136</f>
        <v>1557.0000000000005</v>
      </c>
      <c r="O14" s="67">
        <f>RES_hhdet_num!O$136</f>
        <v>1701</v>
      </c>
      <c r="P14" s="67">
        <f>RES_hhdet_num!P$136</f>
        <v>2519.0000000000005</v>
      </c>
      <c r="Q14" s="67">
        <f>RES_hhdet_num!Q$136</f>
        <v>3503.0000000000018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0</v>
      </c>
      <c r="C16" s="67">
        <f>RES_hhdet_num!C$140</f>
        <v>0</v>
      </c>
      <c r="D16" s="67">
        <f>RES_hhdet_num!D$140</f>
        <v>5640</v>
      </c>
      <c r="E16" s="67">
        <f>RES_hhdet_num!E$140</f>
        <v>5488</v>
      </c>
      <c r="F16" s="67">
        <f>RES_hhdet_num!F$140</f>
        <v>5563</v>
      </c>
      <c r="G16" s="67">
        <f>RES_hhdet_num!G$140</f>
        <v>3717.9999999999995</v>
      </c>
      <c r="H16" s="67">
        <f>RES_hhdet_num!H$140</f>
        <v>0</v>
      </c>
      <c r="I16" s="67">
        <f>RES_hhdet_num!I$140</f>
        <v>0</v>
      </c>
      <c r="J16" s="67">
        <f>RES_hhdet_num!J$140</f>
        <v>0</v>
      </c>
      <c r="K16" s="67">
        <f>RES_hhdet_num!K$140</f>
        <v>0</v>
      </c>
      <c r="L16" s="67">
        <f>RES_hhdet_num!L$140</f>
        <v>0</v>
      </c>
      <c r="M16" s="67">
        <f>RES_hhdet_num!M$140</f>
        <v>0</v>
      </c>
      <c r="N16" s="67">
        <f>RES_hhdet_num!N$140</f>
        <v>0</v>
      </c>
      <c r="O16" s="67">
        <f>RES_hhdet_num!O$140</f>
        <v>0</v>
      </c>
      <c r="P16" s="67">
        <f>RES_hhdet_num!P$140</f>
        <v>0</v>
      </c>
      <c r="Q16" s="67">
        <f>RES_hhdet_num!Q$140</f>
        <v>0</v>
      </c>
    </row>
    <row r="17" spans="1:17" ht="12" customHeight="1" x14ac:dyDescent="0.25">
      <c r="A17" s="29" t="s">
        <v>140</v>
      </c>
      <c r="B17" s="83">
        <f>RES_hhdet_num!B$141</f>
        <v>1653761</v>
      </c>
      <c r="C17" s="83">
        <f>RES_hhdet_num!C$141</f>
        <v>1787636</v>
      </c>
      <c r="D17" s="83">
        <f>RES_hhdet_num!D$141</f>
        <v>1852777</v>
      </c>
      <c r="E17" s="83">
        <f>RES_hhdet_num!E$141</f>
        <v>1888739</v>
      </c>
      <c r="F17" s="83">
        <f>RES_hhdet_num!F$141</f>
        <v>2008253.9999999998</v>
      </c>
      <c r="G17" s="83">
        <f>RES_hhdet_num!G$141</f>
        <v>1989160</v>
      </c>
      <c r="H17" s="83">
        <f>RES_hhdet_num!H$141</f>
        <v>2056034.9999999995</v>
      </c>
      <c r="I17" s="83">
        <f>RES_hhdet_num!I$141</f>
        <v>2117557</v>
      </c>
      <c r="J17" s="83">
        <f>RES_hhdet_num!J$141</f>
        <v>2071188.9999999995</v>
      </c>
      <c r="K17" s="83">
        <f>RES_hhdet_num!K$141</f>
        <v>2135585.9999999995</v>
      </c>
      <c r="L17" s="83">
        <f>RES_hhdet_num!L$141</f>
        <v>2239557.9999999995</v>
      </c>
      <c r="M17" s="83">
        <f>RES_hhdet_num!M$141</f>
        <v>1956393.0000000002</v>
      </c>
      <c r="N17" s="83">
        <f>RES_hhdet_num!N$141</f>
        <v>1948545.0000000002</v>
      </c>
      <c r="O17" s="83">
        <f>RES_hhdet_num!O$141</f>
        <v>2022267</v>
      </c>
      <c r="P17" s="83">
        <f>RES_hhdet_num!P$141</f>
        <v>2001799.0000000005</v>
      </c>
      <c r="Q17" s="83">
        <f>RES_hhdet_num!Q$141</f>
        <v>1935117.0000000012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103360.06249999977</v>
      </c>
      <c r="D21" s="67">
        <f t="shared" si="0"/>
        <v>103360.0625</v>
      </c>
      <c r="E21" s="67">
        <f t="shared" si="0"/>
        <v>103360.06249999977</v>
      </c>
      <c r="F21" s="67">
        <f t="shared" si="0"/>
        <v>103360.0625</v>
      </c>
      <c r="G21" s="67">
        <f t="shared" si="0"/>
        <v>103360.06250000023</v>
      </c>
      <c r="H21" s="67">
        <f t="shared" si="0"/>
        <v>103360.06250000047</v>
      </c>
      <c r="I21" s="67">
        <f t="shared" si="0"/>
        <v>103360.06249999953</v>
      </c>
      <c r="J21" s="67">
        <f t="shared" si="0"/>
        <v>103360.06250000023</v>
      </c>
      <c r="K21" s="67">
        <f t="shared" si="0"/>
        <v>103360.06250000047</v>
      </c>
      <c r="L21" s="67">
        <f t="shared" si="0"/>
        <v>103360.0625</v>
      </c>
      <c r="M21" s="67">
        <f t="shared" si="0"/>
        <v>283164.99999999907</v>
      </c>
      <c r="N21" s="67">
        <f t="shared" si="0"/>
        <v>103360.06249999977</v>
      </c>
      <c r="O21" s="67">
        <f t="shared" si="0"/>
        <v>103360.06250000116</v>
      </c>
      <c r="P21" s="67">
        <f t="shared" si="0"/>
        <v>103360.0624999993</v>
      </c>
      <c r="Q21" s="67">
        <f t="shared" si="0"/>
        <v>93597.187499999302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2278.5</v>
      </c>
      <c r="D23" s="67">
        <f t="shared" si="1"/>
        <v>3124</v>
      </c>
      <c r="E23" s="67">
        <f t="shared" si="1"/>
        <v>4313.5</v>
      </c>
      <c r="F23" s="67">
        <f t="shared" si="1"/>
        <v>5584</v>
      </c>
      <c r="G23" s="67">
        <f t="shared" si="1"/>
        <v>7279.5</v>
      </c>
      <c r="H23" s="67">
        <f t="shared" si="1"/>
        <v>7711.0000000000073</v>
      </c>
      <c r="I23" s="67">
        <f t="shared" si="1"/>
        <v>7970.4999999999927</v>
      </c>
      <c r="J23" s="67">
        <f t="shared" si="1"/>
        <v>13207.000000000015</v>
      </c>
      <c r="K23" s="67">
        <f t="shared" si="1"/>
        <v>6614</v>
      </c>
      <c r="L23" s="67">
        <f t="shared" si="1"/>
        <v>7697.0000000000437</v>
      </c>
      <c r="M23" s="67">
        <f t="shared" si="1"/>
        <v>8120.9999999999418</v>
      </c>
      <c r="N23" s="67">
        <f t="shared" si="1"/>
        <v>7759.9999999999854</v>
      </c>
      <c r="O23" s="67">
        <f t="shared" si="1"/>
        <v>7665</v>
      </c>
      <c r="P23" s="67">
        <f t="shared" si="1"/>
        <v>11237.999999999971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69717.749999999767</v>
      </c>
      <c r="D25" s="67">
        <f t="shared" si="2"/>
        <v>73061.146630960517</v>
      </c>
      <c r="E25" s="67">
        <f t="shared" si="2"/>
        <v>75137.300477539189</v>
      </c>
      <c r="F25" s="67">
        <f t="shared" si="2"/>
        <v>84052.740799535532</v>
      </c>
      <c r="G25" s="67">
        <f t="shared" si="2"/>
        <v>91420.914702343754</v>
      </c>
      <c r="H25" s="67">
        <f t="shared" si="2"/>
        <v>98591.113326266641</v>
      </c>
      <c r="I25" s="67">
        <f t="shared" si="2"/>
        <v>99699.995089740027</v>
      </c>
      <c r="J25" s="67">
        <f t="shared" si="2"/>
        <v>100147.23646379262</v>
      </c>
      <c r="K25" s="67">
        <f t="shared" si="2"/>
        <v>97496.697434019996</v>
      </c>
      <c r="L25" s="67">
        <f t="shared" si="2"/>
        <v>98182.400048869662</v>
      </c>
      <c r="M25" s="67">
        <f t="shared" si="2"/>
        <v>278897.93489968916</v>
      </c>
      <c r="N25" s="67">
        <f t="shared" si="2"/>
        <v>103360.06249999977</v>
      </c>
      <c r="O25" s="67">
        <f t="shared" si="2"/>
        <v>103360.06250000093</v>
      </c>
      <c r="P25" s="67">
        <f t="shared" si="2"/>
        <v>103360.06249999953</v>
      </c>
      <c r="Q25" s="67">
        <f t="shared" si="2"/>
        <v>93597.187499999302</v>
      </c>
    </row>
    <row r="26" spans="1:17" ht="12" customHeight="1" x14ac:dyDescent="0.25">
      <c r="A26" s="23" t="s">
        <v>147</v>
      </c>
      <c r="B26" s="67"/>
      <c r="C26" s="67">
        <f t="shared" si="2"/>
        <v>21545.115114241155</v>
      </c>
      <c r="D26" s="67">
        <f t="shared" si="2"/>
        <v>4229.9672886299377</v>
      </c>
      <c r="E26" s="67">
        <f t="shared" si="2"/>
        <v>3380.4542862222152</v>
      </c>
      <c r="F26" s="67">
        <f t="shared" si="2"/>
        <v>5533.7188712648494</v>
      </c>
      <c r="G26" s="67">
        <f t="shared" si="2"/>
        <v>3444.8092020202312</v>
      </c>
      <c r="H26" s="67">
        <f t="shared" si="2"/>
        <v>4768.9491737341741</v>
      </c>
      <c r="I26" s="67">
        <f t="shared" si="2"/>
        <v>3660.0674102595076</v>
      </c>
      <c r="J26" s="67">
        <f t="shared" si="2"/>
        <v>3212.8260362077272</v>
      </c>
      <c r="K26" s="67">
        <f t="shared" si="2"/>
        <v>5863.3650659799168</v>
      </c>
      <c r="L26" s="67">
        <f t="shared" si="2"/>
        <v>5177.6624511305126</v>
      </c>
      <c r="M26" s="67">
        <f t="shared" si="2"/>
        <v>12629.999999999854</v>
      </c>
      <c r="N26" s="67">
        <f t="shared" si="2"/>
        <v>1636.3673883282754</v>
      </c>
      <c r="O26" s="67">
        <f t="shared" si="2"/>
        <v>5128.5636855363555</v>
      </c>
      <c r="P26" s="67">
        <f t="shared" si="2"/>
        <v>5291.2349515274691</v>
      </c>
      <c r="Q26" s="67">
        <f t="shared" si="2"/>
        <v>6654.0931584593782</v>
      </c>
    </row>
    <row r="27" spans="1:17" ht="12" customHeight="1" x14ac:dyDescent="0.25">
      <c r="A27" s="23" t="s">
        <v>142</v>
      </c>
      <c r="B27" s="67"/>
      <c r="C27" s="67">
        <f t="shared" si="2"/>
        <v>26088.737264770709</v>
      </c>
      <c r="D27" s="67">
        <f t="shared" si="2"/>
        <v>25374.828461075886</v>
      </c>
      <c r="E27" s="67">
        <f t="shared" si="2"/>
        <v>24197.629447483385</v>
      </c>
      <c r="F27" s="67">
        <f t="shared" si="2"/>
        <v>13127.049577041005</v>
      </c>
      <c r="G27" s="67">
        <f t="shared" si="2"/>
        <v>26135.549703984114</v>
      </c>
      <c r="H27" s="67">
        <f t="shared" si="2"/>
        <v>22572.679288083418</v>
      </c>
      <c r="I27" s="67">
        <f t="shared" si="2"/>
        <v>47579.444229445769</v>
      </c>
      <c r="J27" s="67">
        <f t="shared" si="2"/>
        <v>10340.244354142636</v>
      </c>
      <c r="K27" s="67">
        <f t="shared" si="2"/>
        <v>6067.0614674474855</v>
      </c>
      <c r="L27" s="67">
        <f t="shared" si="2"/>
        <v>24386.261175864325</v>
      </c>
      <c r="M27" s="67">
        <f t="shared" si="2"/>
        <v>2235.9999999999945</v>
      </c>
      <c r="N27" s="67">
        <f t="shared" si="2"/>
        <v>6307.4973156794622</v>
      </c>
      <c r="O27" s="67">
        <f t="shared" si="2"/>
        <v>16959.431208122856</v>
      </c>
      <c r="P27" s="67">
        <f t="shared" si="2"/>
        <v>4563.3390518528613</v>
      </c>
      <c r="Q27" s="67">
        <f t="shared" si="2"/>
        <v>6492.9275681305589</v>
      </c>
    </row>
    <row r="28" spans="1:17" ht="12" customHeight="1" x14ac:dyDescent="0.25">
      <c r="A28" s="23" t="s">
        <v>141</v>
      </c>
      <c r="B28" s="67"/>
      <c r="C28" s="67">
        <f t="shared" si="2"/>
        <v>2092.0649937451708</v>
      </c>
      <c r="D28" s="67">
        <f t="shared" si="2"/>
        <v>694.12011933373651</v>
      </c>
      <c r="E28" s="67">
        <f t="shared" si="2"/>
        <v>644.67828875506893</v>
      </c>
      <c r="F28" s="67">
        <f t="shared" si="2"/>
        <v>646.55325215875473</v>
      </c>
      <c r="G28" s="67">
        <f t="shared" si="2"/>
        <v>376.02540198504312</v>
      </c>
      <c r="H28" s="67">
        <f t="shared" si="2"/>
        <v>1088.2292458417055</v>
      </c>
      <c r="I28" s="67">
        <f t="shared" si="2"/>
        <v>1971.133420668848</v>
      </c>
      <c r="J28" s="67">
        <f t="shared" si="2"/>
        <v>659.87374335125901</v>
      </c>
      <c r="K28" s="67">
        <f t="shared" si="2"/>
        <v>1085.0000000000005</v>
      </c>
      <c r="L28" s="67">
        <f t="shared" si="2"/>
        <v>1824.5029872599494</v>
      </c>
      <c r="M28" s="67">
        <f t="shared" si="2"/>
        <v>132.99999999999955</v>
      </c>
      <c r="N28" s="67">
        <f t="shared" si="2"/>
        <v>787</v>
      </c>
      <c r="O28" s="67">
        <f t="shared" si="2"/>
        <v>1557.0000000000005</v>
      </c>
      <c r="P28" s="67">
        <f t="shared" si="2"/>
        <v>1211.0152032869005</v>
      </c>
      <c r="Q28" s="67">
        <f t="shared" si="2"/>
        <v>374.05825662747338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451.33451264676114</v>
      </c>
      <c r="F30" s="67">
        <f t="shared" si="3"/>
        <v>454.52473809438561</v>
      </c>
      <c r="G30" s="67">
        <f t="shared" si="3"/>
        <v>1957.5525496482146</v>
      </c>
      <c r="H30" s="67">
        <f t="shared" si="3"/>
        <v>3717.9999999999995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155040</v>
      </c>
      <c r="D31" s="83">
        <f t="shared" si="3"/>
        <v>155040</v>
      </c>
      <c r="E31" s="83">
        <f t="shared" si="3"/>
        <v>155040</v>
      </c>
      <c r="F31" s="83">
        <f t="shared" si="3"/>
        <v>155040.00000000023</v>
      </c>
      <c r="G31" s="83">
        <f t="shared" si="3"/>
        <v>155040</v>
      </c>
      <c r="H31" s="83">
        <f t="shared" si="3"/>
        <v>155040.00000000047</v>
      </c>
      <c r="I31" s="83">
        <f t="shared" si="3"/>
        <v>155039.99999999953</v>
      </c>
      <c r="J31" s="83">
        <f t="shared" si="3"/>
        <v>155040.00000000047</v>
      </c>
      <c r="K31" s="83">
        <f t="shared" si="3"/>
        <v>392275.0625</v>
      </c>
      <c r="L31" s="83">
        <f t="shared" si="3"/>
        <v>328777.78702599416</v>
      </c>
      <c r="M31" s="83">
        <f t="shared" si="3"/>
        <v>422035.72798735253</v>
      </c>
      <c r="N31" s="83">
        <f t="shared" si="3"/>
        <v>377460.53776190546</v>
      </c>
      <c r="O31" s="83">
        <f t="shared" si="3"/>
        <v>237348.5099503519</v>
      </c>
      <c r="P31" s="83">
        <f t="shared" si="3"/>
        <v>298136.99977439456</v>
      </c>
      <c r="Q31" s="83">
        <f t="shared" si="3"/>
        <v>258479.2499999993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237235.06250000006</v>
      </c>
      <c r="D35" s="67">
        <f>RES_hhdet_in!D$126</f>
        <v>174141.0625</v>
      </c>
      <c r="E35" s="67">
        <f>RES_hhdet_in!E$126</f>
        <v>139170.0625</v>
      </c>
      <c r="F35" s="67">
        <f>RES_hhdet_in!F$126</f>
        <v>222950.06250000003</v>
      </c>
      <c r="G35" s="67">
        <f>RES_hhdet_in!G$126</f>
        <v>82421.0625</v>
      </c>
      <c r="H35" s="67">
        <f>RES_hhdet_in!H$126</f>
        <v>166517.0625</v>
      </c>
      <c r="I35" s="67">
        <f>RES_hhdet_in!I$126</f>
        <v>164882.0625</v>
      </c>
      <c r="J35" s="67">
        <f>RES_hhdet_in!J$126</f>
        <v>56992.062499999993</v>
      </c>
      <c r="K35" s="67">
        <f>RES_hhdet_in!K$126</f>
        <v>167757.0625</v>
      </c>
      <c r="L35" s="67">
        <f>RES_hhdet_in!L$126</f>
        <v>207332.0625</v>
      </c>
      <c r="M35" s="67">
        <f>RES_hhdet_in!M$126</f>
        <v>0</v>
      </c>
      <c r="N35" s="67">
        <f>RES_hhdet_in!N$126</f>
        <v>95512.0625</v>
      </c>
      <c r="O35" s="67">
        <f>RES_hhdet_in!O$126</f>
        <v>177082.0625</v>
      </c>
      <c r="P35" s="67">
        <f>RES_hhdet_in!P$126</f>
        <v>82892.062499999985</v>
      </c>
      <c r="Q35" s="67">
        <f>RES_hhdet_in!Q$126</f>
        <v>26915.187500000004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4710.5</v>
      </c>
      <c r="D37" s="67">
        <f>RES_hhdet_in!D$129</f>
        <v>4019</v>
      </c>
      <c r="E37" s="67">
        <f>RES_hhdet_in!E$129</f>
        <v>3989.5</v>
      </c>
      <c r="F37" s="67">
        <f>RES_hhdet_in!F$129</f>
        <v>7250</v>
      </c>
      <c r="G37" s="67">
        <f>RES_hhdet_in!G$129</f>
        <v>10518.5</v>
      </c>
      <c r="H37" s="67">
        <f>RES_hhdet_in!H$129</f>
        <v>14458</v>
      </c>
      <c r="I37" s="67">
        <f>RES_hhdet_in!I$129</f>
        <v>17432.5</v>
      </c>
      <c r="J37" s="67">
        <f>RES_hhdet_in!J$129</f>
        <v>22617</v>
      </c>
      <c r="K37" s="67">
        <f>RES_hhdet_in!K$129</f>
        <v>18604</v>
      </c>
      <c r="L37" s="67">
        <f>RES_hhdet_in!L$129</f>
        <v>39747</v>
      </c>
      <c r="M37" s="67">
        <f>RES_hhdet_in!M$129</f>
        <v>0</v>
      </c>
      <c r="N37" s="67">
        <f>RES_hhdet_in!N$129</f>
        <v>18580</v>
      </c>
      <c r="O37" s="67">
        <f>RES_hhdet_in!O$129</f>
        <v>36102</v>
      </c>
      <c r="P37" s="67">
        <f>RES_hhdet_in!P$129</f>
        <v>35035</v>
      </c>
      <c r="Q37" s="67">
        <f>RES_hhdet_in!Q$129</f>
        <v>28642.000000000029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218928.75000000009</v>
      </c>
      <c r="D39" s="67">
        <f>RES_hhdet_in!D$131</f>
        <v>140043.14663096046</v>
      </c>
      <c r="E39" s="67">
        <f>RES_hhdet_in!E$131</f>
        <v>110350.30047753933</v>
      </c>
      <c r="F39" s="67">
        <f>RES_hhdet_in!F$131</f>
        <v>195471.74079953544</v>
      </c>
      <c r="G39" s="67">
        <f>RES_hhdet_in!G$131</f>
        <v>75345.914702343449</v>
      </c>
      <c r="H39" s="67">
        <f>RES_hhdet_in!H$131</f>
        <v>173268.11332626585</v>
      </c>
      <c r="I39" s="67">
        <f>RES_hhdet_in!I$131</f>
        <v>155513.99508974049</v>
      </c>
      <c r="J39" s="67">
        <f>RES_hhdet_in!J$131</f>
        <v>44101.236463792404</v>
      </c>
      <c r="K39" s="67">
        <f>RES_hhdet_in!K$131</f>
        <v>146667.69743402005</v>
      </c>
      <c r="L39" s="67">
        <f>RES_hhdet_in!L$131</f>
        <v>202356.4000488696</v>
      </c>
      <c r="M39" s="67">
        <f>RES_hhdet_in!M$131</f>
        <v>10731.934899690095</v>
      </c>
      <c r="N39" s="67">
        <f>RES_hhdet_in!N$131</f>
        <v>85685.0625</v>
      </c>
      <c r="O39" s="67">
        <f>RES_hhdet_in!O$131</f>
        <v>172181.0625</v>
      </c>
      <c r="P39" s="67">
        <f>RES_hhdet_in!P$131</f>
        <v>75508.062500000015</v>
      </c>
      <c r="Q39" s="67">
        <f>RES_hhdet_in!Q$131</f>
        <v>20287.187499999985</v>
      </c>
    </row>
    <row r="40" spans="1:17" ht="12" customHeight="1" x14ac:dyDescent="0.25">
      <c r="A40" s="23" t="s">
        <v>147</v>
      </c>
      <c r="B40" s="67"/>
      <c r="C40" s="67">
        <f>RES_hhdet_in!C$132</f>
        <v>6160.1151142411554</v>
      </c>
      <c r="D40" s="67">
        <f>RES_hhdet_in!D$132</f>
        <v>12637.967288629938</v>
      </c>
      <c r="E40" s="67">
        <f>RES_hhdet_in!E$132</f>
        <v>11072.454286222233</v>
      </c>
      <c r="F40" s="67">
        <f>RES_hhdet_in!F$132</f>
        <v>8956.7188712648294</v>
      </c>
      <c r="G40" s="67">
        <f>RES_hhdet_in!G$132</f>
        <v>19844.809202020228</v>
      </c>
      <c r="H40" s="67">
        <f>RES_hhdet_in!H$132</f>
        <v>6865.9491737341878</v>
      </c>
      <c r="I40" s="67">
        <f>RES_hhdet_in!I$132</f>
        <v>51267.067410259486</v>
      </c>
      <c r="J40" s="67">
        <f>RES_hhdet_in!J$132</f>
        <v>15452.826036207633</v>
      </c>
      <c r="K40" s="67">
        <f>RES_hhdet_in!K$132</f>
        <v>6129.3650659799714</v>
      </c>
      <c r="L40" s="67">
        <f>RES_hhdet_in!L$132</f>
        <v>22650.662451130414</v>
      </c>
      <c r="M40" s="67">
        <f>RES_hhdet_in!M$132</f>
        <v>0</v>
      </c>
      <c r="N40" s="67">
        <f>RES_hhdet_in!N$132</f>
        <v>1851.3673883283143</v>
      </c>
      <c r="O40" s="67">
        <f>RES_hhdet_in!O$132</f>
        <v>7793.5636855363227</v>
      </c>
      <c r="P40" s="67">
        <f>RES_hhdet_in!P$132</f>
        <v>1967.2349515274993</v>
      </c>
      <c r="Q40" s="67">
        <f>RES_hhdet_in!Q$132</f>
        <v>567.09315845938715</v>
      </c>
    </row>
    <row r="41" spans="1:17" ht="12" customHeight="1" x14ac:dyDescent="0.25">
      <c r="A41" s="23" t="s">
        <v>142</v>
      </c>
      <c r="B41" s="67"/>
      <c r="C41" s="67">
        <f>RES_hhdet_in!C$135</f>
        <v>27397.737264770731</v>
      </c>
      <c r="D41" s="67">
        <f>RES_hhdet_in!D$135</f>
        <v>20561.828461075882</v>
      </c>
      <c r="E41" s="67">
        <f>RES_hhdet_in!E$135</f>
        <v>17024.629447483367</v>
      </c>
      <c r="F41" s="67">
        <f>RES_hhdet_in!F$135</f>
        <v>17740.049577041005</v>
      </c>
      <c r="G41" s="67">
        <f>RES_hhdet_in!G$135</f>
        <v>5013.5497039841111</v>
      </c>
      <c r="H41" s="67">
        <f>RES_hhdet_in!H$135</f>
        <v>9602.6792880834055</v>
      </c>
      <c r="I41" s="67">
        <f>RES_hhdet_in!I$135</f>
        <v>7158.4442294457767</v>
      </c>
      <c r="J41" s="67">
        <f>RES_hhdet_in!J$135</f>
        <v>7832.2443541426337</v>
      </c>
      <c r="K41" s="67">
        <f>RES_hhdet_in!K$135</f>
        <v>20001.061467447485</v>
      </c>
      <c r="L41" s="67">
        <f>RES_hhdet_in!L$135</f>
        <v>7902.2611758643243</v>
      </c>
      <c r="M41" s="67">
        <f>RES_hhdet_in!M$135</f>
        <v>0</v>
      </c>
      <c r="N41" s="67">
        <f>RES_hhdet_in!N$135</f>
        <v>15149.497315679466</v>
      </c>
      <c r="O41" s="67">
        <f>RES_hhdet_in!O$135</f>
        <v>19051.431208122856</v>
      </c>
      <c r="P41" s="67">
        <f>RES_hhdet_in!P$135</f>
        <v>14453.339051852869</v>
      </c>
      <c r="Q41" s="67">
        <f>RES_hhdet_in!Q$135</f>
        <v>18223.927568130573</v>
      </c>
    </row>
    <row r="42" spans="1:17" ht="12" customHeight="1" x14ac:dyDescent="0.25">
      <c r="A42" s="23" t="s">
        <v>141</v>
      </c>
      <c r="B42" s="67"/>
      <c r="C42" s="67">
        <f>RES_hhdet_in!C$136</f>
        <v>832.0649937451708</v>
      </c>
      <c r="D42" s="67">
        <f>RES_hhdet_in!D$136</f>
        <v>898.12011933373628</v>
      </c>
      <c r="E42" s="67">
        <f>RES_hhdet_in!E$136</f>
        <v>722.67828875506893</v>
      </c>
      <c r="F42" s="67">
        <f>RES_hhdet_in!F$136</f>
        <v>781.55325215875473</v>
      </c>
      <c r="G42" s="67">
        <f>RES_hhdet_in!G$136</f>
        <v>234.02540198504354</v>
      </c>
      <c r="H42" s="67">
        <f>RES_hhdet_in!H$136</f>
        <v>441.22924584170437</v>
      </c>
      <c r="I42" s="67">
        <f>RES_hhdet_in!I$136</f>
        <v>493.13342066884837</v>
      </c>
      <c r="J42" s="67">
        <f>RES_hhdet_in!J$136</f>
        <v>605.8737433512589</v>
      </c>
      <c r="K42" s="67">
        <f>RES_hhdet_in!K$136</f>
        <v>2111</v>
      </c>
      <c r="L42" s="67">
        <f>RES_hhdet_in!L$136</f>
        <v>633.50298725994924</v>
      </c>
      <c r="M42" s="67">
        <f>RES_hhdet_in!M$136</f>
        <v>0</v>
      </c>
      <c r="N42" s="67">
        <f>RES_hhdet_in!N$136</f>
        <v>1557.0000000000005</v>
      </c>
      <c r="O42" s="67">
        <f>RES_hhdet_in!O$136</f>
        <v>1701</v>
      </c>
      <c r="P42" s="67">
        <f>RES_hhdet_in!P$136</f>
        <v>2029.0152032869007</v>
      </c>
      <c r="Q42" s="67">
        <f>RES_hhdet_in!Q$136</f>
        <v>1358.0582566274745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0</v>
      </c>
      <c r="D44" s="67">
        <f>RES_hhdet_in!D$140</f>
        <v>5640</v>
      </c>
      <c r="E44" s="67">
        <f>RES_hhdet_in!E$140</f>
        <v>299.33451264676114</v>
      </c>
      <c r="F44" s="67">
        <f>RES_hhdet_in!F$140</f>
        <v>529.52473809438584</v>
      </c>
      <c r="G44" s="67">
        <f>RES_hhdet_in!G$140</f>
        <v>112.55254964821434</v>
      </c>
      <c r="H44" s="67">
        <f>RES_hhdet_in!H$140</f>
        <v>0</v>
      </c>
      <c r="I44" s="67">
        <f>RES_hhdet_in!I$140</f>
        <v>0</v>
      </c>
      <c r="J44" s="67">
        <f>RES_hhdet_in!J$140</f>
        <v>0</v>
      </c>
      <c r="K44" s="67">
        <f>RES_hhdet_in!K$140</f>
        <v>0</v>
      </c>
      <c r="L44" s="67">
        <f>RES_hhdet_in!L$140</f>
        <v>0</v>
      </c>
      <c r="M44" s="67">
        <f>RES_hhdet_in!M$140</f>
        <v>0</v>
      </c>
      <c r="N44" s="67">
        <f>RES_hhdet_in!N$140</f>
        <v>0</v>
      </c>
      <c r="O44" s="67">
        <f>RES_hhdet_in!O$140</f>
        <v>0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288915</v>
      </c>
      <c r="D45" s="83">
        <f>RES_hhdet_in!D$141</f>
        <v>220181</v>
      </c>
      <c r="E45" s="83">
        <f>RES_hhdet_in!E$141</f>
        <v>191002</v>
      </c>
      <c r="F45" s="83">
        <f>RES_hhdet_in!F$141</f>
        <v>274554.99999999988</v>
      </c>
      <c r="G45" s="83">
        <f>RES_hhdet_in!G$141</f>
        <v>135946.00000000012</v>
      </c>
      <c r="H45" s="83">
        <f>RES_hhdet_in!H$141</f>
        <v>221914.99999999997</v>
      </c>
      <c r="I45" s="83">
        <f>RES_hhdet_in!I$141</f>
        <v>216562</v>
      </c>
      <c r="J45" s="83">
        <f>RES_hhdet_in!J$141</f>
        <v>108672</v>
      </c>
      <c r="K45" s="83">
        <f>RES_hhdet_in!K$141</f>
        <v>456672.0625</v>
      </c>
      <c r="L45" s="83">
        <f>RES_hhdet_in!L$141</f>
        <v>432749.78702599416</v>
      </c>
      <c r="M45" s="83">
        <f>RES_hhdet_in!M$141</f>
        <v>138870.72798735322</v>
      </c>
      <c r="N45" s="83">
        <f>RES_hhdet_in!N$141</f>
        <v>369612.53776190564</v>
      </c>
      <c r="O45" s="83">
        <f>RES_hhdet_in!O$141</f>
        <v>311070.50995035178</v>
      </c>
      <c r="P45" s="83">
        <f>RES_hhdet_in!P$141</f>
        <v>277668.9997743952</v>
      </c>
      <c r="Q45" s="83">
        <f>RES_hhdet_in!Q$141</f>
        <v>191797.25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79480.718908048715</v>
      </c>
      <c r="D49" s="67">
        <f>RES_hhdet_in_new!D$126</f>
        <v>62705.738400975228</v>
      </c>
      <c r="E49" s="67">
        <f>RES_hhdet_in_new!E$126</f>
        <v>55120.478236094779</v>
      </c>
      <c r="F49" s="67">
        <f>RES_hhdet_in_new!F$126</f>
        <v>71298.953875196472</v>
      </c>
      <c r="G49" s="67">
        <f>RES_hhdet_in_new!G$126</f>
        <v>28501.567252991888</v>
      </c>
      <c r="H49" s="67">
        <f>RES_hhdet_in_new!H$126</f>
        <v>47377.140345997519</v>
      </c>
      <c r="I49" s="67">
        <f>RES_hhdet_in_new!I$126</f>
        <v>57234.974841054551</v>
      </c>
      <c r="J49" s="67">
        <f>RES_hhdet_in_new!J$126</f>
        <v>20906.409468896611</v>
      </c>
      <c r="K49" s="67">
        <f>RES_hhdet_in_new!K$126</f>
        <v>85717.637222267309</v>
      </c>
      <c r="L49" s="67">
        <f>RES_hhdet_in_new!L$126</f>
        <v>81564.407898047779</v>
      </c>
      <c r="M49" s="67">
        <f>RES_hhdet_in_new!M$126</f>
        <v>0</v>
      </c>
      <c r="N49" s="67">
        <f>RES_hhdet_in_new!N$126</f>
        <v>37566.398051834971</v>
      </c>
      <c r="O49" s="67">
        <f>RES_hhdet_in_new!O$126</f>
        <v>89369.266687775555</v>
      </c>
      <c r="P49" s="67">
        <f>RES_hhdet_in_new!P$126</f>
        <v>41929.934198168296</v>
      </c>
      <c r="Q49" s="67">
        <f>RES_hhdet_in_new!Q$126</f>
        <v>13154.224486749612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1295</v>
      </c>
      <c r="D51" s="67">
        <f>RES_hhdet_in_new!D$129</f>
        <v>714</v>
      </c>
      <c r="E51" s="67">
        <f>RES_hhdet_in_new!E$129</f>
        <v>271</v>
      </c>
      <c r="F51" s="67">
        <f>RES_hhdet_in_new!F$129</f>
        <v>719</v>
      </c>
      <c r="G51" s="67">
        <f>RES_hhdet_in_new!G$129</f>
        <v>1759</v>
      </c>
      <c r="H51" s="67">
        <f>RES_hhdet_in_new!H$129</f>
        <v>2493.9999999999995</v>
      </c>
      <c r="I51" s="67">
        <f>RES_hhdet_in_new!I$129</f>
        <v>4368</v>
      </c>
      <c r="J51" s="67">
        <f>RES_hhdet_in_new!J$129</f>
        <v>8296.9999999999982</v>
      </c>
      <c r="K51" s="67">
        <f>RES_hhdet_in_new!K$129</f>
        <v>9505.9999999999982</v>
      </c>
      <c r="L51" s="67">
        <f>RES_hhdet_in_new!L$129</f>
        <v>15635.999999999993</v>
      </c>
      <c r="M51" s="67">
        <f>RES_hhdet_in_new!M$129</f>
        <v>0</v>
      </c>
      <c r="N51" s="67">
        <f>RES_hhdet_in_new!N$129</f>
        <v>7308.0000000000018</v>
      </c>
      <c r="O51" s="67">
        <f>RES_hhdet_in_new!O$129</f>
        <v>18220</v>
      </c>
      <c r="P51" s="67">
        <f>RES_hhdet_in_new!P$129</f>
        <v>17722.000000000004</v>
      </c>
      <c r="Q51" s="67">
        <f>RES_hhdet_in_new!Q$129</f>
        <v>13154.224486749612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56966.94535384624</v>
      </c>
      <c r="D53" s="67">
        <f>RES_hhdet_in_new!D$131</f>
        <v>35262.885303447256</v>
      </c>
      <c r="E53" s="67">
        <f>RES_hhdet_in_new!E$131</f>
        <v>29941.003086967088</v>
      </c>
      <c r="F53" s="67">
        <f>RES_hhdet_in_new!F$131</f>
        <v>48575.509133536252</v>
      </c>
      <c r="G53" s="67">
        <f>RES_hhdet_in_new!G$131</f>
        <v>6548.2902778072639</v>
      </c>
      <c r="H53" s="67">
        <f>RES_hhdet_in_new!H$131</f>
        <v>33688.050343984505</v>
      </c>
      <c r="I53" s="67">
        <f>RES_hhdet_in_new!I$131</f>
        <v>1849.0292381096078</v>
      </c>
      <c r="J53" s="67">
        <f>RES_hhdet_in_new!J$131</f>
        <v>211.90675734021346</v>
      </c>
      <c r="K53" s="67">
        <f>RES_hhdet_in_new!K$131</f>
        <v>58892.390071988542</v>
      </c>
      <c r="L53" s="67">
        <f>RES_hhdet_in_new!L$131</f>
        <v>51432.178226980432</v>
      </c>
      <c r="M53" s="67">
        <f>RES_hhdet_in_new!M$131</f>
        <v>0</v>
      </c>
      <c r="N53" s="67">
        <f>RES_hhdet_in_new!N$131</f>
        <v>19008.53334782719</v>
      </c>
      <c r="O53" s="67">
        <f>RES_hhdet_in_new!O$131</f>
        <v>60823.271794116372</v>
      </c>
      <c r="P53" s="67">
        <f>RES_hhdet_in_new!P$131</f>
        <v>23480.344991501028</v>
      </c>
      <c r="Q53" s="67">
        <f>RES_hhdet_in_new!Q$131</f>
        <v>6766.1085167825695</v>
      </c>
    </row>
    <row r="54" spans="1:17" ht="12" customHeight="1" x14ac:dyDescent="0.25">
      <c r="A54" s="148" t="s">
        <v>147</v>
      </c>
      <c r="B54" s="67"/>
      <c r="C54" s="67">
        <f>RES_hhdet_in_new!C$132</f>
        <v>1730.0041411700895</v>
      </c>
      <c r="D54" s="67">
        <f>RES_hhdet_in_new!D$132</f>
        <v>9610.8226874672946</v>
      </c>
      <c r="E54" s="67">
        <f>RES_hhdet_in_new!E$132</f>
        <v>8825.0660847756353</v>
      </c>
      <c r="F54" s="67">
        <f>RES_hhdet_in_new!F$132</f>
        <v>5240.4247669863435</v>
      </c>
      <c r="G54" s="67">
        <f>RES_hhdet_in_new!G$132</f>
        <v>16705.701869215471</v>
      </c>
      <c r="H54" s="67">
        <f>RES_hhdet_in_new!H$132</f>
        <v>3645.1814680879024</v>
      </c>
      <c r="I54" s="67">
        <f>RES_hhdet_in_new!I$132</f>
        <v>47734.367952830318</v>
      </c>
      <c r="J54" s="67">
        <f>RES_hhdet_in_new!J$132</f>
        <v>12256.384614062506</v>
      </c>
      <c r="K54" s="67">
        <f>RES_hhdet_in_new!K$132</f>
        <v>4713.1856828312912</v>
      </c>
      <c r="L54" s="67">
        <f>RES_hhdet_in_new!L$132</f>
        <v>21596.465507943074</v>
      </c>
      <c r="M54" s="67">
        <f>RES_hhdet_in_new!M$132</f>
        <v>0</v>
      </c>
      <c r="N54" s="67">
        <f>RES_hhdet_in_new!N$132</f>
        <v>1851.3673883283143</v>
      </c>
      <c r="O54" s="67">
        <f>RES_hhdet_in_new!O$132</f>
        <v>7793.5636855363227</v>
      </c>
      <c r="P54" s="67">
        <f>RES_hhdet_in_new!P$132</f>
        <v>1967.2349515274993</v>
      </c>
      <c r="Q54" s="67">
        <f>RES_hhdet_in_new!Q$132</f>
        <v>567.09315845938715</v>
      </c>
    </row>
    <row r="55" spans="1:17" ht="12" customHeight="1" x14ac:dyDescent="0.25">
      <c r="A55" s="148" t="s">
        <v>142</v>
      </c>
      <c r="B55" s="67"/>
      <c r="C55" s="67">
        <f>RES_hhdet_in_new!C$135</f>
        <v>20171.174014442975</v>
      </c>
      <c r="D55" s="67">
        <f>RES_hhdet_in_new!D$135</f>
        <v>17046.560357381702</v>
      </c>
      <c r="E55" s="67">
        <f>RES_hhdet_in_new!E$135</f>
        <v>15682.906650333933</v>
      </c>
      <c r="F55" s="67">
        <f>RES_hhdet_in_new!F$135</f>
        <v>16722.445815740437</v>
      </c>
      <c r="G55" s="67">
        <f>RES_hhdet_in_new!G$135</f>
        <v>5013.5497039841111</v>
      </c>
      <c r="H55" s="67">
        <f>RES_hhdet_in_new!H$135</f>
        <v>9602.6792880834037</v>
      </c>
      <c r="I55" s="67">
        <f>RES_hhdet_in_new!I$135</f>
        <v>7158.4442294457767</v>
      </c>
      <c r="J55" s="67">
        <f>RES_hhdet_in_new!J$135</f>
        <v>7832.2443541426319</v>
      </c>
      <c r="K55" s="67">
        <f>RES_hhdet_in_new!K$135</f>
        <v>20001.061467447482</v>
      </c>
      <c r="L55" s="67">
        <f>RES_hhdet_in_new!L$135</f>
        <v>7902.2611758643206</v>
      </c>
      <c r="M55" s="67">
        <f>RES_hhdet_in_new!M$135</f>
        <v>0</v>
      </c>
      <c r="N55" s="67">
        <f>RES_hhdet_in_new!N$135</f>
        <v>15149.497315679466</v>
      </c>
      <c r="O55" s="67">
        <f>RES_hhdet_in_new!O$135</f>
        <v>19051.431208122856</v>
      </c>
      <c r="P55" s="67">
        <f>RES_hhdet_in_new!P$135</f>
        <v>14453.339051852869</v>
      </c>
      <c r="Q55" s="67">
        <f>RES_hhdet_in_new!Q$135</f>
        <v>4462.96455488018</v>
      </c>
    </row>
    <row r="56" spans="1:17" ht="12" customHeight="1" x14ac:dyDescent="0.25">
      <c r="A56" s="148" t="s">
        <v>141</v>
      </c>
      <c r="B56" s="67"/>
      <c r="C56" s="67">
        <f>RES_hhdet_in_new!C$136</f>
        <v>612.59539858941321</v>
      </c>
      <c r="D56" s="67">
        <f>RES_hhdet_in_new!D$136</f>
        <v>785.47005267896384</v>
      </c>
      <c r="E56" s="67">
        <f>RES_hhdet_in_new!E$136</f>
        <v>671.50241401812127</v>
      </c>
      <c r="F56" s="67">
        <f>RES_hhdet_in_new!F$136</f>
        <v>760.5741589334292</v>
      </c>
      <c r="G56" s="67">
        <f>RES_hhdet_in_new!G$136</f>
        <v>234.02540198504309</v>
      </c>
      <c r="H56" s="67">
        <f>RES_hhdet_in_new!H$136</f>
        <v>441.22924584170426</v>
      </c>
      <c r="I56" s="67">
        <f>RES_hhdet_in_new!I$136</f>
        <v>493.13342066884837</v>
      </c>
      <c r="J56" s="67">
        <f>RES_hhdet_in_new!J$136</f>
        <v>605.87374335125878</v>
      </c>
      <c r="K56" s="67">
        <f>RES_hhdet_in_new!K$136</f>
        <v>2110.9999999999995</v>
      </c>
      <c r="L56" s="67">
        <f>RES_hhdet_in_new!L$136</f>
        <v>633.50298725994901</v>
      </c>
      <c r="M56" s="67">
        <f>RES_hhdet_in_new!M$136</f>
        <v>0</v>
      </c>
      <c r="N56" s="67">
        <f>RES_hhdet_in_new!N$136</f>
        <v>1557.0000000000005</v>
      </c>
      <c r="O56" s="67">
        <f>RES_hhdet_in_new!O$136</f>
        <v>1701</v>
      </c>
      <c r="P56" s="67">
        <f>RES_hhdet_in_new!P$136</f>
        <v>2029.0152032869007</v>
      </c>
      <c r="Q56" s="67">
        <f>RES_hhdet_in_new!Q$136</f>
        <v>1358.0582566274745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79480.718908048715</v>
      </c>
      <c r="D59" s="83">
        <f>RES_hhdet_in_new!D$141</f>
        <v>62705.73840097522</v>
      </c>
      <c r="E59" s="83">
        <f>RES_hhdet_in_new!E$141</f>
        <v>55120.478236094779</v>
      </c>
      <c r="F59" s="83">
        <f>RES_hhdet_in_new!F$141</f>
        <v>71298.953875196457</v>
      </c>
      <c r="G59" s="83">
        <f>RES_hhdet_in_new!G$141</f>
        <v>28501.567252991888</v>
      </c>
      <c r="H59" s="83">
        <f>RES_hhdet_in_new!H$141</f>
        <v>47377.140345997519</v>
      </c>
      <c r="I59" s="83">
        <f>RES_hhdet_in_new!I$141</f>
        <v>57234.974841054551</v>
      </c>
      <c r="J59" s="83">
        <f>RES_hhdet_in_new!J$141</f>
        <v>20906.409468896611</v>
      </c>
      <c r="K59" s="83">
        <f>RES_hhdet_in_new!K$141</f>
        <v>85717.637222267324</v>
      </c>
      <c r="L59" s="83">
        <f>RES_hhdet_in_new!L$141</f>
        <v>81564.407898047779</v>
      </c>
      <c r="M59" s="83">
        <f>RES_hhdet_in_new!M$141</f>
        <v>0</v>
      </c>
      <c r="N59" s="83">
        <f>RES_hhdet_in_new!N$141</f>
        <v>37566.398051834971</v>
      </c>
      <c r="O59" s="83">
        <f>RES_hhdet_in_new!O$141</f>
        <v>89369.266687775555</v>
      </c>
      <c r="P59" s="83">
        <f>RES_hhdet_in_new!P$141</f>
        <v>41929.934198168296</v>
      </c>
      <c r="Q59" s="83">
        <f>RES_hhdet_in_new!Q$141</f>
        <v>13154.224486749612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157754.34359195136</v>
      </c>
      <c r="D63" s="67">
        <f t="shared" ref="D63:Q63" si="4">D35-D49</f>
        <v>111435.32409902477</v>
      </c>
      <c r="E63" s="67">
        <f t="shared" si="4"/>
        <v>84049.584263905213</v>
      </c>
      <c r="F63" s="67">
        <f t="shared" si="4"/>
        <v>151651.10862480354</v>
      </c>
      <c r="G63" s="67">
        <f t="shared" si="4"/>
        <v>53919.495247008112</v>
      </c>
      <c r="H63" s="67">
        <f t="shared" si="4"/>
        <v>119139.92215400247</v>
      </c>
      <c r="I63" s="67">
        <f t="shared" si="4"/>
        <v>107647.08765894544</v>
      </c>
      <c r="J63" s="67">
        <f t="shared" si="4"/>
        <v>36085.653031103386</v>
      </c>
      <c r="K63" s="67">
        <f t="shared" si="4"/>
        <v>82039.425277732691</v>
      </c>
      <c r="L63" s="67">
        <f t="shared" si="4"/>
        <v>125767.65460195222</v>
      </c>
      <c r="M63" s="67">
        <f t="shared" si="4"/>
        <v>0</v>
      </c>
      <c r="N63" s="67">
        <f t="shared" si="4"/>
        <v>57945.664448165029</v>
      </c>
      <c r="O63" s="67">
        <f t="shared" si="4"/>
        <v>87712.795812224445</v>
      </c>
      <c r="P63" s="67">
        <f t="shared" si="4"/>
        <v>40962.12830183169</v>
      </c>
      <c r="Q63" s="67">
        <f t="shared" si="4"/>
        <v>13760.963013250392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3415.5</v>
      </c>
      <c r="D65" s="67">
        <f t="shared" ref="D65:Q65" si="5">D37-D51</f>
        <v>3305</v>
      </c>
      <c r="E65" s="67">
        <f t="shared" si="5"/>
        <v>3718.5</v>
      </c>
      <c r="F65" s="67">
        <f t="shared" si="5"/>
        <v>6531</v>
      </c>
      <c r="G65" s="67">
        <f t="shared" si="5"/>
        <v>8759.5</v>
      </c>
      <c r="H65" s="67">
        <f t="shared" si="5"/>
        <v>11964</v>
      </c>
      <c r="I65" s="67">
        <f t="shared" si="5"/>
        <v>13064.5</v>
      </c>
      <c r="J65" s="67">
        <f t="shared" si="5"/>
        <v>14320.000000000002</v>
      </c>
      <c r="K65" s="67">
        <f t="shared" si="5"/>
        <v>9098.0000000000018</v>
      </c>
      <c r="L65" s="67">
        <f t="shared" si="5"/>
        <v>24111.000000000007</v>
      </c>
      <c r="M65" s="67">
        <f t="shared" si="5"/>
        <v>0</v>
      </c>
      <c r="N65" s="67">
        <f t="shared" si="5"/>
        <v>11271.999999999998</v>
      </c>
      <c r="O65" s="67">
        <f t="shared" si="5"/>
        <v>17882</v>
      </c>
      <c r="P65" s="67">
        <f t="shared" si="5"/>
        <v>17312.999999999996</v>
      </c>
      <c r="Q65" s="67">
        <f t="shared" si="5"/>
        <v>15487.775513250417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161961.80464615385</v>
      </c>
      <c r="D67" s="67">
        <f t="shared" si="6"/>
        <v>104780.2613275132</v>
      </c>
      <c r="E67" s="67">
        <f t="shared" si="6"/>
        <v>80409.297390572247</v>
      </c>
      <c r="F67" s="67">
        <f t="shared" si="6"/>
        <v>146896.23166599919</v>
      </c>
      <c r="G67" s="67">
        <f t="shared" si="6"/>
        <v>68797.624424536189</v>
      </c>
      <c r="H67" s="67">
        <f t="shared" si="6"/>
        <v>139580.06298228135</v>
      </c>
      <c r="I67" s="67">
        <f t="shared" si="6"/>
        <v>153664.9658516309</v>
      </c>
      <c r="J67" s="67">
        <f t="shared" si="6"/>
        <v>43889.32970645219</v>
      </c>
      <c r="K67" s="67">
        <f t="shared" si="6"/>
        <v>87775.307362031512</v>
      </c>
      <c r="L67" s="67">
        <f t="shared" si="6"/>
        <v>150924.22182188916</v>
      </c>
      <c r="M67" s="67">
        <f t="shared" si="6"/>
        <v>10731.934899690095</v>
      </c>
      <c r="N67" s="67">
        <f t="shared" si="6"/>
        <v>66676.529152172807</v>
      </c>
      <c r="O67" s="67">
        <f t="shared" si="6"/>
        <v>111357.79070588363</v>
      </c>
      <c r="P67" s="67">
        <f t="shared" si="6"/>
        <v>52027.717508498987</v>
      </c>
      <c r="Q67" s="67">
        <f t="shared" si="6"/>
        <v>13521.078983217416</v>
      </c>
    </row>
    <row r="68" spans="1:17" ht="12" customHeight="1" x14ac:dyDescent="0.25">
      <c r="A68" s="148" t="s">
        <v>147</v>
      </c>
      <c r="B68" s="67"/>
      <c r="C68" s="67">
        <f t="shared" si="6"/>
        <v>4430.1109730710659</v>
      </c>
      <c r="D68" s="67">
        <f t="shared" si="6"/>
        <v>3027.1446011626431</v>
      </c>
      <c r="E68" s="67">
        <f t="shared" si="6"/>
        <v>2247.388201446598</v>
      </c>
      <c r="F68" s="67">
        <f t="shared" si="6"/>
        <v>3716.294104278486</v>
      </c>
      <c r="G68" s="67">
        <f t="shared" si="6"/>
        <v>3139.1073328047569</v>
      </c>
      <c r="H68" s="67">
        <f t="shared" si="6"/>
        <v>3220.7677056462853</v>
      </c>
      <c r="I68" s="67">
        <f t="shared" si="6"/>
        <v>3532.6994574291675</v>
      </c>
      <c r="J68" s="67">
        <f t="shared" si="6"/>
        <v>3196.4414221451261</v>
      </c>
      <c r="K68" s="67">
        <f t="shared" si="6"/>
        <v>1416.1793831486802</v>
      </c>
      <c r="L68" s="67">
        <f t="shared" si="6"/>
        <v>1054.1969431873404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7226.5632503277557</v>
      </c>
      <c r="D69" s="67">
        <f t="shared" si="6"/>
        <v>3515.2681036941794</v>
      </c>
      <c r="E69" s="67">
        <f t="shared" si="6"/>
        <v>1341.722797149434</v>
      </c>
      <c r="F69" s="67">
        <f t="shared" si="6"/>
        <v>1017.6037613005683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13760.963013250393</v>
      </c>
    </row>
    <row r="70" spans="1:17" ht="12" customHeight="1" x14ac:dyDescent="0.25">
      <c r="A70" s="148" t="s">
        <v>141</v>
      </c>
      <c r="B70" s="67"/>
      <c r="C70" s="67">
        <f t="shared" si="6"/>
        <v>219.46959515575759</v>
      </c>
      <c r="D70" s="67">
        <f t="shared" si="6"/>
        <v>112.65006665477244</v>
      </c>
      <c r="E70" s="67">
        <f t="shared" si="6"/>
        <v>51.175874736947662</v>
      </c>
      <c r="F70" s="67">
        <f t="shared" si="6"/>
        <v>20.979093225325528</v>
      </c>
      <c r="G70" s="67">
        <f t="shared" si="6"/>
        <v>4.5474735088646412E-13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5640</v>
      </c>
      <c r="E72" s="67">
        <f t="shared" si="7"/>
        <v>299.33451264676114</v>
      </c>
      <c r="F72" s="67">
        <f t="shared" si="7"/>
        <v>529.52473809438584</v>
      </c>
      <c r="G72" s="67">
        <f t="shared" si="7"/>
        <v>112.55254964821434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209434.2810919513</v>
      </c>
      <c r="D73" s="83">
        <f t="shared" si="7"/>
        <v>157475.26159902479</v>
      </c>
      <c r="E73" s="83">
        <f t="shared" si="7"/>
        <v>135881.52176390521</v>
      </c>
      <c r="F73" s="83">
        <f t="shared" si="7"/>
        <v>203256.04612480343</v>
      </c>
      <c r="G73" s="83">
        <f t="shared" si="7"/>
        <v>107444.43274700822</v>
      </c>
      <c r="H73" s="83">
        <f t="shared" si="7"/>
        <v>174537.85965400244</v>
      </c>
      <c r="I73" s="83">
        <f t="shared" si="7"/>
        <v>159327.02515894544</v>
      </c>
      <c r="J73" s="83">
        <f t="shared" si="7"/>
        <v>87765.590531103386</v>
      </c>
      <c r="K73" s="83">
        <f t="shared" si="7"/>
        <v>370954.42527773266</v>
      </c>
      <c r="L73" s="83">
        <f t="shared" si="7"/>
        <v>351185.37912794639</v>
      </c>
      <c r="M73" s="83">
        <f t="shared" si="7"/>
        <v>138870.72798735322</v>
      </c>
      <c r="N73" s="83">
        <f t="shared" si="7"/>
        <v>332046.13971007068</v>
      </c>
      <c r="O73" s="83">
        <f t="shared" si="7"/>
        <v>221701.24326257623</v>
      </c>
      <c r="P73" s="83">
        <f t="shared" si="7"/>
        <v>235739.06557622692</v>
      </c>
      <c r="Q73" s="83">
        <f t="shared" si="7"/>
        <v>178643.02551325038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170553.06250000006</v>
      </c>
      <c r="D79" s="80">
        <f>RES_hhdet_numvin!D126</f>
        <v>174141.06250000006</v>
      </c>
      <c r="E79" s="80">
        <f>RES_hhdet_numvin!E126</f>
        <v>139170.06250000006</v>
      </c>
      <c r="F79" s="80">
        <f>RES_hhdet_numvin!F126</f>
        <v>222950.06250000009</v>
      </c>
      <c r="G79" s="80">
        <f>RES_hhdet_numvin!G126</f>
        <v>82421.062500000044</v>
      </c>
      <c r="H79" s="80">
        <f>RES_hhdet_numvin!H126</f>
        <v>166517.06250000006</v>
      </c>
      <c r="I79" s="80">
        <f>RES_hhdet_numvin!I126</f>
        <v>164882.06250000006</v>
      </c>
      <c r="J79" s="80">
        <f>RES_hhdet_numvin!J126</f>
        <v>56992.062500000029</v>
      </c>
      <c r="K79" s="80">
        <f>RES_hhdet_numvin!K126</f>
        <v>167757.06250000009</v>
      </c>
      <c r="L79" s="80">
        <f>RES_hhdet_numvin!L126</f>
        <v>207332.06250000012</v>
      </c>
      <c r="M79" s="80">
        <f>RES_hhdet_numvin!M126</f>
        <v>0</v>
      </c>
      <c r="N79" s="80">
        <f>RES_hhdet_numvin!N126</f>
        <v>95512.062500000044</v>
      </c>
      <c r="O79" s="80">
        <f>RES_hhdet_numvin!O126</f>
        <v>177082.06250000006</v>
      </c>
      <c r="P79" s="80">
        <f>RES_hhdet_numvin!P126</f>
        <v>82892.062500000044</v>
      </c>
      <c r="Q79" s="80">
        <f>RES_hhdet_numvin!Q126</f>
        <v>26915.187500000015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8739.0000000000036</v>
      </c>
      <c r="K81" s="80">
        <f>RES_hhdet_numvin!K129</f>
        <v>18604.000000000007</v>
      </c>
      <c r="L81" s="80">
        <f>RES_hhdet_numvin!L129</f>
        <v>39747.000000000022</v>
      </c>
      <c r="M81" s="80">
        <f>RES_hhdet_numvin!M129</f>
        <v>0</v>
      </c>
      <c r="N81" s="80">
        <f>RES_hhdet_numvin!N129</f>
        <v>18580.000000000007</v>
      </c>
      <c r="O81" s="80">
        <f>RES_hhdet_numvin!O129</f>
        <v>36102.000000000015</v>
      </c>
      <c r="P81" s="80">
        <f>RES_hhdet_numvin!P129</f>
        <v>36761.812500000015</v>
      </c>
      <c r="Q81" s="80">
        <f>RES_hhdet_numvin!Q129</f>
        <v>26915.187500000011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170553.06250000006</v>
      </c>
      <c r="D83" s="80">
        <f>RES_hhdet_numvin!D131</f>
        <v>174141.06250000006</v>
      </c>
      <c r="E83" s="80">
        <f>RES_hhdet_numvin!E131</f>
        <v>133367.71450599883</v>
      </c>
      <c r="F83" s="80">
        <f>RES_hhdet_numvin!F131</f>
        <v>213489.89241067771</v>
      </c>
      <c r="G83" s="80">
        <f>RES_hhdet_numvin!G131</f>
        <v>64191.212603173182</v>
      </c>
      <c r="H83" s="80">
        <f>RES_hhdet_numvin!H131</f>
        <v>157992.34947238976</v>
      </c>
      <c r="I83" s="80">
        <f>RES_hhdet_numvin!I131</f>
        <v>114660.16747232979</v>
      </c>
      <c r="J83" s="80">
        <f>RES_hhdet_numvin!J131</f>
        <v>43898.201156649498</v>
      </c>
      <c r="K83" s="80">
        <f>RES_hhdet_numvin!K131</f>
        <v>161595.47616839554</v>
      </c>
      <c r="L83" s="80">
        <f>RES_hhdet_numvin!L131</f>
        <v>184861.74539423766</v>
      </c>
      <c r="M83" s="80">
        <f>RES_hhdet_numvin!M131</f>
        <v>0</v>
      </c>
      <c r="N83" s="80">
        <f>RES_hhdet_numvin!N131</f>
        <v>93660.695111671725</v>
      </c>
      <c r="O83" s="80">
        <f>RES_hhdet_numvin!O131</f>
        <v>160054.83889436154</v>
      </c>
      <c r="P83" s="80">
        <f>RES_hhdet_numvin!P131</f>
        <v>64442.473293332761</v>
      </c>
      <c r="Q83" s="80">
        <f>RES_hhdet_numvin!Q131</f>
        <v>6766.1085167825695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5802.3479940012357</v>
      </c>
      <c r="F84" s="80">
        <f>RES_hhdet_numvin!F132</f>
        <v>9460.1700893223679</v>
      </c>
      <c r="G84" s="80">
        <f>RES_hhdet_numvin!G132</f>
        <v>18229.849896826861</v>
      </c>
      <c r="H84" s="80">
        <f>RES_hhdet_numvin!H132</f>
        <v>8524.7130276103126</v>
      </c>
      <c r="I84" s="80">
        <f>RES_hhdet_numvin!I132</f>
        <v>50221.89502767026</v>
      </c>
      <c r="J84" s="80">
        <f>RES_hhdet_numvin!J132</f>
        <v>13093.861343350529</v>
      </c>
      <c r="K84" s="80">
        <f>RES_hhdet_numvin!K132</f>
        <v>6161.5863316045297</v>
      </c>
      <c r="L84" s="80">
        <f>RES_hhdet_numvin!L132</f>
        <v>22470.317105762453</v>
      </c>
      <c r="M84" s="80">
        <f>RES_hhdet_numvin!M132</f>
        <v>0</v>
      </c>
      <c r="N84" s="80">
        <f>RES_hhdet_numvin!N132</f>
        <v>1851.3673883283147</v>
      </c>
      <c r="O84" s="80">
        <f>RES_hhdet_numvin!O132</f>
        <v>7793.5636855363264</v>
      </c>
      <c r="P84" s="80">
        <f>RES_hhdet_numvin!P132</f>
        <v>1967.2349515274998</v>
      </c>
      <c r="Q84" s="80">
        <f>RES_hhdet_numvin!Q132</f>
        <v>567.09315845938715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9117.7333800165652</v>
      </c>
      <c r="P85" s="80">
        <f>RES_hhdet_numvin!P135</f>
        <v>14453.339051852872</v>
      </c>
      <c r="Q85" s="80">
        <f>RES_hhdet_numvin!Q135</f>
        <v>18223.927568130581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3.0322447946139119E-14</v>
      </c>
      <c r="E86" s="80">
        <f>RES_hhdet_numvin!E136</f>
        <v>1.9347117385852378E-13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115.92654008562596</v>
      </c>
      <c r="P86" s="80">
        <f>RES_hhdet_numvin!P136</f>
        <v>2029.0152032869012</v>
      </c>
      <c r="Q86" s="80">
        <f>RES_hhdet_numvin!Q136</f>
        <v>1358.0582566274745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0</v>
      </c>
      <c r="L88" s="80">
        <f>RES_hhdet_numvin!L140</f>
        <v>0</v>
      </c>
      <c r="M88" s="80">
        <f>RES_hhdet_numvin!M140</f>
        <v>0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170553.06250000006</v>
      </c>
      <c r="D89" s="78">
        <f>RES_hhdet_numvin!D141</f>
        <v>174141.06250000006</v>
      </c>
      <c r="E89" s="78">
        <f>RES_hhdet_numvin!E141</f>
        <v>139170.06250000006</v>
      </c>
      <c r="F89" s="78">
        <f>RES_hhdet_numvin!F141</f>
        <v>222950.06250000009</v>
      </c>
      <c r="G89" s="78">
        <f>RES_hhdet_numvin!G141</f>
        <v>82421.062500000029</v>
      </c>
      <c r="H89" s="78">
        <f>RES_hhdet_numvin!H141</f>
        <v>166517.06250000009</v>
      </c>
      <c r="I89" s="78">
        <f>RES_hhdet_numvin!I141</f>
        <v>164882.06250000006</v>
      </c>
      <c r="J89" s="78">
        <f>RES_hhdet_numvin!J141</f>
        <v>56992.062500000029</v>
      </c>
      <c r="K89" s="78">
        <f>RES_hhdet_numvin!K141</f>
        <v>167757.06250000009</v>
      </c>
      <c r="L89" s="78">
        <f>RES_hhdet_numvin!L141</f>
        <v>207332.06250000009</v>
      </c>
      <c r="M89" s="78">
        <f>RES_hhdet_numvin!M141</f>
        <v>0</v>
      </c>
      <c r="N89" s="78">
        <f>RES_hhdet_numvin!N141</f>
        <v>95512.062500000029</v>
      </c>
      <c r="O89" s="78">
        <f>RES_hhdet_numvin!O141</f>
        <v>177082.06250000006</v>
      </c>
      <c r="P89" s="78">
        <f>RES_hhdet_numvin!P141</f>
        <v>82892.062500000044</v>
      </c>
      <c r="Q89" s="78">
        <f>RES_hhdet_numvin!Q141</f>
        <v>26915.187500000011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2237.7231151583428</v>
      </c>
      <c r="C93" s="168">
        <f t="shared" ref="C93:Q93" si="8">SUM(C94,C97,C99,C108)</f>
        <v>2525.0115597023996</v>
      </c>
      <c r="D93" s="168">
        <f t="shared" si="8"/>
        <v>2541.6767664536633</v>
      </c>
      <c r="E93" s="168">
        <f t="shared" si="8"/>
        <v>2588.8593855580616</v>
      </c>
      <c r="F93" s="168">
        <f t="shared" si="8"/>
        <v>2641.9697660685233</v>
      </c>
      <c r="G93" s="168">
        <f t="shared" si="8"/>
        <v>2718.4911519488242</v>
      </c>
      <c r="H93" s="168">
        <f t="shared" si="8"/>
        <v>2739.9960226334465</v>
      </c>
      <c r="I93" s="168">
        <f t="shared" si="8"/>
        <v>2707.6976690055317</v>
      </c>
      <c r="J93" s="168">
        <f t="shared" si="8"/>
        <v>2644.7600777551029</v>
      </c>
      <c r="K93" s="168">
        <f t="shared" si="8"/>
        <v>2808.3351886091741</v>
      </c>
      <c r="L93" s="168">
        <f t="shared" si="8"/>
        <v>3476.2254704689972</v>
      </c>
      <c r="M93" s="168">
        <f t="shared" si="8"/>
        <v>2712.6475518964007</v>
      </c>
      <c r="N93" s="168">
        <f t="shared" si="8"/>
        <v>2952.0773056879966</v>
      </c>
      <c r="O93" s="168">
        <f t="shared" si="8"/>
        <v>2899.0052594776075</v>
      </c>
      <c r="P93" s="168">
        <f t="shared" si="8"/>
        <v>2701.3134414441533</v>
      </c>
      <c r="Q93" s="168">
        <f t="shared" si="8"/>
        <v>2749.5149638868743</v>
      </c>
    </row>
    <row r="94" spans="1:17" ht="12" customHeight="1" x14ac:dyDescent="0.25">
      <c r="A94" s="158" t="s">
        <v>65</v>
      </c>
      <c r="B94" s="157">
        <f>SUM(B95:B96)</f>
        <v>1799.5656230155355</v>
      </c>
      <c r="C94" s="157">
        <f t="shared" ref="C94:Q94" si="9">SUM(C95:C96)</f>
        <v>2052.3247414232146</v>
      </c>
      <c r="D94" s="157">
        <f t="shared" si="9"/>
        <v>2049.1836186436958</v>
      </c>
      <c r="E94" s="157">
        <f t="shared" si="9"/>
        <v>2082.3082755373493</v>
      </c>
      <c r="F94" s="157">
        <f t="shared" si="9"/>
        <v>2096.3006194482587</v>
      </c>
      <c r="G94" s="157">
        <f t="shared" si="9"/>
        <v>2174.5428533943777</v>
      </c>
      <c r="H94" s="157">
        <f t="shared" si="9"/>
        <v>2175.1275513429173</v>
      </c>
      <c r="I94" s="157">
        <f t="shared" si="9"/>
        <v>2131.3301330098438</v>
      </c>
      <c r="J94" s="157">
        <f t="shared" si="9"/>
        <v>2084.2289190691154</v>
      </c>
      <c r="K94" s="157">
        <f t="shared" si="9"/>
        <v>2190.2241472287965</v>
      </c>
      <c r="L94" s="157">
        <f t="shared" si="9"/>
        <v>2838.7651288016427</v>
      </c>
      <c r="M94" s="157">
        <f t="shared" si="9"/>
        <v>2154.7921526856753</v>
      </c>
      <c r="N94" s="157">
        <f t="shared" si="9"/>
        <v>2386.1020549544187</v>
      </c>
      <c r="O94" s="157">
        <f t="shared" si="9"/>
        <v>2288.4290343754478</v>
      </c>
      <c r="P94" s="157">
        <f t="shared" si="9"/>
        <v>2097.5633185137135</v>
      </c>
      <c r="Q94" s="157">
        <f t="shared" si="9"/>
        <v>2142.9103761015585</v>
      </c>
    </row>
    <row r="95" spans="1:17" ht="12" customHeight="1" x14ac:dyDescent="0.25">
      <c r="A95" s="23" t="s">
        <v>149</v>
      </c>
      <c r="B95" s="156">
        <f>RES_hhdet_fec!B$126</f>
        <v>1794.4402917203415</v>
      </c>
      <c r="C95" s="156">
        <f>RES_hhdet_fec!C$126</f>
        <v>2049.2810231654698</v>
      </c>
      <c r="D95" s="156">
        <f>RES_hhdet_fec!D$126</f>
        <v>2044.5953192697107</v>
      </c>
      <c r="E95" s="156">
        <f>RES_hhdet_fec!E$126</f>
        <v>2074.4591706932983</v>
      </c>
      <c r="F95" s="156">
        <f>RES_hhdet_fec!F$126</f>
        <v>2084.4624995053341</v>
      </c>
      <c r="G95" s="156">
        <f>RES_hhdet_fec!G$126</f>
        <v>2159.9913897988463</v>
      </c>
      <c r="H95" s="156">
        <f>RES_hhdet_fec!H$126</f>
        <v>2159.7793999840992</v>
      </c>
      <c r="I95" s="156">
        <f>RES_hhdet_fec!I$126</f>
        <v>2121.3676089174046</v>
      </c>
      <c r="J95" s="156">
        <f>RES_hhdet_fec!J$126</f>
        <v>2079.077949569893</v>
      </c>
      <c r="K95" s="156">
        <f>RES_hhdet_fec!K$126</f>
        <v>2179.8460937044965</v>
      </c>
      <c r="L95" s="156">
        <f>RES_hhdet_fec!L$126</f>
        <v>2825.9437652681777</v>
      </c>
      <c r="M95" s="156">
        <f>RES_hhdet_fec!M$126</f>
        <v>2147.2347166549694</v>
      </c>
      <c r="N95" s="156">
        <f>RES_hhdet_fec!N$126</f>
        <v>2378.806471193705</v>
      </c>
      <c r="O95" s="156">
        <f>RES_hhdet_fec!O$126</f>
        <v>2273.212885036688</v>
      </c>
      <c r="P95" s="156">
        <f>RES_hhdet_fec!P$126</f>
        <v>2083.8478018410938</v>
      </c>
      <c r="Q95" s="156">
        <f>RES_hhdet_fec!Q$126</f>
        <v>2123.0453183860054</v>
      </c>
    </row>
    <row r="96" spans="1:17" ht="12" customHeight="1" x14ac:dyDescent="0.25">
      <c r="A96" s="23" t="s">
        <v>60</v>
      </c>
      <c r="B96" s="156">
        <f>RES_hhdet_fec!B$127</f>
        <v>5.1253312951939947</v>
      </c>
      <c r="C96" s="156">
        <f>RES_hhdet_fec!C$127</f>
        <v>3.0437182577449788</v>
      </c>
      <c r="D96" s="156">
        <f>RES_hhdet_fec!D$127</f>
        <v>4.5882993739851345</v>
      </c>
      <c r="E96" s="156">
        <f>RES_hhdet_fec!E$127</f>
        <v>7.8491048440510722</v>
      </c>
      <c r="F96" s="156">
        <f>RES_hhdet_fec!F$127</f>
        <v>11.83811994292437</v>
      </c>
      <c r="G96" s="156">
        <f>RES_hhdet_fec!G$127</f>
        <v>14.551463595531379</v>
      </c>
      <c r="H96" s="156">
        <f>RES_hhdet_fec!H$127</f>
        <v>15.348151358817963</v>
      </c>
      <c r="I96" s="156">
        <f>RES_hhdet_fec!I$127</f>
        <v>9.9625240924392671</v>
      </c>
      <c r="J96" s="156">
        <f>RES_hhdet_fec!J$127</f>
        <v>5.1509694992222927</v>
      </c>
      <c r="K96" s="156">
        <f>RES_hhdet_fec!K$127</f>
        <v>10.378053524300174</v>
      </c>
      <c r="L96" s="156">
        <f>RES_hhdet_fec!L$127</f>
        <v>12.821363533464952</v>
      </c>
      <c r="M96" s="156">
        <f>RES_hhdet_fec!M$127</f>
        <v>7.5574360307060306</v>
      </c>
      <c r="N96" s="156">
        <f>RES_hhdet_fec!N$127</f>
        <v>7.2955837607136687</v>
      </c>
      <c r="O96" s="156">
        <f>RES_hhdet_fec!O$127</f>
        <v>15.216149338759879</v>
      </c>
      <c r="P96" s="156">
        <f>RES_hhdet_fec!P$127</f>
        <v>13.715516672619605</v>
      </c>
      <c r="Q96" s="156">
        <f>RES_hhdet_fec!Q$127</f>
        <v>19.865057715553146</v>
      </c>
    </row>
    <row r="97" spans="1:17" ht="12" customHeight="1" x14ac:dyDescent="0.25">
      <c r="A97" s="158" t="s">
        <v>112</v>
      </c>
      <c r="B97" s="157">
        <f>B98</f>
        <v>1.3178651239151336</v>
      </c>
      <c r="C97" s="157">
        <f t="shared" ref="C97:Q97" si="10">C98</f>
        <v>1.4210516906474813</v>
      </c>
      <c r="D97" s="157">
        <f t="shared" si="10"/>
        <v>1.4536587366812612</v>
      </c>
      <c r="E97" s="157">
        <f t="shared" si="10"/>
        <v>1.434941556717674</v>
      </c>
      <c r="F97" s="157">
        <f t="shared" si="10"/>
        <v>1.5055446979700595</v>
      </c>
      <c r="G97" s="157">
        <f t="shared" si="10"/>
        <v>1.6135103789270664</v>
      </c>
      <c r="H97" s="157">
        <f t="shared" si="10"/>
        <v>1.8407822904086046</v>
      </c>
      <c r="I97" s="157">
        <f t="shared" si="10"/>
        <v>2.1405233946463622</v>
      </c>
      <c r="J97" s="157">
        <f t="shared" si="10"/>
        <v>2.3494294498626775</v>
      </c>
      <c r="K97" s="157">
        <f t="shared" si="10"/>
        <v>2.6899201135118491</v>
      </c>
      <c r="L97" s="157">
        <f t="shared" si="10"/>
        <v>3.6412415752216978</v>
      </c>
      <c r="M97" s="157">
        <f t="shared" si="10"/>
        <v>3.1965012442470826</v>
      </c>
      <c r="N97" s="157">
        <f t="shared" si="10"/>
        <v>3.4354334641563193</v>
      </c>
      <c r="O97" s="157">
        <f t="shared" si="10"/>
        <v>4.2391159541032266</v>
      </c>
      <c r="P97" s="157">
        <f t="shared" si="10"/>
        <v>4.6980346379262041</v>
      </c>
      <c r="Q97" s="157">
        <f t="shared" si="10"/>
        <v>5.3771772669981708</v>
      </c>
    </row>
    <row r="98" spans="1:17" ht="12" customHeight="1" x14ac:dyDescent="0.25">
      <c r="A98" s="23" t="s">
        <v>60</v>
      </c>
      <c r="B98" s="156">
        <f>RES_hhdet_fec!B$129</f>
        <v>1.3178651239151336</v>
      </c>
      <c r="C98" s="156">
        <f>RES_hhdet_fec!C$129</f>
        <v>1.4210516906474813</v>
      </c>
      <c r="D98" s="156">
        <f>RES_hhdet_fec!D$129</f>
        <v>1.4536587366812612</v>
      </c>
      <c r="E98" s="156">
        <f>RES_hhdet_fec!E$129</f>
        <v>1.434941556717674</v>
      </c>
      <c r="F98" s="156">
        <f>RES_hhdet_fec!F$129</f>
        <v>1.5055446979700595</v>
      </c>
      <c r="G98" s="156">
        <f>RES_hhdet_fec!G$129</f>
        <v>1.6135103789270664</v>
      </c>
      <c r="H98" s="156">
        <f>RES_hhdet_fec!H$129</f>
        <v>1.8407822904086046</v>
      </c>
      <c r="I98" s="156">
        <f>RES_hhdet_fec!I$129</f>
        <v>2.1405233946463622</v>
      </c>
      <c r="J98" s="156">
        <f>RES_hhdet_fec!J$129</f>
        <v>2.3494294498626775</v>
      </c>
      <c r="K98" s="156">
        <f>RES_hhdet_fec!K$129</f>
        <v>2.6899201135118491</v>
      </c>
      <c r="L98" s="156">
        <f>RES_hhdet_fec!L$129</f>
        <v>3.6412415752216978</v>
      </c>
      <c r="M98" s="156">
        <f>RES_hhdet_fec!M$129</f>
        <v>3.1965012442470826</v>
      </c>
      <c r="N98" s="156">
        <f>RES_hhdet_fec!N$129</f>
        <v>3.4354334641563193</v>
      </c>
      <c r="O98" s="156">
        <f>RES_hhdet_fec!O$129</f>
        <v>4.2391159541032266</v>
      </c>
      <c r="P98" s="156">
        <f>RES_hhdet_fec!P$129</f>
        <v>4.6980346379262041</v>
      </c>
      <c r="Q98" s="156">
        <f>RES_hhdet_fec!Q$129</f>
        <v>5.3771772669981708</v>
      </c>
    </row>
    <row r="99" spans="1:17" ht="12" customHeight="1" x14ac:dyDescent="0.25">
      <c r="A99" s="158" t="s">
        <v>63</v>
      </c>
      <c r="B99" s="157">
        <f>SUM(B100:B101,B104:B105)</f>
        <v>312.28619517893668</v>
      </c>
      <c r="C99" s="157">
        <f t="shared" ref="C99:Q99" si="11">SUM(C100:C101,C104:C105)</f>
        <v>338.39970148191441</v>
      </c>
      <c r="D99" s="157">
        <f t="shared" si="11"/>
        <v>351.35611210510422</v>
      </c>
      <c r="E99" s="157">
        <f t="shared" si="11"/>
        <v>357.56451958529516</v>
      </c>
      <c r="F99" s="157">
        <f t="shared" si="11"/>
        <v>380.96852908697366</v>
      </c>
      <c r="G99" s="157">
        <f t="shared" si="11"/>
        <v>374.68509919244332</v>
      </c>
      <c r="H99" s="157">
        <f t="shared" si="11"/>
        <v>387.14516697948312</v>
      </c>
      <c r="I99" s="157">
        <f t="shared" si="11"/>
        <v>395.39392034402391</v>
      </c>
      <c r="J99" s="157">
        <f t="shared" si="11"/>
        <v>384.55965368411375</v>
      </c>
      <c r="K99" s="157">
        <f t="shared" si="11"/>
        <v>416.79893102814503</v>
      </c>
      <c r="L99" s="157">
        <f t="shared" si="11"/>
        <v>416.54089615742203</v>
      </c>
      <c r="M99" s="157">
        <f t="shared" si="11"/>
        <v>365.02537905451686</v>
      </c>
      <c r="N99" s="157">
        <f t="shared" si="11"/>
        <v>365.96269337103894</v>
      </c>
      <c r="O99" s="157">
        <f t="shared" si="11"/>
        <v>382.73719520806009</v>
      </c>
      <c r="P99" s="157">
        <f t="shared" si="11"/>
        <v>379.05783121763091</v>
      </c>
      <c r="Q99" s="157">
        <f t="shared" si="11"/>
        <v>369.69245635387722</v>
      </c>
    </row>
    <row r="100" spans="1:17" ht="12" customHeight="1" x14ac:dyDescent="0.25">
      <c r="A100" s="167" t="s">
        <v>148</v>
      </c>
      <c r="B100" s="132">
        <f>RES_hhdet_fec!B$131</f>
        <v>276.44512350539515</v>
      </c>
      <c r="C100" s="132">
        <f>RES_hhdet_fec!C$131</f>
        <v>305.46856431061502</v>
      </c>
      <c r="D100" s="132">
        <f>RES_hhdet_fec!D$131</f>
        <v>317.94773211907182</v>
      </c>
      <c r="E100" s="132">
        <f>RES_hhdet_fec!E$131</f>
        <v>323.86536439127553</v>
      </c>
      <c r="F100" s="132">
        <f>RES_hhdet_fec!F$131</f>
        <v>344.74695314239875</v>
      </c>
      <c r="G100" s="132">
        <f>RES_hhdet_fec!G$131</f>
        <v>340.17849952976422</v>
      </c>
      <c r="H100" s="132">
        <f>RES_hhdet_fec!H$131</f>
        <v>355.56441214713107</v>
      </c>
      <c r="I100" s="132">
        <f>RES_hhdet_fec!I$131</f>
        <v>366.43258864444948</v>
      </c>
      <c r="J100" s="132">
        <f>RES_hhdet_fec!J$131</f>
        <v>354.23046287071793</v>
      </c>
      <c r="K100" s="132">
        <f>RES_hhdet_fec!K$131</f>
        <v>380.76398104670284</v>
      </c>
      <c r="L100" s="132">
        <f>RES_hhdet_fec!L$131</f>
        <v>383.1898025909698</v>
      </c>
      <c r="M100" s="132">
        <f>RES_hhdet_fec!M$131</f>
        <v>334.54679269043083</v>
      </c>
      <c r="N100" s="132">
        <f>RES_hhdet_fec!N$131</f>
        <v>332.35499748591485</v>
      </c>
      <c r="O100" s="132">
        <f>RES_hhdet_fec!O$131</f>
        <v>347.22255368062872</v>
      </c>
      <c r="P100" s="132">
        <f>RES_hhdet_fec!P$131</f>
        <v>340.9453027979539</v>
      </c>
      <c r="Q100" s="132">
        <f>RES_hhdet_fec!Q$131</f>
        <v>327.23543195950356</v>
      </c>
    </row>
    <row r="101" spans="1:17" ht="12" customHeight="1" x14ac:dyDescent="0.25">
      <c r="A101" s="167" t="s">
        <v>147</v>
      </c>
      <c r="B101" s="132">
        <f>SUM(B102:B103)</f>
        <v>11.618587356599418</v>
      </c>
      <c r="C101" s="132">
        <f t="shared" ref="C101:Q101" si="12">SUM(C102:C103)</f>
        <v>8.9162204260472269</v>
      </c>
      <c r="D101" s="132">
        <f t="shared" si="12"/>
        <v>10.431573769289264</v>
      </c>
      <c r="E101" s="132">
        <f t="shared" si="12"/>
        <v>11.797493161854117</v>
      </c>
      <c r="F101" s="132">
        <f t="shared" si="12"/>
        <v>12.421980478489628</v>
      </c>
      <c r="G101" s="132">
        <f t="shared" si="12"/>
        <v>15.316355509979369</v>
      </c>
      <c r="H101" s="132">
        <f t="shared" si="12"/>
        <v>15.761257579781887</v>
      </c>
      <c r="I101" s="132">
        <f t="shared" si="12"/>
        <v>24.36430655526383</v>
      </c>
      <c r="J101" s="132">
        <f t="shared" si="12"/>
        <v>26.454678258073926</v>
      </c>
      <c r="K101" s="132">
        <f t="shared" si="12"/>
        <v>27.738148552104771</v>
      </c>
      <c r="L101" s="132">
        <f t="shared" si="12"/>
        <v>29.741164796954532</v>
      </c>
      <c r="M101" s="132">
        <f t="shared" si="12"/>
        <v>27.567400787819583</v>
      </c>
      <c r="N101" s="132">
        <f t="shared" si="12"/>
        <v>27.699504103809822</v>
      </c>
      <c r="O101" s="132">
        <f t="shared" si="12"/>
        <v>28.347611864629307</v>
      </c>
      <c r="P101" s="132">
        <f t="shared" si="12"/>
        <v>27.660779577159328</v>
      </c>
      <c r="Q101" s="132">
        <f t="shared" si="12"/>
        <v>26.562072240824342</v>
      </c>
    </row>
    <row r="102" spans="1:17" ht="12" customHeight="1" x14ac:dyDescent="0.25">
      <c r="A102" s="166" t="s">
        <v>61</v>
      </c>
      <c r="B102" s="165">
        <f>RES_hhdet_fec!B$133</f>
        <v>9.6776433904675496</v>
      </c>
      <c r="C102" s="165">
        <f>RES_hhdet_fec!C$133</f>
        <v>7.4213125239155593</v>
      </c>
      <c r="D102" s="165">
        <f>RES_hhdet_fec!D$133</f>
        <v>8.6761986112170426</v>
      </c>
      <c r="E102" s="165">
        <f>RES_hhdet_fec!E$133</f>
        <v>9.80490491542656</v>
      </c>
      <c r="F102" s="165">
        <f>RES_hhdet_fec!F$133</f>
        <v>10.318807352267186</v>
      </c>
      <c r="G102" s="165">
        <f>RES_hhdet_fec!G$133</f>
        <v>12.704776210133044</v>
      </c>
      <c r="H102" s="165">
        <f>RES_hhdet_fec!H$133</f>
        <v>13.072367868769902</v>
      </c>
      <c r="I102" s="165">
        <f>RES_hhdet_fec!I$133</f>
        <v>20.192982438145972</v>
      </c>
      <c r="J102" s="165">
        <f>RES_hhdet_fec!J$133</f>
        <v>21.911257559388783</v>
      </c>
      <c r="K102" s="165">
        <f>RES_hhdet_fec!K$133</f>
        <v>23.002335248800303</v>
      </c>
      <c r="L102" s="165">
        <f>RES_hhdet_fec!L$133</f>
        <v>24.577141990855914</v>
      </c>
      <c r="M102" s="165">
        <f>RES_hhdet_fec!M$133</f>
        <v>22.780704847830059</v>
      </c>
      <c r="N102" s="165">
        <f>RES_hhdet_fec!N$133</f>
        <v>22.888872877551314</v>
      </c>
      <c r="O102" s="165">
        <f>RES_hhdet_fec!O$133</f>
        <v>23.421995260411673</v>
      </c>
      <c r="P102" s="165">
        <f>RES_hhdet_fec!P$133</f>
        <v>22.852117938336445</v>
      </c>
      <c r="Q102" s="165">
        <f>RES_hhdet_fec!Q$133</f>
        <v>21.941471876715404</v>
      </c>
    </row>
    <row r="103" spans="1:17" ht="12" customHeight="1" x14ac:dyDescent="0.25">
      <c r="A103" s="147" t="s">
        <v>59</v>
      </c>
      <c r="B103" s="164">
        <f>RES_hhdet_fec!B$134</f>
        <v>1.9409439661318693</v>
      </c>
      <c r="C103" s="164">
        <f>RES_hhdet_fec!C$134</f>
        <v>1.4949079021316676</v>
      </c>
      <c r="D103" s="164">
        <f>RES_hhdet_fec!D$134</f>
        <v>1.7553751580722212</v>
      </c>
      <c r="E103" s="164">
        <f>RES_hhdet_fec!E$134</f>
        <v>1.9925882464275573</v>
      </c>
      <c r="F103" s="164">
        <f>RES_hhdet_fec!F$134</f>
        <v>2.1031731262224422</v>
      </c>
      <c r="G103" s="164">
        <f>RES_hhdet_fec!G$134</f>
        <v>2.6115792998463241</v>
      </c>
      <c r="H103" s="164">
        <f>RES_hhdet_fec!H$134</f>
        <v>2.6888897110119854</v>
      </c>
      <c r="I103" s="164">
        <f>RES_hhdet_fec!I$134</f>
        <v>4.1713241171178588</v>
      </c>
      <c r="J103" s="164">
        <f>RES_hhdet_fec!J$134</f>
        <v>4.5434206986851429</v>
      </c>
      <c r="K103" s="164">
        <f>RES_hhdet_fec!K$134</f>
        <v>4.735813303304468</v>
      </c>
      <c r="L103" s="164">
        <f>RES_hhdet_fec!L$134</f>
        <v>5.1640228060986182</v>
      </c>
      <c r="M103" s="164">
        <f>RES_hhdet_fec!M$134</f>
        <v>4.7866959399895244</v>
      </c>
      <c r="N103" s="164">
        <f>RES_hhdet_fec!N$134</f>
        <v>4.8106312262585087</v>
      </c>
      <c r="O103" s="164">
        <f>RES_hhdet_fec!O$134</f>
        <v>4.925616604217633</v>
      </c>
      <c r="P103" s="164">
        <f>RES_hhdet_fec!P$134</f>
        <v>4.8086616388228824</v>
      </c>
      <c r="Q103" s="164">
        <f>RES_hhdet_fec!Q$134</f>
        <v>4.6206003641089382</v>
      </c>
    </row>
    <row r="104" spans="1:17" ht="12" customHeight="1" x14ac:dyDescent="0.25">
      <c r="A104" s="163" t="s">
        <v>142</v>
      </c>
      <c r="B104" s="162">
        <f>RES_hhdet_fec!B$135</f>
        <v>23.280864290175934</v>
      </c>
      <c r="C104" s="162">
        <f>RES_hhdet_fec!C$135</f>
        <v>23.357518564524256</v>
      </c>
      <c r="D104" s="162">
        <f>RES_hhdet_fec!D$135</f>
        <v>22.272561658022099</v>
      </c>
      <c r="E104" s="162">
        <f>RES_hhdet_fec!E$135</f>
        <v>21.161926548147001</v>
      </c>
      <c r="F104" s="162">
        <f>RES_hhdet_fec!F$135</f>
        <v>23.007554620711119</v>
      </c>
      <c r="G104" s="162">
        <f>RES_hhdet_fec!G$135</f>
        <v>18.40345041637066</v>
      </c>
      <c r="H104" s="162">
        <f>RES_hhdet_fec!H$135</f>
        <v>15.181232610063871</v>
      </c>
      <c r="I104" s="162">
        <f>RES_hhdet_fec!I$135</f>
        <v>4.3236376918875292</v>
      </c>
      <c r="J104" s="162">
        <f>RES_hhdet_fec!J$135</f>
        <v>3.6172524832809558</v>
      </c>
      <c r="K104" s="162">
        <f>RES_hhdet_fec!K$135</f>
        <v>7.7604402929485383</v>
      </c>
      <c r="L104" s="162">
        <f>RES_hhdet_fec!L$135</f>
        <v>3.3653553774478757</v>
      </c>
      <c r="M104" s="162">
        <f>RES_hhdet_fec!M$135</f>
        <v>2.7023755112146288</v>
      </c>
      <c r="N104" s="162">
        <f>RES_hhdet_fec!N$135</f>
        <v>5.4815951348137144</v>
      </c>
      <c r="O104" s="162">
        <f>RES_hhdet_fec!O$135</f>
        <v>6.6636814952461387</v>
      </c>
      <c r="P104" s="162">
        <f>RES_hhdet_fec!P$135</f>
        <v>9.7206035411352865</v>
      </c>
      <c r="Q104" s="162">
        <f>RES_hhdet_fec!Q$135</f>
        <v>14.792355197919759</v>
      </c>
    </row>
    <row r="105" spans="1:17" ht="12" customHeight="1" x14ac:dyDescent="0.25">
      <c r="A105" s="161" t="s">
        <v>141</v>
      </c>
      <c r="B105" s="160">
        <f>SUM(B106:B107)</f>
        <v>0.94162002676622236</v>
      </c>
      <c r="C105" s="160">
        <f t="shared" ref="C105:Q105" si="13">SUM(C106:C107)</f>
        <v>0.65739818072793654</v>
      </c>
      <c r="D105" s="160">
        <f t="shared" si="13"/>
        <v>0.70424455872105718</v>
      </c>
      <c r="E105" s="160">
        <f t="shared" si="13"/>
        <v>0.73973548401852318</v>
      </c>
      <c r="F105" s="160">
        <f t="shared" si="13"/>
        <v>0.79204084537415442</v>
      </c>
      <c r="G105" s="160">
        <f t="shared" si="13"/>
        <v>0.78679373632908456</v>
      </c>
      <c r="H105" s="160">
        <f t="shared" si="13"/>
        <v>0.63826464250626302</v>
      </c>
      <c r="I105" s="160">
        <f t="shared" si="13"/>
        <v>0.27338745242302864</v>
      </c>
      <c r="J105" s="160">
        <f t="shared" si="13"/>
        <v>0.25726007204093615</v>
      </c>
      <c r="K105" s="160">
        <f t="shared" si="13"/>
        <v>0.53636113638889993</v>
      </c>
      <c r="L105" s="160">
        <f t="shared" si="13"/>
        <v>0.24457339204980055</v>
      </c>
      <c r="M105" s="160">
        <f t="shared" si="13"/>
        <v>0.20881006505179883</v>
      </c>
      <c r="N105" s="160">
        <f t="shared" si="13"/>
        <v>0.42659664650054574</v>
      </c>
      <c r="O105" s="160">
        <f t="shared" si="13"/>
        <v>0.50334816755593481</v>
      </c>
      <c r="P105" s="160">
        <f t="shared" si="13"/>
        <v>0.73114530138240563</v>
      </c>
      <c r="Q105" s="160">
        <f t="shared" si="13"/>
        <v>1.102596955629582</v>
      </c>
    </row>
    <row r="106" spans="1:17" ht="12" customHeight="1" x14ac:dyDescent="0.25">
      <c r="A106" s="148" t="s">
        <v>60</v>
      </c>
      <c r="B106" s="156">
        <f>RES_hhdet_fec!B$137</f>
        <v>0.81490576654720825</v>
      </c>
      <c r="C106" s="156">
        <f>RES_hhdet_fec!C$137</f>
        <v>0.56749134720067129</v>
      </c>
      <c r="D106" s="156">
        <f>RES_hhdet_fec!D$137</f>
        <v>0.60778607902455584</v>
      </c>
      <c r="E106" s="156">
        <f>RES_hhdet_fec!E$137</f>
        <v>0.64067993372042531</v>
      </c>
      <c r="F106" s="156">
        <f>RES_hhdet_fec!F$137</f>
        <v>0.68855629323879808</v>
      </c>
      <c r="G106" s="156">
        <f>RES_hhdet_fec!G$137</f>
        <v>0.68723760782591481</v>
      </c>
      <c r="H106" s="156">
        <f>RES_hhdet_fec!H$137</f>
        <v>0.55804457189763357</v>
      </c>
      <c r="I106" s="156">
        <f>RES_hhdet_fec!I$137</f>
        <v>0.23827861768766925</v>
      </c>
      <c r="J106" s="156">
        <f>RES_hhdet_fec!J$137</f>
        <v>0.22385392524510661</v>
      </c>
      <c r="K106" s="156">
        <f>RES_hhdet_fec!K$137</f>
        <v>0.46873503457551891</v>
      </c>
      <c r="L106" s="156">
        <f>RES_hhdet_fec!L$137</f>
        <v>0.21583317861638518</v>
      </c>
      <c r="M106" s="156">
        <f>RES_hhdet_fec!M$137</f>
        <v>0.18413588981176768</v>
      </c>
      <c r="N106" s="156">
        <f>RES_hhdet_fec!N$137</f>
        <v>0.37760617740979752</v>
      </c>
      <c r="O106" s="156">
        <f>RES_hhdet_fec!O$137</f>
        <v>0.44948635762520806</v>
      </c>
      <c r="P106" s="156">
        <f>RES_hhdet_fec!P$137</f>
        <v>0.6515753145321922</v>
      </c>
      <c r="Q106" s="156">
        <f>RES_hhdet_fec!Q$137</f>
        <v>0.99184343119153728</v>
      </c>
    </row>
    <row r="107" spans="1:17" ht="12" customHeight="1" x14ac:dyDescent="0.25">
      <c r="A107" s="148" t="s">
        <v>59</v>
      </c>
      <c r="B107" s="156">
        <f>RES_hhdet_fec!B$138</f>
        <v>0.12671426021901411</v>
      </c>
      <c r="C107" s="156">
        <f>RES_hhdet_fec!C$138</f>
        <v>8.9906833527265237E-2</v>
      </c>
      <c r="D107" s="156">
        <f>RES_hhdet_fec!D$138</f>
        <v>9.6458479696501315E-2</v>
      </c>
      <c r="E107" s="156">
        <f>RES_hhdet_fec!E$138</f>
        <v>9.9055550298097844E-2</v>
      </c>
      <c r="F107" s="156">
        <f>RES_hhdet_fec!F$138</f>
        <v>0.1034845521353563</v>
      </c>
      <c r="G107" s="156">
        <f>RES_hhdet_fec!G$138</f>
        <v>9.955612850316975E-2</v>
      </c>
      <c r="H107" s="156">
        <f>RES_hhdet_fec!H$138</f>
        <v>8.0220070608629443E-2</v>
      </c>
      <c r="I107" s="156">
        <f>RES_hhdet_fec!I$138</f>
        <v>3.5108834735359362E-2</v>
      </c>
      <c r="J107" s="156">
        <f>RES_hhdet_fec!J$138</f>
        <v>3.3406146795829532E-2</v>
      </c>
      <c r="K107" s="156">
        <f>RES_hhdet_fec!K$138</f>
        <v>6.7626101813380982E-2</v>
      </c>
      <c r="L107" s="156">
        <f>RES_hhdet_fec!L$138</f>
        <v>2.8740213433415377E-2</v>
      </c>
      <c r="M107" s="156">
        <f>RES_hhdet_fec!M$138</f>
        <v>2.4674175240031154E-2</v>
      </c>
      <c r="N107" s="156">
        <f>RES_hhdet_fec!N$138</f>
        <v>4.8990469090748237E-2</v>
      </c>
      <c r="O107" s="156">
        <f>RES_hhdet_fec!O$138</f>
        <v>5.3861809930726708E-2</v>
      </c>
      <c r="P107" s="156">
        <f>RES_hhdet_fec!P$138</f>
        <v>7.9569986850213409E-2</v>
      </c>
      <c r="Q107" s="156">
        <f>RES_hhdet_fec!Q$138</f>
        <v>0.11075352443804473</v>
      </c>
    </row>
    <row r="108" spans="1:17" ht="12" customHeight="1" x14ac:dyDescent="0.25">
      <c r="A108" s="158" t="s">
        <v>62</v>
      </c>
      <c r="B108" s="157">
        <f>SUM(B109:B110)</f>
        <v>124.55343183995568</v>
      </c>
      <c r="C108" s="157">
        <f t="shared" ref="C108:Q108" si="14">SUM(C109:C110)</f>
        <v>132.86606510662347</v>
      </c>
      <c r="D108" s="157">
        <f t="shared" si="14"/>
        <v>139.68337696818196</v>
      </c>
      <c r="E108" s="157">
        <f t="shared" si="14"/>
        <v>147.55164887869935</v>
      </c>
      <c r="F108" s="157">
        <f t="shared" si="14"/>
        <v>163.19507283532107</v>
      </c>
      <c r="G108" s="157">
        <f t="shared" si="14"/>
        <v>167.64968898307606</v>
      </c>
      <c r="H108" s="157">
        <f t="shared" si="14"/>
        <v>175.88252202063714</v>
      </c>
      <c r="I108" s="157">
        <f t="shared" si="14"/>
        <v>178.83309225701748</v>
      </c>
      <c r="J108" s="157">
        <f t="shared" si="14"/>
        <v>173.62207555201121</v>
      </c>
      <c r="K108" s="157">
        <f t="shared" si="14"/>
        <v>198.6221902387208</v>
      </c>
      <c r="L108" s="157">
        <f t="shared" si="14"/>
        <v>217.27820393471092</v>
      </c>
      <c r="M108" s="157">
        <f t="shared" si="14"/>
        <v>189.63351891196177</v>
      </c>
      <c r="N108" s="157">
        <f t="shared" si="14"/>
        <v>196.57712389838318</v>
      </c>
      <c r="O108" s="157">
        <f t="shared" si="14"/>
        <v>223.59991393999587</v>
      </c>
      <c r="P108" s="157">
        <f t="shared" si="14"/>
        <v>219.99425707488265</v>
      </c>
      <c r="Q108" s="157">
        <f t="shared" si="14"/>
        <v>231.53495416444002</v>
      </c>
    </row>
    <row r="109" spans="1:17" ht="12" customHeight="1" x14ac:dyDescent="0.25">
      <c r="A109" s="23" t="s">
        <v>57</v>
      </c>
      <c r="B109" s="156">
        <f>RES_hhdet_fec!B$140</f>
        <v>0</v>
      </c>
      <c r="C109" s="156">
        <f>RES_hhdet_fec!C$140</f>
        <v>0</v>
      </c>
      <c r="D109" s="156">
        <f>RES_hhdet_fec!D$140</f>
        <v>0.47862984107390588</v>
      </c>
      <c r="E109" s="156">
        <f>RES_hhdet_fec!E$140</f>
        <v>0.96811202726392109</v>
      </c>
      <c r="F109" s="156">
        <f>RES_hhdet_fec!F$140</f>
        <v>1.0208935238835994</v>
      </c>
      <c r="G109" s="156">
        <f>RES_hhdet_fec!G$140</f>
        <v>0.50984545976449935</v>
      </c>
      <c r="H109" s="156">
        <f>RES_hhdet_fec!H$140</f>
        <v>0</v>
      </c>
      <c r="I109" s="156">
        <f>RES_hhdet_fec!I$140</f>
        <v>0</v>
      </c>
      <c r="J109" s="156">
        <f>RES_hhdet_fec!J$140</f>
        <v>0</v>
      </c>
      <c r="K109" s="156">
        <f>RES_hhdet_fec!K$140</f>
        <v>0</v>
      </c>
      <c r="L109" s="156">
        <f>RES_hhdet_fec!L$140</f>
        <v>0</v>
      </c>
      <c r="M109" s="156">
        <f>RES_hhdet_fec!M$140</f>
        <v>0</v>
      </c>
      <c r="N109" s="156">
        <f>RES_hhdet_fec!N$140</f>
        <v>0</v>
      </c>
      <c r="O109" s="156">
        <f>RES_hhdet_fec!O$140</f>
        <v>0</v>
      </c>
      <c r="P109" s="156">
        <f>RES_hhdet_fec!P$140</f>
        <v>0</v>
      </c>
      <c r="Q109" s="156">
        <f>RES_hhdet_fec!Q$140</f>
        <v>0</v>
      </c>
    </row>
    <row r="110" spans="1:17" ht="12" customHeight="1" x14ac:dyDescent="0.25">
      <c r="A110" s="29" t="s">
        <v>140</v>
      </c>
      <c r="B110" s="57">
        <f>RES_hhdet_fec!B$141</f>
        <v>124.55343183995568</v>
      </c>
      <c r="C110" s="57">
        <f>RES_hhdet_fec!C$141</f>
        <v>132.86606510662347</v>
      </c>
      <c r="D110" s="57">
        <f>RES_hhdet_fec!D$141</f>
        <v>139.20474712710805</v>
      </c>
      <c r="E110" s="57">
        <f>RES_hhdet_fec!E$141</f>
        <v>146.58353685143544</v>
      </c>
      <c r="F110" s="57">
        <f>RES_hhdet_fec!F$141</f>
        <v>162.17417931143748</v>
      </c>
      <c r="G110" s="57">
        <f>RES_hhdet_fec!G$141</f>
        <v>167.13984352331155</v>
      </c>
      <c r="H110" s="57">
        <f>RES_hhdet_fec!H$141</f>
        <v>175.88252202063714</v>
      </c>
      <c r="I110" s="57">
        <f>RES_hhdet_fec!I$141</f>
        <v>178.83309225701748</v>
      </c>
      <c r="J110" s="57">
        <f>RES_hhdet_fec!J$141</f>
        <v>173.62207555201121</v>
      </c>
      <c r="K110" s="57">
        <f>RES_hhdet_fec!K$141</f>
        <v>198.6221902387208</v>
      </c>
      <c r="L110" s="57">
        <f>RES_hhdet_fec!L$141</f>
        <v>217.27820393471092</v>
      </c>
      <c r="M110" s="57">
        <f>RES_hhdet_fec!M$141</f>
        <v>189.63351891196177</v>
      </c>
      <c r="N110" s="57">
        <f>RES_hhdet_fec!N$141</f>
        <v>196.57712389838318</v>
      </c>
      <c r="O110" s="57">
        <f>RES_hhdet_fec!O$141</f>
        <v>223.59991393999587</v>
      </c>
      <c r="P110" s="57">
        <f>RES_hhdet_fec!P$141</f>
        <v>219.99425707488265</v>
      </c>
      <c r="Q110" s="57">
        <f>RES_hhdet_fec!Q$141</f>
        <v>231.53495416444002</v>
      </c>
    </row>
    <row r="112" spans="1:17" ht="12" customHeight="1" x14ac:dyDescent="0.25">
      <c r="A112" s="152" t="s">
        <v>119</v>
      </c>
      <c r="B112" s="168">
        <f>SUM(B113,B116,B118,B127)</f>
        <v>1672.3387718598262</v>
      </c>
      <c r="C112" s="168">
        <f t="shared" ref="C112:Q112" si="15">SUM(C113,C116,C118,C127)</f>
        <v>1892.5082737842431</v>
      </c>
      <c r="D112" s="168">
        <f t="shared" si="15"/>
        <v>1912.7399888563607</v>
      </c>
      <c r="E112" s="168">
        <f t="shared" si="15"/>
        <v>1955.1968754982606</v>
      </c>
      <c r="F112" s="168">
        <f t="shared" si="15"/>
        <v>2006.9428322617832</v>
      </c>
      <c r="G112" s="168">
        <f t="shared" si="15"/>
        <v>2070.3992476446274</v>
      </c>
      <c r="H112" s="168">
        <f t="shared" si="15"/>
        <v>2096.737064672629</v>
      </c>
      <c r="I112" s="168">
        <f t="shared" si="15"/>
        <v>2081.6343134737249</v>
      </c>
      <c r="J112" s="168">
        <f t="shared" si="15"/>
        <v>2037.6346808648973</v>
      </c>
      <c r="K112" s="168">
        <f t="shared" si="15"/>
        <v>2177.0332561563173</v>
      </c>
      <c r="L112" s="168">
        <f t="shared" si="15"/>
        <v>2701.8387336117717</v>
      </c>
      <c r="M112" s="168">
        <f t="shared" si="15"/>
        <v>2122.6348956508177</v>
      </c>
      <c r="N112" s="168">
        <f t="shared" si="15"/>
        <v>2315.9636500901934</v>
      </c>
      <c r="O112" s="168">
        <f t="shared" si="15"/>
        <v>2294.2382058002827</v>
      </c>
      <c r="P112" s="168">
        <f t="shared" si="15"/>
        <v>2149.6826448175461</v>
      </c>
      <c r="Q112" s="168">
        <f t="shared" si="15"/>
        <v>2195.5925759973652</v>
      </c>
    </row>
    <row r="113" spans="1:17" ht="12" customHeight="1" x14ac:dyDescent="0.25">
      <c r="A113" s="158" t="s">
        <v>65</v>
      </c>
      <c r="B113" s="157">
        <f>SUM(B114:B115)</f>
        <v>1321.6635839183018</v>
      </c>
      <c r="C113" s="157">
        <f t="shared" ref="C113:Q113" si="16">SUM(C114:C115)</f>
        <v>1512.2883052088582</v>
      </c>
      <c r="D113" s="157">
        <f t="shared" si="16"/>
        <v>1514.9485940597708</v>
      </c>
      <c r="E113" s="157">
        <f t="shared" si="16"/>
        <v>1544.4815528219765</v>
      </c>
      <c r="F113" s="157">
        <f t="shared" si="16"/>
        <v>1562.6059452252025</v>
      </c>
      <c r="G113" s="157">
        <f t="shared" si="16"/>
        <v>1624.9899852433823</v>
      </c>
      <c r="H113" s="157">
        <f t="shared" si="16"/>
        <v>1631.7923928527634</v>
      </c>
      <c r="I113" s="157">
        <f t="shared" si="16"/>
        <v>1603.9521453546372</v>
      </c>
      <c r="J113" s="157">
        <f t="shared" si="16"/>
        <v>1570.8809232135072</v>
      </c>
      <c r="K113" s="157">
        <f t="shared" si="16"/>
        <v>1660.2442272868425</v>
      </c>
      <c r="L113" s="157">
        <f t="shared" si="16"/>
        <v>2164.1407938188531</v>
      </c>
      <c r="M113" s="157">
        <f t="shared" si="16"/>
        <v>1650.7700844564779</v>
      </c>
      <c r="N113" s="157">
        <f t="shared" si="16"/>
        <v>1835.5266223780502</v>
      </c>
      <c r="O113" s="157">
        <f t="shared" si="16"/>
        <v>1772.5744918362243</v>
      </c>
      <c r="P113" s="157">
        <f t="shared" si="16"/>
        <v>1631.3571491541061</v>
      </c>
      <c r="Q113" s="157">
        <f t="shared" si="16"/>
        <v>1671.5406639539631</v>
      </c>
    </row>
    <row r="114" spans="1:17" ht="12" customHeight="1" x14ac:dyDescent="0.25">
      <c r="A114" s="23" t="s">
        <v>149</v>
      </c>
      <c r="B114" s="156">
        <f>RES_hhdet_tes!B$126</f>
        <v>1316.5382526231078</v>
      </c>
      <c r="C114" s="156">
        <f>RES_hhdet_tes!C$126</f>
        <v>1509.2445869511132</v>
      </c>
      <c r="D114" s="156">
        <f>RES_hhdet_tes!D$126</f>
        <v>1510.3602946857857</v>
      </c>
      <c r="E114" s="156">
        <f>RES_hhdet_tes!E$126</f>
        <v>1536.6324479779255</v>
      </c>
      <c r="F114" s="156">
        <f>RES_hhdet_tes!F$126</f>
        <v>1550.7678252822782</v>
      </c>
      <c r="G114" s="156">
        <f>RES_hhdet_tes!G$126</f>
        <v>1610.4385216478508</v>
      </c>
      <c r="H114" s="156">
        <f>RES_hhdet_tes!H$126</f>
        <v>1616.4442414939456</v>
      </c>
      <c r="I114" s="156">
        <f>RES_hhdet_tes!I$126</f>
        <v>1593.9896212621979</v>
      </c>
      <c r="J114" s="156">
        <f>RES_hhdet_tes!J$126</f>
        <v>1565.7299537142849</v>
      </c>
      <c r="K114" s="156">
        <f>RES_hhdet_tes!K$126</f>
        <v>1649.8661737625423</v>
      </c>
      <c r="L114" s="156">
        <f>RES_hhdet_tes!L$126</f>
        <v>2151.3194302853881</v>
      </c>
      <c r="M114" s="156">
        <f>RES_hhdet_tes!M$126</f>
        <v>1643.2126484257719</v>
      </c>
      <c r="N114" s="156">
        <f>RES_hhdet_tes!N$126</f>
        <v>1828.2310386173365</v>
      </c>
      <c r="O114" s="156">
        <f>RES_hhdet_tes!O$126</f>
        <v>1757.3583424974645</v>
      </c>
      <c r="P114" s="156">
        <f>RES_hhdet_tes!P$126</f>
        <v>1617.6416324814866</v>
      </c>
      <c r="Q114" s="156">
        <f>RES_hhdet_tes!Q$126</f>
        <v>1651.67560623841</v>
      </c>
    </row>
    <row r="115" spans="1:17" ht="12" customHeight="1" x14ac:dyDescent="0.25">
      <c r="A115" s="23" t="s">
        <v>60</v>
      </c>
      <c r="B115" s="156">
        <f>RES_hhdet_tes!B$127</f>
        <v>5.1253312951939956</v>
      </c>
      <c r="C115" s="156">
        <f>RES_hhdet_tes!C$127</f>
        <v>3.0437182577449775</v>
      </c>
      <c r="D115" s="156">
        <f>RES_hhdet_tes!D$127</f>
        <v>4.5882993739851345</v>
      </c>
      <c r="E115" s="156">
        <f>RES_hhdet_tes!E$127</f>
        <v>7.8491048440510696</v>
      </c>
      <c r="F115" s="156">
        <f>RES_hhdet_tes!F$127</f>
        <v>11.838119942924374</v>
      </c>
      <c r="G115" s="156">
        <f>RES_hhdet_tes!G$127</f>
        <v>14.551463595531384</v>
      </c>
      <c r="H115" s="156">
        <f>RES_hhdet_tes!H$127</f>
        <v>15.348151358817969</v>
      </c>
      <c r="I115" s="156">
        <f>RES_hhdet_tes!I$127</f>
        <v>9.9625240924392688</v>
      </c>
      <c r="J115" s="156">
        <f>RES_hhdet_tes!J$127</f>
        <v>5.1509694992222883</v>
      </c>
      <c r="K115" s="156">
        <f>RES_hhdet_tes!K$127</f>
        <v>10.378053524300176</v>
      </c>
      <c r="L115" s="156">
        <f>RES_hhdet_tes!L$127</f>
        <v>12.821363533464954</v>
      </c>
      <c r="M115" s="156">
        <f>RES_hhdet_tes!M$127</f>
        <v>7.5574360307060306</v>
      </c>
      <c r="N115" s="156">
        <f>RES_hhdet_tes!N$127</f>
        <v>7.2955837607136669</v>
      </c>
      <c r="O115" s="156">
        <f>RES_hhdet_tes!O$127</f>
        <v>15.21614933875987</v>
      </c>
      <c r="P115" s="156">
        <f>RES_hhdet_tes!P$127</f>
        <v>13.715516672619611</v>
      </c>
      <c r="Q115" s="156">
        <f>RES_hhdet_tes!Q$127</f>
        <v>19.865057715553156</v>
      </c>
    </row>
    <row r="116" spans="1:17" ht="12" customHeight="1" x14ac:dyDescent="0.25">
      <c r="A116" s="158" t="s">
        <v>112</v>
      </c>
      <c r="B116" s="157">
        <f>B117</f>
        <v>2.0497321430064925</v>
      </c>
      <c r="C116" s="157">
        <f t="shared" ref="C116:Q116" si="17">C117</f>
        <v>2.2672329767080237</v>
      </c>
      <c r="D116" s="157">
        <f t="shared" si="17"/>
        <v>2.3518906016247385</v>
      </c>
      <c r="E116" s="157">
        <f t="shared" si="17"/>
        <v>2.3368634999060673</v>
      </c>
      <c r="F116" s="157">
        <f t="shared" si="17"/>
        <v>2.5006536013957459</v>
      </c>
      <c r="G116" s="157">
        <f t="shared" si="17"/>
        <v>2.8066859529220158</v>
      </c>
      <c r="H116" s="157">
        <f t="shared" si="17"/>
        <v>3.4233950115390002</v>
      </c>
      <c r="I116" s="157">
        <f t="shared" si="17"/>
        <v>4.3043378698976369</v>
      </c>
      <c r="J116" s="157">
        <f t="shared" si="17"/>
        <v>5.4433985180940967</v>
      </c>
      <c r="K116" s="157">
        <f t="shared" si="17"/>
        <v>6.6380180246860192</v>
      </c>
      <c r="L116" s="157">
        <f t="shared" si="17"/>
        <v>9.7798797980022982</v>
      </c>
      <c r="M116" s="157">
        <f t="shared" si="17"/>
        <v>8.7111488379984543</v>
      </c>
      <c r="N116" s="157">
        <f t="shared" si="17"/>
        <v>9.8228407055721298</v>
      </c>
      <c r="O116" s="157">
        <f t="shared" si="17"/>
        <v>12.932344828490111</v>
      </c>
      <c r="P116" s="157">
        <f t="shared" si="17"/>
        <v>15.075574433079774</v>
      </c>
      <c r="Q116" s="157">
        <f t="shared" si="17"/>
        <v>18.055981532817135</v>
      </c>
    </row>
    <row r="117" spans="1:17" ht="12" customHeight="1" x14ac:dyDescent="0.25">
      <c r="A117" s="23" t="s">
        <v>60</v>
      </c>
      <c r="B117" s="156">
        <f>RES_hhdet_tes!B$129</f>
        <v>2.0497321430064925</v>
      </c>
      <c r="C117" s="156">
        <f>RES_hhdet_tes!C$129</f>
        <v>2.2672329767080237</v>
      </c>
      <c r="D117" s="156">
        <f>RES_hhdet_tes!D$129</f>
        <v>2.3518906016247385</v>
      </c>
      <c r="E117" s="156">
        <f>RES_hhdet_tes!E$129</f>
        <v>2.3368634999060673</v>
      </c>
      <c r="F117" s="156">
        <f>RES_hhdet_tes!F$129</f>
        <v>2.5006536013957459</v>
      </c>
      <c r="G117" s="156">
        <f>RES_hhdet_tes!G$129</f>
        <v>2.8066859529220158</v>
      </c>
      <c r="H117" s="156">
        <f>RES_hhdet_tes!H$129</f>
        <v>3.4233950115390002</v>
      </c>
      <c r="I117" s="156">
        <f>RES_hhdet_tes!I$129</f>
        <v>4.3043378698976369</v>
      </c>
      <c r="J117" s="156">
        <f>RES_hhdet_tes!J$129</f>
        <v>5.4433985180940967</v>
      </c>
      <c r="K117" s="156">
        <f>RES_hhdet_tes!K$129</f>
        <v>6.6380180246860192</v>
      </c>
      <c r="L117" s="156">
        <f>RES_hhdet_tes!L$129</f>
        <v>9.7798797980022982</v>
      </c>
      <c r="M117" s="156">
        <f>RES_hhdet_tes!M$129</f>
        <v>8.7111488379984543</v>
      </c>
      <c r="N117" s="156">
        <f>RES_hhdet_tes!N$129</f>
        <v>9.8228407055721298</v>
      </c>
      <c r="O117" s="156">
        <f>RES_hhdet_tes!O$129</f>
        <v>12.932344828490111</v>
      </c>
      <c r="P117" s="156">
        <f>RES_hhdet_tes!P$129</f>
        <v>15.075574433079774</v>
      </c>
      <c r="Q117" s="156">
        <f>RES_hhdet_tes!Q$129</f>
        <v>18.055981532817135</v>
      </c>
    </row>
    <row r="118" spans="1:17" ht="12" customHeight="1" x14ac:dyDescent="0.25">
      <c r="A118" s="158" t="s">
        <v>63</v>
      </c>
      <c r="B118" s="157">
        <f>SUM(B119:B120,B123:B124)</f>
        <v>246.95922799296235</v>
      </c>
      <c r="C118" s="157">
        <f t="shared" ref="C118:Q118" si="18">SUM(C119:C120,C123:C124)</f>
        <v>268.87517423396997</v>
      </c>
      <c r="D118" s="157">
        <f t="shared" si="18"/>
        <v>280.40807463966496</v>
      </c>
      <c r="E118" s="157">
        <f t="shared" si="18"/>
        <v>286.5084211452272</v>
      </c>
      <c r="F118" s="157">
        <f t="shared" si="18"/>
        <v>306.31918821115545</v>
      </c>
      <c r="G118" s="157">
        <f t="shared" si="18"/>
        <v>302.6400363326523</v>
      </c>
      <c r="H118" s="157">
        <f t="shared" si="18"/>
        <v>313.7805956456487</v>
      </c>
      <c r="I118" s="157">
        <f t="shared" si="18"/>
        <v>322.43961441303878</v>
      </c>
      <c r="J118" s="157">
        <f t="shared" si="18"/>
        <v>314.13711244617468</v>
      </c>
      <c r="K118" s="157">
        <f t="shared" si="18"/>
        <v>341.10949519221566</v>
      </c>
      <c r="L118" s="157">
        <f t="shared" si="18"/>
        <v>342.39347092934145</v>
      </c>
      <c r="M118" s="157">
        <f t="shared" si="18"/>
        <v>301.00850930525189</v>
      </c>
      <c r="N118" s="157">
        <f t="shared" si="18"/>
        <v>302.02957185653645</v>
      </c>
      <c r="O118" s="157">
        <f t="shared" si="18"/>
        <v>316.54025323141366</v>
      </c>
      <c r="P118" s="157">
        <f t="shared" si="18"/>
        <v>313.67650458119135</v>
      </c>
      <c r="Q118" s="157">
        <f t="shared" si="18"/>
        <v>306.03351924358486</v>
      </c>
    </row>
    <row r="119" spans="1:17" ht="12" customHeight="1" x14ac:dyDescent="0.25">
      <c r="A119" s="167" t="s">
        <v>148</v>
      </c>
      <c r="B119" s="132">
        <f>RES_hhdet_tes!B$131</f>
        <v>221.77354180274858</v>
      </c>
      <c r="C119" s="132">
        <f>RES_hhdet_tes!C$131</f>
        <v>245.63248829023848</v>
      </c>
      <c r="D119" s="132">
        <f>RES_hhdet_tes!D$131</f>
        <v>256.12539099342541</v>
      </c>
      <c r="E119" s="132">
        <f>RES_hhdet_tes!E$131</f>
        <v>261.31750627729321</v>
      </c>
      <c r="F119" s="132">
        <f>RES_hhdet_tes!F$131</f>
        <v>278.87176773387239</v>
      </c>
      <c r="G119" s="132">
        <f>RES_hhdet_tes!G$131</f>
        <v>275.53487924312117</v>
      </c>
      <c r="H119" s="132">
        <f>RES_hhdet_tes!H$131</f>
        <v>288.67845858448277</v>
      </c>
      <c r="I119" s="132">
        <f>RES_hhdet_tes!I$131</f>
        <v>298.15591833147386</v>
      </c>
      <c r="J119" s="132">
        <f>RES_hhdet_tes!J$131</f>
        <v>288.56160601542683</v>
      </c>
      <c r="K119" s="132">
        <f>RES_hhdet_tes!K$131</f>
        <v>311.00849880534832</v>
      </c>
      <c r="L119" s="132">
        <f>RES_hhdet_tes!L$131</f>
        <v>314.03102579883245</v>
      </c>
      <c r="M119" s="132">
        <f>RES_hhdet_tes!M$131</f>
        <v>275.03171292010302</v>
      </c>
      <c r="N119" s="132">
        <f>RES_hhdet_tes!N$131</f>
        <v>273.60008435287529</v>
      </c>
      <c r="O119" s="132">
        <f>RES_hhdet_tes!O$131</f>
        <v>286.52338525871664</v>
      </c>
      <c r="P119" s="132">
        <f>RES_hhdet_tes!P$131</f>
        <v>281.68303551872339</v>
      </c>
      <c r="Q119" s="132">
        <f>RES_hhdet_tes!Q$131</f>
        <v>270.74197591782479</v>
      </c>
    </row>
    <row r="120" spans="1:17" ht="12" customHeight="1" x14ac:dyDescent="0.25">
      <c r="A120" s="167" t="s">
        <v>147</v>
      </c>
      <c r="B120" s="132">
        <f>SUM(B121:B122)</f>
        <v>9.7046737935674479</v>
      </c>
      <c r="C120" s="132">
        <f t="shared" ref="C120:Q120" si="19">SUM(C121:C122)</f>
        <v>7.4625120179360724</v>
      </c>
      <c r="D120" s="132">
        <f t="shared" si="19"/>
        <v>8.7632670674703217</v>
      </c>
      <c r="E120" s="132">
        <f t="shared" si="19"/>
        <v>9.9409850761456333</v>
      </c>
      <c r="F120" s="132">
        <f t="shared" si="19"/>
        <v>10.498796824962936</v>
      </c>
      <c r="G120" s="132">
        <f t="shared" si="19"/>
        <v>12.990870134755493</v>
      </c>
      <c r="H120" s="132">
        <f t="shared" si="19"/>
        <v>13.400960261000911</v>
      </c>
      <c r="I120" s="132">
        <f t="shared" si="19"/>
        <v>20.838532972464055</v>
      </c>
      <c r="J120" s="132">
        <f t="shared" si="19"/>
        <v>22.655508715032809</v>
      </c>
      <c r="K120" s="132">
        <f t="shared" si="19"/>
        <v>23.787420790787806</v>
      </c>
      <c r="L120" s="132">
        <f t="shared" si="19"/>
        <v>25.599125015072008</v>
      </c>
      <c r="M120" s="132">
        <f t="shared" si="19"/>
        <v>23.74637697073938</v>
      </c>
      <c r="N120" s="132">
        <f t="shared" si="19"/>
        <v>23.870854195615024</v>
      </c>
      <c r="O120" s="132">
        <f t="shared" si="19"/>
        <v>24.464804508434579</v>
      </c>
      <c r="P120" s="132">
        <f t="shared" si="19"/>
        <v>23.883372561378557</v>
      </c>
      <c r="Q120" s="132">
        <f t="shared" si="19"/>
        <v>22.94505346301893</v>
      </c>
    </row>
    <row r="121" spans="1:17" ht="12" customHeight="1" x14ac:dyDescent="0.25">
      <c r="A121" s="166" t="s">
        <v>61</v>
      </c>
      <c r="B121" s="165">
        <f>RES_hhdet_tes!B$133</f>
        <v>7.7637298274355784</v>
      </c>
      <c r="C121" s="165">
        <f>RES_hhdet_tes!C$133</f>
        <v>5.9676041158044058</v>
      </c>
      <c r="D121" s="165">
        <f>RES_hhdet_tes!D$133</f>
        <v>7.0078919093981007</v>
      </c>
      <c r="E121" s="165">
        <f>RES_hhdet_tes!E$133</f>
        <v>7.9483968297180772</v>
      </c>
      <c r="F121" s="165">
        <f>RES_hhdet_tes!F$133</f>
        <v>8.3956236987404935</v>
      </c>
      <c r="G121" s="165">
        <f>RES_hhdet_tes!G$133</f>
        <v>10.379290834909169</v>
      </c>
      <c r="H121" s="165">
        <f>RES_hhdet_tes!H$133</f>
        <v>10.712070549988926</v>
      </c>
      <c r="I121" s="165">
        <f>RES_hhdet_tes!I$133</f>
        <v>16.667208855346196</v>
      </c>
      <c r="J121" s="165">
        <f>RES_hhdet_tes!J$133</f>
        <v>18.112088016347666</v>
      </c>
      <c r="K121" s="165">
        <f>RES_hhdet_tes!K$133</f>
        <v>19.051607487483338</v>
      </c>
      <c r="L121" s="165">
        <f>RES_hhdet_tes!L$133</f>
        <v>20.435102208973387</v>
      </c>
      <c r="M121" s="165">
        <f>RES_hhdet_tes!M$133</f>
        <v>18.959681030749856</v>
      </c>
      <c r="N121" s="165">
        <f>RES_hhdet_tes!N$133</f>
        <v>19.060222969356516</v>
      </c>
      <c r="O121" s="165">
        <f>RES_hhdet_tes!O$133</f>
        <v>19.539187904216945</v>
      </c>
      <c r="P121" s="165">
        <f>RES_hhdet_tes!P$133</f>
        <v>19.074710922555678</v>
      </c>
      <c r="Q121" s="165">
        <f>RES_hhdet_tes!Q$133</f>
        <v>18.324453098909991</v>
      </c>
    </row>
    <row r="122" spans="1:17" ht="12" customHeight="1" x14ac:dyDescent="0.25">
      <c r="A122" s="147" t="s">
        <v>59</v>
      </c>
      <c r="B122" s="164">
        <f>RES_hhdet_tes!B$134</f>
        <v>1.9409439661318693</v>
      </c>
      <c r="C122" s="164">
        <f>RES_hhdet_tes!C$134</f>
        <v>1.4949079021316671</v>
      </c>
      <c r="D122" s="164">
        <f>RES_hhdet_tes!D$134</f>
        <v>1.7553751580722212</v>
      </c>
      <c r="E122" s="164">
        <f>RES_hhdet_tes!E$134</f>
        <v>1.9925882464275568</v>
      </c>
      <c r="F122" s="164">
        <f>RES_hhdet_tes!F$134</f>
        <v>2.1031731262224418</v>
      </c>
      <c r="G122" s="164">
        <f>RES_hhdet_tes!G$134</f>
        <v>2.6115792998463236</v>
      </c>
      <c r="H122" s="164">
        <f>RES_hhdet_tes!H$134</f>
        <v>2.6888897110119854</v>
      </c>
      <c r="I122" s="164">
        <f>RES_hhdet_tes!I$134</f>
        <v>4.1713241171178588</v>
      </c>
      <c r="J122" s="164">
        <f>RES_hhdet_tes!J$134</f>
        <v>4.5434206986851429</v>
      </c>
      <c r="K122" s="164">
        <f>RES_hhdet_tes!K$134</f>
        <v>4.735813303304468</v>
      </c>
      <c r="L122" s="164">
        <f>RES_hhdet_tes!L$134</f>
        <v>5.1640228060986209</v>
      </c>
      <c r="M122" s="164">
        <f>RES_hhdet_tes!M$134</f>
        <v>4.7866959399895244</v>
      </c>
      <c r="N122" s="164">
        <f>RES_hhdet_tes!N$134</f>
        <v>4.8106312262585087</v>
      </c>
      <c r="O122" s="164">
        <f>RES_hhdet_tes!O$134</f>
        <v>4.925616604217633</v>
      </c>
      <c r="P122" s="164">
        <f>RES_hhdet_tes!P$134</f>
        <v>4.8086616388228807</v>
      </c>
      <c r="Q122" s="164">
        <f>RES_hhdet_tes!Q$134</f>
        <v>4.6206003641089382</v>
      </c>
    </row>
    <row r="123" spans="1:17" ht="12" customHeight="1" x14ac:dyDescent="0.25">
      <c r="A123" s="163" t="s">
        <v>142</v>
      </c>
      <c r="B123" s="162">
        <f>RES_hhdet_tes!B$135</f>
        <v>14.835024169950826</v>
      </c>
      <c r="C123" s="162">
        <f>RES_hhdet_tes!C$135</f>
        <v>15.318100441429431</v>
      </c>
      <c r="D123" s="162">
        <f>RES_hhdet_tes!D$135</f>
        <v>15.010965639171507</v>
      </c>
      <c r="E123" s="162">
        <f>RES_hhdet_tes!E$135</f>
        <v>14.704280862012389</v>
      </c>
      <c r="F123" s="162">
        <f>RES_hhdet_tes!F$135</f>
        <v>16.351103109124299</v>
      </c>
      <c r="G123" s="162">
        <f>RES_hhdet_tes!G$135</f>
        <v>13.514046645985758</v>
      </c>
      <c r="H123" s="162">
        <f>RES_hhdet_tes!H$135</f>
        <v>11.20897200293996</v>
      </c>
      <c r="I123" s="162">
        <f>RES_hhdet_tes!I$135</f>
        <v>3.2320733702271225</v>
      </c>
      <c r="J123" s="162">
        <f>RES_hhdet_tes!J$135</f>
        <v>2.7183653380999853</v>
      </c>
      <c r="K123" s="162">
        <f>RES_hhdet_tes!K$135</f>
        <v>5.8891323775816176</v>
      </c>
      <c r="L123" s="162">
        <f>RES_hhdet_tes!L$135</f>
        <v>2.5697706317878124</v>
      </c>
      <c r="M123" s="162">
        <f>RES_hhdet_tes!M$135</f>
        <v>2.0650663950768409</v>
      </c>
      <c r="N123" s="162">
        <f>RES_hhdet_tes!N$135</f>
        <v>4.2186732128217699</v>
      </c>
      <c r="O123" s="162">
        <f>RES_hhdet_tes!O$135</f>
        <v>5.150706949563574</v>
      </c>
      <c r="P123" s="162">
        <f>RES_hhdet_tes!P$135</f>
        <v>7.5255999051445004</v>
      </c>
      <c r="Q123" s="162">
        <f>RES_hhdet_tes!Q$135</f>
        <v>11.465581048771112</v>
      </c>
    </row>
    <row r="124" spans="1:17" ht="12" customHeight="1" x14ac:dyDescent="0.25">
      <c r="A124" s="161" t="s">
        <v>141</v>
      </c>
      <c r="B124" s="160">
        <f>SUM(B125:B126)</f>
        <v>0.64598822669548728</v>
      </c>
      <c r="C124" s="160">
        <f t="shared" ref="C124:Q124" si="20">SUM(C125:C126)</f>
        <v>0.46207348436597517</v>
      </c>
      <c r="D124" s="160">
        <f t="shared" si="20"/>
        <v>0.50845093959770848</v>
      </c>
      <c r="E124" s="160">
        <f t="shared" si="20"/>
        <v>0.54564892977594903</v>
      </c>
      <c r="F124" s="160">
        <f t="shared" si="20"/>
        <v>0.59752054319577097</v>
      </c>
      <c r="G124" s="160">
        <f t="shared" si="20"/>
        <v>0.60024030878987822</v>
      </c>
      <c r="H124" s="160">
        <f t="shared" si="20"/>
        <v>0.4922047972250293</v>
      </c>
      <c r="I124" s="160">
        <f t="shared" si="20"/>
        <v>0.21308973887376237</v>
      </c>
      <c r="J124" s="160">
        <f t="shared" si="20"/>
        <v>0.2016323776150786</v>
      </c>
      <c r="K124" s="160">
        <f t="shared" si="20"/>
        <v>0.42444321849790512</v>
      </c>
      <c r="L124" s="160">
        <f t="shared" si="20"/>
        <v>0.1935494836491562</v>
      </c>
      <c r="M124" s="160">
        <f t="shared" si="20"/>
        <v>0.16535301933265692</v>
      </c>
      <c r="N124" s="160">
        <f t="shared" si="20"/>
        <v>0.33996009522433868</v>
      </c>
      <c r="O124" s="160">
        <f t="shared" si="20"/>
        <v>0.40135651469889605</v>
      </c>
      <c r="P124" s="160">
        <f t="shared" si="20"/>
        <v>0.58449659594493808</v>
      </c>
      <c r="Q124" s="160">
        <f t="shared" si="20"/>
        <v>0.88090881397000698</v>
      </c>
    </row>
    <row r="125" spans="1:17" ht="12" customHeight="1" x14ac:dyDescent="0.25">
      <c r="A125" s="148" t="s">
        <v>60</v>
      </c>
      <c r="B125" s="156">
        <f>RES_hhdet_tes!B$137</f>
        <v>0.51927396647647317</v>
      </c>
      <c r="C125" s="156">
        <f>RES_hhdet_tes!C$137</f>
        <v>0.37216665083870998</v>
      </c>
      <c r="D125" s="156">
        <f>RES_hhdet_tes!D$137</f>
        <v>0.41199245990120714</v>
      </c>
      <c r="E125" s="156">
        <f>RES_hhdet_tes!E$137</f>
        <v>0.44659337947785116</v>
      </c>
      <c r="F125" s="156">
        <f>RES_hhdet_tes!F$137</f>
        <v>0.49403599106041463</v>
      </c>
      <c r="G125" s="156">
        <f>RES_hhdet_tes!G$137</f>
        <v>0.50068418028670847</v>
      </c>
      <c r="H125" s="156">
        <f>RES_hhdet_tes!H$137</f>
        <v>0.41198472661639984</v>
      </c>
      <c r="I125" s="156">
        <f>RES_hhdet_tes!I$137</f>
        <v>0.17798090413840301</v>
      </c>
      <c r="J125" s="156">
        <f>RES_hhdet_tes!J$137</f>
        <v>0.16822623081924906</v>
      </c>
      <c r="K125" s="156">
        <f>RES_hhdet_tes!K$137</f>
        <v>0.35681711668452415</v>
      </c>
      <c r="L125" s="156">
        <f>RES_hhdet_tes!L$137</f>
        <v>0.16480927021574079</v>
      </c>
      <c r="M125" s="156">
        <f>RES_hhdet_tes!M$137</f>
        <v>0.14067884409262577</v>
      </c>
      <c r="N125" s="156">
        <f>RES_hhdet_tes!N$137</f>
        <v>0.29096962613359045</v>
      </c>
      <c r="O125" s="156">
        <f>RES_hhdet_tes!O$137</f>
        <v>0.34749470476816935</v>
      </c>
      <c r="P125" s="156">
        <f>RES_hhdet_tes!P$137</f>
        <v>0.50492660909472464</v>
      </c>
      <c r="Q125" s="156">
        <f>RES_hhdet_tes!Q$137</f>
        <v>0.77015528953196222</v>
      </c>
    </row>
    <row r="126" spans="1:17" ht="12" customHeight="1" x14ac:dyDescent="0.25">
      <c r="A126" s="148" t="s">
        <v>59</v>
      </c>
      <c r="B126" s="156">
        <f>RES_hhdet_tes!B$138</f>
        <v>0.12671426021901411</v>
      </c>
      <c r="C126" s="156">
        <f>RES_hhdet_tes!C$138</f>
        <v>8.9906833527265209E-2</v>
      </c>
      <c r="D126" s="156">
        <f>RES_hhdet_tes!D$138</f>
        <v>9.6458479696501315E-2</v>
      </c>
      <c r="E126" s="156">
        <f>RES_hhdet_tes!E$138</f>
        <v>9.9055550298097844E-2</v>
      </c>
      <c r="F126" s="156">
        <f>RES_hhdet_tes!F$138</f>
        <v>0.10348455213535633</v>
      </c>
      <c r="G126" s="156">
        <f>RES_hhdet_tes!G$138</f>
        <v>9.955612850316975E-2</v>
      </c>
      <c r="H126" s="156">
        <f>RES_hhdet_tes!H$138</f>
        <v>8.0220070608629471E-2</v>
      </c>
      <c r="I126" s="156">
        <f>RES_hhdet_tes!I$138</f>
        <v>3.5108834735359355E-2</v>
      </c>
      <c r="J126" s="156">
        <f>RES_hhdet_tes!J$138</f>
        <v>3.3406146795829546E-2</v>
      </c>
      <c r="K126" s="156">
        <f>RES_hhdet_tes!K$138</f>
        <v>6.7626101813380968E-2</v>
      </c>
      <c r="L126" s="156">
        <f>RES_hhdet_tes!L$138</f>
        <v>2.8740213433415387E-2</v>
      </c>
      <c r="M126" s="156">
        <f>RES_hhdet_tes!M$138</f>
        <v>2.4674175240031151E-2</v>
      </c>
      <c r="N126" s="156">
        <f>RES_hhdet_tes!N$138</f>
        <v>4.899046909074823E-2</v>
      </c>
      <c r="O126" s="156">
        <f>RES_hhdet_tes!O$138</f>
        <v>5.3861809930726701E-2</v>
      </c>
      <c r="P126" s="156">
        <f>RES_hhdet_tes!P$138</f>
        <v>7.9569986850213409E-2</v>
      </c>
      <c r="Q126" s="156">
        <f>RES_hhdet_tes!Q$138</f>
        <v>0.11075352443804477</v>
      </c>
    </row>
    <row r="127" spans="1:17" ht="12" customHeight="1" x14ac:dyDescent="0.25">
      <c r="A127" s="158" t="s">
        <v>62</v>
      </c>
      <c r="B127" s="157">
        <f>SUM(B128:B129)</f>
        <v>101.66622780555585</v>
      </c>
      <c r="C127" s="157">
        <f t="shared" ref="C127:Q127" si="21">SUM(C128:C129)</f>
        <v>109.07756136470677</v>
      </c>
      <c r="D127" s="157">
        <f t="shared" si="21"/>
        <v>115.03142955530011</v>
      </c>
      <c r="E127" s="157">
        <f t="shared" si="21"/>
        <v>121.87003803115098</v>
      </c>
      <c r="F127" s="157">
        <f t="shared" si="21"/>
        <v>135.51704522402946</v>
      </c>
      <c r="G127" s="157">
        <f t="shared" si="21"/>
        <v>139.96254011567112</v>
      </c>
      <c r="H127" s="157">
        <f t="shared" si="21"/>
        <v>147.74068116267799</v>
      </c>
      <c r="I127" s="157">
        <f t="shared" si="21"/>
        <v>150.93821583615122</v>
      </c>
      <c r="J127" s="157">
        <f t="shared" si="21"/>
        <v>147.17324668712126</v>
      </c>
      <c r="K127" s="157">
        <f t="shared" si="21"/>
        <v>169.04151565257314</v>
      </c>
      <c r="L127" s="157">
        <f t="shared" si="21"/>
        <v>185.52458906557459</v>
      </c>
      <c r="M127" s="157">
        <f t="shared" si="21"/>
        <v>162.14515305108932</v>
      </c>
      <c r="N127" s="157">
        <f t="shared" si="21"/>
        <v>168.58461515003472</v>
      </c>
      <c r="O127" s="157">
        <f t="shared" si="21"/>
        <v>192.19111590415471</v>
      </c>
      <c r="P127" s="157">
        <f t="shared" si="21"/>
        <v>189.57341664916868</v>
      </c>
      <c r="Q127" s="157">
        <f t="shared" si="21"/>
        <v>199.96241126700011</v>
      </c>
    </row>
    <row r="128" spans="1:17" ht="12" customHeight="1" x14ac:dyDescent="0.25">
      <c r="A128" s="23" t="s">
        <v>57</v>
      </c>
      <c r="B128" s="156">
        <f>RES_hhdet_tes!B$140</f>
        <v>0</v>
      </c>
      <c r="C128" s="156">
        <f>RES_hhdet_tes!C$140</f>
        <v>0</v>
      </c>
      <c r="D128" s="156">
        <f>RES_hhdet_tes!D$140</f>
        <v>0.2237620536786856</v>
      </c>
      <c r="E128" s="156">
        <f>RES_hhdet_tes!E$140</f>
        <v>0.45259763771845762</v>
      </c>
      <c r="F128" s="156">
        <f>RES_hhdet_tes!F$140</f>
        <v>0.4773407764904658</v>
      </c>
      <c r="G128" s="156">
        <f>RES_hhdet_tes!G$140</f>
        <v>0.23840596514491497</v>
      </c>
      <c r="H128" s="156">
        <f>RES_hhdet_tes!H$140</f>
        <v>0</v>
      </c>
      <c r="I128" s="156">
        <f>RES_hhdet_tes!I$140</f>
        <v>0</v>
      </c>
      <c r="J128" s="156">
        <f>RES_hhdet_tes!J$140</f>
        <v>0</v>
      </c>
      <c r="K128" s="156">
        <f>RES_hhdet_tes!K$140</f>
        <v>0</v>
      </c>
      <c r="L128" s="156">
        <f>RES_hhdet_tes!L$140</f>
        <v>0</v>
      </c>
      <c r="M128" s="156">
        <f>RES_hhdet_tes!M$140</f>
        <v>0</v>
      </c>
      <c r="N128" s="156">
        <f>RES_hhdet_tes!N$140</f>
        <v>0</v>
      </c>
      <c r="O128" s="156">
        <f>RES_hhdet_tes!O$140</f>
        <v>0</v>
      </c>
      <c r="P128" s="156">
        <f>RES_hhdet_tes!P$140</f>
        <v>0</v>
      </c>
      <c r="Q128" s="156">
        <f>RES_hhdet_tes!Q$140</f>
        <v>0</v>
      </c>
    </row>
    <row r="129" spans="1:17" ht="12" customHeight="1" x14ac:dyDescent="0.25">
      <c r="A129" s="29" t="s">
        <v>140</v>
      </c>
      <c r="B129" s="57">
        <f>RES_hhdet_tes!B$141</f>
        <v>101.66622780555585</v>
      </c>
      <c r="C129" s="57">
        <f>RES_hhdet_tes!C$141</f>
        <v>109.07756136470677</v>
      </c>
      <c r="D129" s="57">
        <f>RES_hhdet_tes!D$141</f>
        <v>114.80766750162142</v>
      </c>
      <c r="E129" s="57">
        <f>RES_hhdet_tes!E$141</f>
        <v>121.41744039343253</v>
      </c>
      <c r="F129" s="57">
        <f>RES_hhdet_tes!F$141</f>
        <v>135.03970444753898</v>
      </c>
      <c r="G129" s="57">
        <f>RES_hhdet_tes!G$141</f>
        <v>139.7241341505262</v>
      </c>
      <c r="H129" s="57">
        <f>RES_hhdet_tes!H$141</f>
        <v>147.74068116267799</v>
      </c>
      <c r="I129" s="57">
        <f>RES_hhdet_tes!I$141</f>
        <v>150.93821583615122</v>
      </c>
      <c r="J129" s="57">
        <f>RES_hhdet_tes!J$141</f>
        <v>147.17324668712126</v>
      </c>
      <c r="K129" s="57">
        <f>RES_hhdet_tes!K$141</f>
        <v>169.04151565257314</v>
      </c>
      <c r="L129" s="57">
        <f>RES_hhdet_tes!L$141</f>
        <v>185.52458906557459</v>
      </c>
      <c r="M129" s="57">
        <f>RES_hhdet_tes!M$141</f>
        <v>162.14515305108932</v>
      </c>
      <c r="N129" s="57">
        <f>RES_hhdet_tes!N$141</f>
        <v>168.58461515003472</v>
      </c>
      <c r="O129" s="57">
        <f>RES_hhdet_tes!O$141</f>
        <v>192.19111590415471</v>
      </c>
      <c r="P129" s="57">
        <f>RES_hhdet_tes!P$141</f>
        <v>189.57341664916868</v>
      </c>
      <c r="Q129" s="57">
        <f>RES_hhdet_tes!Q$141</f>
        <v>199.96241126700011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0.7473394543459817</v>
      </c>
      <c r="C131" s="175">
        <f t="shared" si="22"/>
        <v>0.74950479593340791</v>
      </c>
      <c r="D131" s="175">
        <f t="shared" si="22"/>
        <v>0.75255044783887215</v>
      </c>
      <c r="E131" s="175">
        <f t="shared" si="22"/>
        <v>0.75523486768161918</v>
      </c>
      <c r="F131" s="175">
        <f t="shared" si="22"/>
        <v>0.75963883388729525</v>
      </c>
      <c r="G131" s="175">
        <f t="shared" si="22"/>
        <v>0.76159867070393272</v>
      </c>
      <c r="H131" s="175">
        <f t="shared" si="22"/>
        <v>0.76523361616321883</v>
      </c>
      <c r="I131" s="175">
        <f t="shared" si="22"/>
        <v>0.76878387764696643</v>
      </c>
      <c r="J131" s="175">
        <f t="shared" si="22"/>
        <v>0.77044216524716325</v>
      </c>
      <c r="K131" s="175">
        <f t="shared" si="22"/>
        <v>0.77520420816807534</v>
      </c>
      <c r="L131" s="175">
        <f t="shared" si="22"/>
        <v>0.7772334552416853</v>
      </c>
      <c r="M131" s="175">
        <f t="shared" si="22"/>
        <v>0.78249564495280355</v>
      </c>
      <c r="N131" s="175">
        <f t="shared" si="22"/>
        <v>0.78451998720624505</v>
      </c>
      <c r="O131" s="175">
        <f t="shared" si="22"/>
        <v>0.79138807985939907</v>
      </c>
      <c r="P131" s="175">
        <f t="shared" si="22"/>
        <v>0.79579163670406983</v>
      </c>
      <c r="Q131" s="175">
        <f t="shared" si="22"/>
        <v>0.79853814393995803</v>
      </c>
    </row>
    <row r="132" spans="1:17" ht="12" customHeight="1" x14ac:dyDescent="0.25">
      <c r="A132" s="158" t="s">
        <v>65</v>
      </c>
      <c r="B132" s="169">
        <f t="shared" si="22"/>
        <v>0.73443478082426783</v>
      </c>
      <c r="C132" s="169">
        <f t="shared" si="22"/>
        <v>0.73686599137334363</v>
      </c>
      <c r="D132" s="169">
        <f t="shared" si="22"/>
        <v>0.73929372667075977</v>
      </c>
      <c r="E132" s="169">
        <f t="shared" si="22"/>
        <v>0.74171609024769203</v>
      </c>
      <c r="F132" s="169">
        <f t="shared" si="22"/>
        <v>0.74541119280710644</v>
      </c>
      <c r="G132" s="169">
        <f t="shared" si="22"/>
        <v>0.74727889712857831</v>
      </c>
      <c r="H132" s="169">
        <f t="shared" si="22"/>
        <v>0.75020538075815357</v>
      </c>
      <c r="I132" s="169">
        <f t="shared" si="22"/>
        <v>0.75255922135795617</v>
      </c>
      <c r="J132" s="169">
        <f t="shared" si="22"/>
        <v>0.75369884221504513</v>
      </c>
      <c r="K132" s="169">
        <f t="shared" si="22"/>
        <v>0.75802480279814444</v>
      </c>
      <c r="L132" s="169">
        <f t="shared" si="22"/>
        <v>0.7623528878320498</v>
      </c>
      <c r="M132" s="169">
        <f t="shared" si="22"/>
        <v>0.76609248943059416</v>
      </c>
      <c r="N132" s="169">
        <f t="shared" si="22"/>
        <v>0.76925738300540292</v>
      </c>
      <c r="O132" s="169">
        <f t="shared" si="22"/>
        <v>0.77458136792080634</v>
      </c>
      <c r="P132" s="169">
        <f t="shared" si="22"/>
        <v>0.77773916751654926</v>
      </c>
      <c r="Q132" s="169">
        <f t="shared" si="22"/>
        <v>0.78003293212610958</v>
      </c>
    </row>
    <row r="133" spans="1:17" ht="12" customHeight="1" x14ac:dyDescent="0.25">
      <c r="A133" s="23" t="s">
        <v>149</v>
      </c>
      <c r="B133" s="73">
        <f t="shared" si="22"/>
        <v>0.73367626590736779</v>
      </c>
      <c r="C133" s="73">
        <f t="shared" si="22"/>
        <v>0.73647516855439532</v>
      </c>
      <c r="D133" s="73">
        <f t="shared" si="22"/>
        <v>0.73870867278775576</v>
      </c>
      <c r="E133" s="73">
        <f t="shared" si="22"/>
        <v>0.74073882469538921</v>
      </c>
      <c r="F133" s="73">
        <f t="shared" si="22"/>
        <v>0.74396532710484953</v>
      </c>
      <c r="G133" s="73">
        <f t="shared" si="22"/>
        <v>0.74557636167143537</v>
      </c>
      <c r="H133" s="73">
        <f t="shared" si="22"/>
        <v>0.74843025241644878</v>
      </c>
      <c r="I133" s="73">
        <f t="shared" si="22"/>
        <v>0.75139717159896535</v>
      </c>
      <c r="J133" s="73">
        <f t="shared" si="22"/>
        <v>0.75308862471375526</v>
      </c>
      <c r="K133" s="73">
        <f t="shared" si="22"/>
        <v>0.75687278038914652</v>
      </c>
      <c r="L133" s="73">
        <f t="shared" si="22"/>
        <v>0.76127467811845551</v>
      </c>
      <c r="M133" s="73">
        <f t="shared" si="22"/>
        <v>0.76526922542758669</v>
      </c>
      <c r="N133" s="73">
        <f t="shared" si="22"/>
        <v>0.76854971632051883</v>
      </c>
      <c r="O133" s="73">
        <f t="shared" si="22"/>
        <v>0.77307248875157686</v>
      </c>
      <c r="P133" s="73">
        <f t="shared" si="22"/>
        <v>0.77627628613389577</v>
      </c>
      <c r="Q133" s="73">
        <f t="shared" si="22"/>
        <v>0.77797472900581177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0.99999999999999956</v>
      </c>
      <c r="D134" s="73">
        <f t="shared" si="22"/>
        <v>1</v>
      </c>
      <c r="E134" s="73">
        <f t="shared" si="22"/>
        <v>0.99999999999999967</v>
      </c>
      <c r="F134" s="73">
        <f t="shared" si="22"/>
        <v>1.0000000000000002</v>
      </c>
      <c r="G134" s="73">
        <f t="shared" si="22"/>
        <v>1.0000000000000004</v>
      </c>
      <c r="H134" s="73">
        <f t="shared" si="22"/>
        <v>1.0000000000000004</v>
      </c>
      <c r="I134" s="73">
        <f t="shared" si="22"/>
        <v>1.0000000000000002</v>
      </c>
      <c r="J134" s="73">
        <f t="shared" si="22"/>
        <v>0.99999999999999911</v>
      </c>
      <c r="K134" s="73">
        <f t="shared" si="22"/>
        <v>1.0000000000000002</v>
      </c>
      <c r="L134" s="73">
        <f t="shared" si="22"/>
        <v>1.0000000000000002</v>
      </c>
      <c r="M134" s="73">
        <f t="shared" si="22"/>
        <v>1</v>
      </c>
      <c r="N134" s="73">
        <f t="shared" si="22"/>
        <v>0.99999999999999978</v>
      </c>
      <c r="O134" s="73">
        <f t="shared" si="22"/>
        <v>0.99999999999999944</v>
      </c>
      <c r="P134" s="73">
        <f t="shared" si="22"/>
        <v>1.0000000000000004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1.5553428843439741</v>
      </c>
      <c r="C135" s="169">
        <f t="shared" si="22"/>
        <v>1.5954612992824999</v>
      </c>
      <c r="D135" s="169">
        <f t="shared" si="22"/>
        <v>1.617911097204398</v>
      </c>
      <c r="E135" s="169">
        <f t="shared" si="22"/>
        <v>1.6285426322528949</v>
      </c>
      <c r="F135" s="169">
        <f t="shared" si="22"/>
        <v>1.6609627098865953</v>
      </c>
      <c r="G135" s="169">
        <f t="shared" si="22"/>
        <v>1.7394904858240663</v>
      </c>
      <c r="H135" s="169">
        <f t="shared" si="22"/>
        <v>1.859750079831058</v>
      </c>
      <c r="I135" s="169">
        <f t="shared" si="22"/>
        <v>2.0108810212787982</v>
      </c>
      <c r="J135" s="169">
        <f t="shared" si="22"/>
        <v>2.3169023093722858</v>
      </c>
      <c r="K135" s="169">
        <f t="shared" si="22"/>
        <v>2.4677379790360003</v>
      </c>
      <c r="L135" s="169">
        <f t="shared" si="22"/>
        <v>2.6858640372980056</v>
      </c>
      <c r="M135" s="169">
        <f t="shared" si="22"/>
        <v>2.7252136546720833</v>
      </c>
      <c r="N135" s="169">
        <f t="shared" si="22"/>
        <v>2.8592725803188981</v>
      </c>
      <c r="O135" s="169">
        <f t="shared" si="22"/>
        <v>3.050717406296076</v>
      </c>
      <c r="P135" s="169">
        <f t="shared" si="22"/>
        <v>3.208910873363505</v>
      </c>
      <c r="Q135" s="169">
        <f t="shared" si="22"/>
        <v>3.3578921869720979</v>
      </c>
    </row>
    <row r="136" spans="1:17" ht="12" customHeight="1" x14ac:dyDescent="0.25">
      <c r="A136" s="23" t="s">
        <v>60</v>
      </c>
      <c r="B136" s="73">
        <f t="shared" si="22"/>
        <v>1.5553428843439741</v>
      </c>
      <c r="C136" s="73">
        <f t="shared" si="22"/>
        <v>1.5954612992824999</v>
      </c>
      <c r="D136" s="73">
        <f t="shared" si="22"/>
        <v>1.617911097204398</v>
      </c>
      <c r="E136" s="73">
        <f t="shared" si="22"/>
        <v>1.6285426322528949</v>
      </c>
      <c r="F136" s="73">
        <f t="shared" si="22"/>
        <v>1.6609627098865953</v>
      </c>
      <c r="G136" s="73">
        <f t="shared" si="22"/>
        <v>1.7394904858240663</v>
      </c>
      <c r="H136" s="73">
        <f t="shared" si="22"/>
        <v>1.859750079831058</v>
      </c>
      <c r="I136" s="73">
        <f t="shared" si="22"/>
        <v>2.0108810212787982</v>
      </c>
      <c r="J136" s="73">
        <f t="shared" si="22"/>
        <v>2.3169023093722858</v>
      </c>
      <c r="K136" s="73">
        <f t="shared" si="22"/>
        <v>2.4677379790360003</v>
      </c>
      <c r="L136" s="73">
        <f t="shared" si="22"/>
        <v>2.6858640372980056</v>
      </c>
      <c r="M136" s="73">
        <f t="shared" si="22"/>
        <v>2.7252136546720833</v>
      </c>
      <c r="N136" s="73">
        <f t="shared" si="22"/>
        <v>2.8592725803188981</v>
      </c>
      <c r="O136" s="73">
        <f t="shared" si="22"/>
        <v>3.050717406296076</v>
      </c>
      <c r="P136" s="73">
        <f t="shared" si="22"/>
        <v>3.208910873363505</v>
      </c>
      <c r="Q136" s="73">
        <f t="shared" si="22"/>
        <v>3.3578921869720979</v>
      </c>
    </row>
    <row r="137" spans="1:17" ht="12" customHeight="1" x14ac:dyDescent="0.25">
      <c r="A137" s="158" t="s">
        <v>63</v>
      </c>
      <c r="B137" s="169">
        <f t="shared" si="22"/>
        <v>0.7908105827459242</v>
      </c>
      <c r="C137" s="169">
        <f t="shared" si="22"/>
        <v>0.79454908812423952</v>
      </c>
      <c r="D137" s="169">
        <f t="shared" si="22"/>
        <v>0.79807370635915975</v>
      </c>
      <c r="E137" s="169">
        <f t="shared" si="22"/>
        <v>0.80127754699353526</v>
      </c>
      <c r="F137" s="169">
        <f t="shared" si="22"/>
        <v>0.80405378613629253</v>
      </c>
      <c r="G137" s="169">
        <f t="shared" si="22"/>
        <v>0.80771836666291419</v>
      </c>
      <c r="H137" s="169">
        <f t="shared" si="22"/>
        <v>0.81049854785421516</v>
      </c>
      <c r="I137" s="169">
        <f t="shared" si="22"/>
        <v>0.81548956072083978</v>
      </c>
      <c r="J137" s="169">
        <f t="shared" si="22"/>
        <v>0.81687485787111258</v>
      </c>
      <c r="K137" s="169">
        <f t="shared" si="22"/>
        <v>0.81840299914104553</v>
      </c>
      <c r="L137" s="169">
        <f t="shared" si="22"/>
        <v>0.8219924480114954</v>
      </c>
      <c r="M137" s="169">
        <f t="shared" si="22"/>
        <v>0.8246235099732504</v>
      </c>
      <c r="N137" s="169">
        <f t="shared" si="22"/>
        <v>0.82530153299073428</v>
      </c>
      <c r="O137" s="169">
        <f t="shared" si="22"/>
        <v>0.82704335297053877</v>
      </c>
      <c r="P137" s="169">
        <f t="shared" si="22"/>
        <v>0.82751622245498013</v>
      </c>
      <c r="Q137" s="169">
        <f t="shared" si="22"/>
        <v>0.82780569087577838</v>
      </c>
    </row>
    <row r="138" spans="1:17" ht="12" customHeight="1" x14ac:dyDescent="0.25">
      <c r="A138" s="167" t="s">
        <v>148</v>
      </c>
      <c r="B138" s="174">
        <f t="shared" si="22"/>
        <v>0.80223351018315359</v>
      </c>
      <c r="C138" s="174">
        <f t="shared" si="22"/>
        <v>0.80411707451660275</v>
      </c>
      <c r="D138" s="174">
        <f t="shared" si="22"/>
        <v>0.80555816292945326</v>
      </c>
      <c r="E138" s="174">
        <f t="shared" si="22"/>
        <v>0.80687080191009375</v>
      </c>
      <c r="F138" s="174">
        <f t="shared" si="22"/>
        <v>0.80891728031801802</v>
      </c>
      <c r="G138" s="174">
        <f t="shared" si="22"/>
        <v>0.80997146975484557</v>
      </c>
      <c r="H138" s="174">
        <f t="shared" si="22"/>
        <v>0.81188794131913522</v>
      </c>
      <c r="I138" s="174">
        <f t="shared" si="22"/>
        <v>0.81367194832328449</v>
      </c>
      <c r="J138" s="174">
        <f t="shared" si="22"/>
        <v>0.81461544463707514</v>
      </c>
      <c r="K138" s="174">
        <f t="shared" si="22"/>
        <v>0.81680125822405825</v>
      </c>
      <c r="L138" s="174">
        <f t="shared" si="22"/>
        <v>0.81951822223734938</v>
      </c>
      <c r="M138" s="174">
        <f t="shared" si="22"/>
        <v>0.82210237530090613</v>
      </c>
      <c r="N138" s="174">
        <f t="shared" si="22"/>
        <v>0.82321639939977254</v>
      </c>
      <c r="O138" s="174">
        <f t="shared" si="22"/>
        <v>0.82518656182183814</v>
      </c>
      <c r="P138" s="174">
        <f t="shared" si="22"/>
        <v>0.82618247914578347</v>
      </c>
      <c r="Q138" s="174">
        <f t="shared" si="22"/>
        <v>0.82736143301049991</v>
      </c>
    </row>
    <row r="139" spans="1:17" ht="12" customHeight="1" x14ac:dyDescent="0.25">
      <c r="A139" s="167" t="s">
        <v>147</v>
      </c>
      <c r="B139" s="174">
        <f t="shared" si="22"/>
        <v>0.83527140569762492</v>
      </c>
      <c r="C139" s="174">
        <f t="shared" si="22"/>
        <v>0.83695912184221111</v>
      </c>
      <c r="D139" s="174">
        <f t="shared" si="22"/>
        <v>0.8400714275030613</v>
      </c>
      <c r="E139" s="174">
        <f t="shared" si="22"/>
        <v>0.84263537513958509</v>
      </c>
      <c r="F139" s="174">
        <f t="shared" si="22"/>
        <v>0.84517898278322445</v>
      </c>
      <c r="G139" s="174">
        <f t="shared" si="22"/>
        <v>0.84816979641738488</v>
      </c>
      <c r="H139" s="174">
        <f t="shared" si="22"/>
        <v>0.8502468913515695</v>
      </c>
      <c r="I139" s="174">
        <f t="shared" si="22"/>
        <v>0.85528939332615472</v>
      </c>
      <c r="J139" s="174">
        <f t="shared" si="22"/>
        <v>0.85638950109394674</v>
      </c>
      <c r="K139" s="174">
        <f t="shared" si="22"/>
        <v>0.85757060339136504</v>
      </c>
      <c r="L139" s="174">
        <f t="shared" si="22"/>
        <v>0.86073041153026175</v>
      </c>
      <c r="M139" s="174">
        <f t="shared" si="22"/>
        <v>0.86139339553664085</v>
      </c>
      <c r="N139" s="174">
        <f t="shared" si="22"/>
        <v>0.86177911727783596</v>
      </c>
      <c r="O139" s="174">
        <f t="shared" si="22"/>
        <v>0.86302876677102047</v>
      </c>
      <c r="P139" s="174">
        <f t="shared" si="22"/>
        <v>0.86343815779870736</v>
      </c>
      <c r="Q139" s="174">
        <f t="shared" si="22"/>
        <v>0.86382768840428548</v>
      </c>
    </row>
    <row r="140" spans="1:17" ht="12" customHeight="1" x14ac:dyDescent="0.25">
      <c r="A140" s="166" t="s">
        <v>61</v>
      </c>
      <c r="B140" s="173">
        <f t="shared" si="22"/>
        <v>0.80223351018315359</v>
      </c>
      <c r="C140" s="173">
        <f t="shared" si="22"/>
        <v>0.80411707451660286</v>
      </c>
      <c r="D140" s="173">
        <f t="shared" si="22"/>
        <v>0.80771455604277342</v>
      </c>
      <c r="E140" s="173">
        <f t="shared" si="22"/>
        <v>0.81065516680457106</v>
      </c>
      <c r="F140" s="173">
        <f t="shared" si="22"/>
        <v>0.8136234559021841</v>
      </c>
      <c r="G140" s="173">
        <f t="shared" si="22"/>
        <v>0.81695975302822565</v>
      </c>
      <c r="H140" s="173">
        <f t="shared" si="22"/>
        <v>0.81944378076907054</v>
      </c>
      <c r="I140" s="173">
        <f t="shared" si="22"/>
        <v>0.82539609522269775</v>
      </c>
      <c r="J140" s="173">
        <f t="shared" si="22"/>
        <v>0.82661106818064822</v>
      </c>
      <c r="K140" s="173">
        <f t="shared" si="22"/>
        <v>0.8282466663238891</v>
      </c>
      <c r="L140" s="173">
        <f t="shared" si="22"/>
        <v>0.83146780112091145</v>
      </c>
      <c r="M140" s="173">
        <f t="shared" si="22"/>
        <v>0.83226928918118315</v>
      </c>
      <c r="N140" s="173">
        <f t="shared" si="22"/>
        <v>0.83272877049573646</v>
      </c>
      <c r="O140" s="173">
        <f t="shared" si="22"/>
        <v>0.83422388600865582</v>
      </c>
      <c r="P140" s="173">
        <f t="shared" si="22"/>
        <v>0.83470210393742839</v>
      </c>
      <c r="Q140" s="173">
        <f t="shared" si="22"/>
        <v>0.83515149766940455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0.99999999999999967</v>
      </c>
      <c r="D141" s="172">
        <f t="shared" si="22"/>
        <v>1</v>
      </c>
      <c r="E141" s="172">
        <f t="shared" si="22"/>
        <v>0.99999999999999978</v>
      </c>
      <c r="F141" s="172">
        <f t="shared" si="22"/>
        <v>0.99999999999999978</v>
      </c>
      <c r="G141" s="172">
        <f t="shared" si="22"/>
        <v>0.99999999999999978</v>
      </c>
      <c r="H141" s="172">
        <f t="shared" si="22"/>
        <v>1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1.0000000000000004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0.99999999999999967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0.63721964893764338</v>
      </c>
      <c r="C142" s="171">
        <f t="shared" si="22"/>
        <v>0.65581026508076024</v>
      </c>
      <c r="D142" s="171">
        <f t="shared" si="22"/>
        <v>0.67396673403146157</v>
      </c>
      <c r="E142" s="171">
        <f t="shared" si="22"/>
        <v>0.69484604005961537</v>
      </c>
      <c r="F142" s="171">
        <f t="shared" si="22"/>
        <v>0.71068409392822807</v>
      </c>
      <c r="G142" s="171">
        <f t="shared" si="22"/>
        <v>0.73432135497615336</v>
      </c>
      <c r="H142" s="171">
        <f t="shared" si="22"/>
        <v>0.73834399951881124</v>
      </c>
      <c r="I142" s="171">
        <f t="shared" si="22"/>
        <v>0.74753566338166677</v>
      </c>
      <c r="J142" s="171">
        <f t="shared" si="22"/>
        <v>0.75150002679225392</v>
      </c>
      <c r="K142" s="171">
        <f t="shared" si="22"/>
        <v>0.75886575442539395</v>
      </c>
      <c r="L142" s="171">
        <f t="shared" si="22"/>
        <v>0.76359562173092199</v>
      </c>
      <c r="M142" s="171">
        <f t="shared" si="22"/>
        <v>0.76416707689475083</v>
      </c>
      <c r="N142" s="171">
        <f t="shared" si="22"/>
        <v>0.7696068587825643</v>
      </c>
      <c r="O142" s="171">
        <f t="shared" si="22"/>
        <v>0.77295215163541076</v>
      </c>
      <c r="P142" s="171">
        <f t="shared" si="22"/>
        <v>0.77419060177672594</v>
      </c>
      <c r="Q142" s="171">
        <f t="shared" si="22"/>
        <v>0.77510179382276534</v>
      </c>
    </row>
    <row r="143" spans="1:17" ht="12" customHeight="1" x14ac:dyDescent="0.25">
      <c r="A143" s="161" t="s">
        <v>141</v>
      </c>
      <c r="B143" s="170">
        <f t="shared" si="22"/>
        <v>0.68603917539220727</v>
      </c>
      <c r="C143" s="170">
        <f t="shared" si="22"/>
        <v>0.70288220733182061</v>
      </c>
      <c r="D143" s="170">
        <f t="shared" si="22"/>
        <v>0.72198064337349011</v>
      </c>
      <c r="E143" s="170">
        <f t="shared" si="22"/>
        <v>0.73762708639009378</v>
      </c>
      <c r="F143" s="170">
        <f t="shared" si="22"/>
        <v>0.75440622372638688</v>
      </c>
      <c r="G143" s="170">
        <f t="shared" si="22"/>
        <v>0.76289411198212886</v>
      </c>
      <c r="H143" s="170">
        <f t="shared" si="22"/>
        <v>0.77116099568401131</v>
      </c>
      <c r="I143" s="170">
        <f t="shared" si="22"/>
        <v>0.77944227866038251</v>
      </c>
      <c r="J143" s="170">
        <f t="shared" si="22"/>
        <v>0.78376864320785122</v>
      </c>
      <c r="K143" s="170">
        <f t="shared" si="22"/>
        <v>0.79133850255353633</v>
      </c>
      <c r="L143" s="170">
        <f t="shared" si="22"/>
        <v>0.79137588119048219</v>
      </c>
      <c r="M143" s="170">
        <f t="shared" si="22"/>
        <v>0.79188241855888664</v>
      </c>
      <c r="N143" s="170">
        <f t="shared" si="22"/>
        <v>0.79691225426429546</v>
      </c>
      <c r="O143" s="170">
        <f t="shared" si="22"/>
        <v>0.79737354890498358</v>
      </c>
      <c r="P143" s="170">
        <f t="shared" si="22"/>
        <v>0.79942604409794749</v>
      </c>
      <c r="Q143" s="170">
        <f t="shared" si="22"/>
        <v>0.7989400020309404</v>
      </c>
    </row>
    <row r="144" spans="1:17" ht="12" customHeight="1" x14ac:dyDescent="0.25">
      <c r="A144" s="148" t="s">
        <v>60</v>
      </c>
      <c r="B144" s="73">
        <f t="shared" si="22"/>
        <v>0.63721964893764327</v>
      </c>
      <c r="C144" s="73">
        <f t="shared" si="22"/>
        <v>0.65581026508076024</v>
      </c>
      <c r="D144" s="73">
        <f t="shared" si="22"/>
        <v>0.67785767742890635</v>
      </c>
      <c r="E144" s="73">
        <f t="shared" si="22"/>
        <v>0.69706159967346804</v>
      </c>
      <c r="F144" s="73">
        <f t="shared" si="22"/>
        <v>0.71749542617146356</v>
      </c>
      <c r="G144" s="73">
        <f t="shared" si="22"/>
        <v>0.72854595642783493</v>
      </c>
      <c r="H144" s="73">
        <f t="shared" si="22"/>
        <v>0.73826491173535402</v>
      </c>
      <c r="I144" s="73">
        <f t="shared" si="22"/>
        <v>0.74694450498993892</v>
      </c>
      <c r="J144" s="73">
        <f t="shared" si="22"/>
        <v>0.75150002679225503</v>
      </c>
      <c r="K144" s="73">
        <f t="shared" si="22"/>
        <v>0.76123415227038371</v>
      </c>
      <c r="L144" s="73">
        <f t="shared" si="22"/>
        <v>0.76359562173092665</v>
      </c>
      <c r="M144" s="73">
        <f t="shared" si="22"/>
        <v>0.76399470106796818</v>
      </c>
      <c r="N144" s="73">
        <f t="shared" si="22"/>
        <v>0.77056373423100899</v>
      </c>
      <c r="O144" s="73">
        <f t="shared" si="22"/>
        <v>0.77309288451846259</v>
      </c>
      <c r="P144" s="73">
        <f t="shared" si="22"/>
        <v>0.7749320728291309</v>
      </c>
      <c r="Q144" s="73">
        <f t="shared" si="22"/>
        <v>0.7764887736431817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0.99999999999999967</v>
      </c>
      <c r="D145" s="73">
        <f t="shared" si="22"/>
        <v>1</v>
      </c>
      <c r="E145" s="73">
        <f t="shared" si="22"/>
        <v>1</v>
      </c>
      <c r="F145" s="73">
        <f t="shared" si="22"/>
        <v>1.0000000000000002</v>
      </c>
      <c r="G145" s="73">
        <f t="shared" si="22"/>
        <v>1</v>
      </c>
      <c r="H145" s="73">
        <f t="shared" si="22"/>
        <v>1.0000000000000004</v>
      </c>
      <c r="I145" s="73">
        <f t="shared" si="22"/>
        <v>0.99999999999999978</v>
      </c>
      <c r="J145" s="73">
        <f t="shared" si="22"/>
        <v>1.0000000000000004</v>
      </c>
      <c r="K145" s="73">
        <f t="shared" si="22"/>
        <v>0.99999999999999978</v>
      </c>
      <c r="L145" s="73">
        <f t="shared" si="22"/>
        <v>1.0000000000000004</v>
      </c>
      <c r="M145" s="73">
        <f t="shared" si="22"/>
        <v>0.99999999999999989</v>
      </c>
      <c r="N145" s="73">
        <f t="shared" si="22"/>
        <v>0.99999999999999989</v>
      </c>
      <c r="O145" s="73">
        <f t="shared" si="22"/>
        <v>0.99999999999999989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0.81624589787450719</v>
      </c>
      <c r="C146" s="169">
        <f t="shared" si="22"/>
        <v>0.82095876984972271</v>
      </c>
      <c r="D146" s="169">
        <f t="shared" si="22"/>
        <v>0.82351552526900007</v>
      </c>
      <c r="E146" s="169">
        <f t="shared" si="22"/>
        <v>0.82594833034593229</v>
      </c>
      <c r="F146" s="169">
        <f t="shared" si="22"/>
        <v>0.83039912216454415</v>
      </c>
      <c r="G146" s="169">
        <f t="shared" si="22"/>
        <v>0.83485117666875053</v>
      </c>
      <c r="H146" s="169">
        <f t="shared" si="22"/>
        <v>0.83999637636161972</v>
      </c>
      <c r="I146" s="169">
        <f t="shared" si="22"/>
        <v>0.84401725615315104</v>
      </c>
      <c r="J146" s="169">
        <f t="shared" si="22"/>
        <v>0.8476643665225233</v>
      </c>
      <c r="K146" s="169">
        <f t="shared" si="22"/>
        <v>0.85107064547724942</v>
      </c>
      <c r="L146" s="169">
        <f t="shared" si="22"/>
        <v>0.85385733914351647</v>
      </c>
      <c r="M146" s="169">
        <f t="shared" si="22"/>
        <v>0.85504479367050057</v>
      </c>
      <c r="N146" s="169">
        <f t="shared" si="22"/>
        <v>0.85760037488991525</v>
      </c>
      <c r="O146" s="169">
        <f t="shared" si="22"/>
        <v>0.8595312606235177</v>
      </c>
      <c r="P146" s="169">
        <f t="shared" si="22"/>
        <v>0.86171984291681214</v>
      </c>
      <c r="Q146" s="169">
        <f t="shared" ref="Q146" si="23">IF(Q127=0,"",Q127/Q108)</f>
        <v>0.8636381145500106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>
        <f t="shared" si="24"/>
        <v>0.46750543839186615</v>
      </c>
      <c r="E147" s="73">
        <f t="shared" si="24"/>
        <v>0.46750543839186609</v>
      </c>
      <c r="F147" s="73">
        <f t="shared" si="24"/>
        <v>0.46757155895612418</v>
      </c>
      <c r="G147" s="73">
        <f t="shared" si="24"/>
        <v>0.467604370263562</v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>
        <f t="shared" si="24"/>
        <v>0.81624589787450719</v>
      </c>
      <c r="C148" s="65">
        <f t="shared" si="24"/>
        <v>0.82095876984972271</v>
      </c>
      <c r="D148" s="65">
        <f t="shared" si="24"/>
        <v>0.82473960027232673</v>
      </c>
      <c r="E148" s="65">
        <f t="shared" si="24"/>
        <v>0.82831566901330045</v>
      </c>
      <c r="F148" s="65">
        <f t="shared" si="24"/>
        <v>0.83268313748152378</v>
      </c>
      <c r="G148" s="65">
        <f t="shared" si="24"/>
        <v>0.83597143089964898</v>
      </c>
      <c r="H148" s="65">
        <f t="shared" si="24"/>
        <v>0.83999637636161972</v>
      </c>
      <c r="I148" s="65">
        <f t="shared" si="24"/>
        <v>0.84401725615315104</v>
      </c>
      <c r="J148" s="65">
        <f t="shared" si="24"/>
        <v>0.8476643665225233</v>
      </c>
      <c r="K148" s="65">
        <f t="shared" si="24"/>
        <v>0.85107064547724942</v>
      </c>
      <c r="L148" s="65">
        <f t="shared" si="24"/>
        <v>0.85385733914351647</v>
      </c>
      <c r="M148" s="65">
        <f t="shared" si="24"/>
        <v>0.85504479367050057</v>
      </c>
      <c r="N148" s="65">
        <f t="shared" si="24"/>
        <v>0.85760037488991525</v>
      </c>
      <c r="O148" s="65">
        <f t="shared" si="24"/>
        <v>0.8595312606235177</v>
      </c>
      <c r="P148" s="65">
        <f t="shared" si="24"/>
        <v>0.86171984291681214</v>
      </c>
      <c r="Q148" s="65">
        <f t="shared" si="24"/>
        <v>0.8636381145500106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1.2644782011417928</v>
      </c>
      <c r="E150" s="168">
        <f t="shared" si="25"/>
        <v>2.5576268959573576</v>
      </c>
      <c r="F150" s="168">
        <f t="shared" si="25"/>
        <v>2.6970687906571849</v>
      </c>
      <c r="G150" s="168">
        <f t="shared" si="25"/>
        <v>1.3469458326644059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1.2644782011417928</v>
      </c>
      <c r="E165" s="157">
        <f t="shared" si="31"/>
        <v>2.5576268959573576</v>
      </c>
      <c r="F165" s="157">
        <f t="shared" si="31"/>
        <v>2.6970687906571849</v>
      </c>
      <c r="G165" s="157">
        <f t="shared" si="31"/>
        <v>1.3469458326644059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RES_hhdet_emi!B$140</f>
        <v>0</v>
      </c>
      <c r="C166" s="156">
        <f>RES_hhdet_emi!C$140</f>
        <v>0</v>
      </c>
      <c r="D166" s="156">
        <f>RES_hhdet_emi!D$140</f>
        <v>1.2644782011417928</v>
      </c>
      <c r="E166" s="156">
        <f>RES_hhdet_emi!E$140</f>
        <v>2.5576268959573576</v>
      </c>
      <c r="F166" s="156">
        <f>RES_hhdet_emi!F$140</f>
        <v>2.6970687906571849</v>
      </c>
      <c r="G166" s="156">
        <f>RES_hhdet_emi!G$140</f>
        <v>1.3469458326644059</v>
      </c>
      <c r="H166" s="156">
        <f>RES_hhdet_emi!H$140</f>
        <v>0</v>
      </c>
      <c r="I166" s="156">
        <f>RES_hhdet_emi!I$140</f>
        <v>0</v>
      </c>
      <c r="J166" s="156">
        <f>RES_hhdet_emi!J$140</f>
        <v>0</v>
      </c>
      <c r="K166" s="156">
        <f>RES_hhdet_emi!K$140</f>
        <v>0</v>
      </c>
      <c r="L166" s="156">
        <f>RES_hhdet_emi!L$140</f>
        <v>0</v>
      </c>
      <c r="M166" s="156">
        <f>RES_hhdet_emi!M$140</f>
        <v>0</v>
      </c>
      <c r="N166" s="156">
        <f>RES_hhdet_emi!N$140</f>
        <v>0</v>
      </c>
      <c r="O166" s="156">
        <f>RES_hhdet_emi!O$140</f>
        <v>0</v>
      </c>
      <c r="P166" s="156">
        <f>RES_hhdet_emi!P$140</f>
        <v>0</v>
      </c>
      <c r="Q166" s="156">
        <f>RES_hhdet_emi!Q$140</f>
        <v>0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15733.855268549343</v>
      </c>
      <c r="C169" s="168">
        <f t="shared" ref="C169:Q169" si="32">SUM(C170,C173,C175,C184)</f>
        <v>16424.260605304022</v>
      </c>
      <c r="D169" s="168">
        <f t="shared" si="32"/>
        <v>15902.986792132848</v>
      </c>
      <c r="E169" s="168">
        <f t="shared" si="32"/>
        <v>15891.979214286486</v>
      </c>
      <c r="F169" s="168">
        <f t="shared" si="32"/>
        <v>15254.900855050571</v>
      </c>
      <c r="G169" s="168">
        <f t="shared" si="32"/>
        <v>15861.664503277705</v>
      </c>
      <c r="H169" s="168">
        <f t="shared" si="32"/>
        <v>15496.048884299527</v>
      </c>
      <c r="I169" s="168">
        <f t="shared" si="32"/>
        <v>14868.481281185532</v>
      </c>
      <c r="J169" s="168">
        <f t="shared" si="32"/>
        <v>14848.004774041898</v>
      </c>
      <c r="K169" s="168">
        <f t="shared" si="32"/>
        <v>15290.913282192723</v>
      </c>
      <c r="L169" s="168">
        <f t="shared" si="32"/>
        <v>18048.751762982833</v>
      </c>
      <c r="M169" s="168">
        <f t="shared" si="32"/>
        <v>16122.738833222256</v>
      </c>
      <c r="N169" s="168">
        <f t="shared" si="32"/>
        <v>17616.46782532486</v>
      </c>
      <c r="O169" s="168">
        <f t="shared" si="32"/>
        <v>16669.09635685978</v>
      </c>
      <c r="P169" s="168">
        <f t="shared" si="32"/>
        <v>15691.196474841536</v>
      </c>
      <c r="Q169" s="168">
        <f t="shared" si="32"/>
        <v>16521.535509864625</v>
      </c>
    </row>
    <row r="170" spans="1:17" ht="12" customHeight="1" x14ac:dyDescent="0.25">
      <c r="A170" s="158" t="s">
        <v>65</v>
      </c>
      <c r="B170" s="157">
        <f>SUM(B171:B172)</f>
        <v>12653.086910969207</v>
      </c>
      <c r="C170" s="157">
        <f t="shared" ref="C170:Q170" si="33">SUM(C171:C172)</f>
        <v>13349.608745482696</v>
      </c>
      <c r="D170" s="157">
        <f t="shared" si="33"/>
        <v>12821.512338650005</v>
      </c>
      <c r="E170" s="157">
        <f t="shared" si="33"/>
        <v>12782.463202590237</v>
      </c>
      <c r="F170" s="157">
        <f t="shared" si="33"/>
        <v>12104.172622554859</v>
      </c>
      <c r="G170" s="157">
        <f t="shared" si="33"/>
        <v>12687.87252215825</v>
      </c>
      <c r="H170" s="157">
        <f t="shared" si="33"/>
        <v>12301.434960771005</v>
      </c>
      <c r="I170" s="157">
        <f t="shared" si="33"/>
        <v>11703.537861493352</v>
      </c>
      <c r="J170" s="157">
        <f t="shared" si="33"/>
        <v>11701.114668519273</v>
      </c>
      <c r="K170" s="157">
        <f t="shared" si="33"/>
        <v>11925.402508817402</v>
      </c>
      <c r="L170" s="157">
        <f t="shared" si="33"/>
        <v>14739.022988701672</v>
      </c>
      <c r="M170" s="157">
        <f t="shared" si="33"/>
        <v>12807.100979019748</v>
      </c>
      <c r="N170" s="157">
        <f t="shared" si="33"/>
        <v>14239.020772950131</v>
      </c>
      <c r="O170" s="157">
        <f t="shared" si="33"/>
        <v>13158.321791631983</v>
      </c>
      <c r="P170" s="157">
        <f t="shared" si="33"/>
        <v>12184.175906526225</v>
      </c>
      <c r="Q170" s="157">
        <f t="shared" si="33"/>
        <v>12876.514708314178</v>
      </c>
    </row>
    <row r="171" spans="1:17" ht="12" customHeight="1" x14ac:dyDescent="0.25">
      <c r="A171" s="23" t="s">
        <v>149</v>
      </c>
      <c r="B171" s="156">
        <f>IF(B95=0,0,B95/0.086*1000000/B$7)</f>
        <v>12617.049735388508</v>
      </c>
      <c r="C171" s="156">
        <f t="shared" ref="C171:Q172" si="34">IF(C95=0,0,C95/0.086*1000000/C$7)</f>
        <v>13329.810490824322</v>
      </c>
      <c r="D171" s="156">
        <f t="shared" si="34"/>
        <v>12792.80386347885</v>
      </c>
      <c r="E171" s="156">
        <f t="shared" si="34"/>
        <v>12734.280666401419</v>
      </c>
      <c r="F171" s="156">
        <f t="shared" si="34"/>
        <v>12035.818567804172</v>
      </c>
      <c r="G171" s="156">
        <f t="shared" si="34"/>
        <v>12602.968646926391</v>
      </c>
      <c r="H171" s="156">
        <f t="shared" si="34"/>
        <v>12214.633483040652</v>
      </c>
      <c r="I171" s="156">
        <f t="shared" si="34"/>
        <v>11648.831752802793</v>
      </c>
      <c r="J171" s="156">
        <f t="shared" si="34"/>
        <v>11672.19649920831</v>
      </c>
      <c r="K171" s="156">
        <f t="shared" si="34"/>
        <v>11868.89575096254</v>
      </c>
      <c r="L171" s="156">
        <f t="shared" si="34"/>
        <v>14672.453771703429</v>
      </c>
      <c r="M171" s="156">
        <f t="shared" si="34"/>
        <v>12762.183028920896</v>
      </c>
      <c r="N171" s="156">
        <f t="shared" si="34"/>
        <v>14195.484509065733</v>
      </c>
      <c r="O171" s="156">
        <f t="shared" si="34"/>
        <v>13070.829898100937</v>
      </c>
      <c r="P171" s="156">
        <f t="shared" si="34"/>
        <v>12104.506193429554</v>
      </c>
      <c r="Q171" s="156">
        <f t="shared" si="34"/>
        <v>12757.147743317175</v>
      </c>
    </row>
    <row r="172" spans="1:17" ht="12" customHeight="1" x14ac:dyDescent="0.25">
      <c r="A172" s="23" t="s">
        <v>60</v>
      </c>
      <c r="B172" s="156">
        <f>IF(B96=0,0,B96/0.086*1000000/B$7)</f>
        <v>36.037175580698523</v>
      </c>
      <c r="C172" s="156">
        <f t="shared" si="34"/>
        <v>19.798254658373683</v>
      </c>
      <c r="D172" s="156">
        <f t="shared" si="34"/>
        <v>28.708475171155197</v>
      </c>
      <c r="E172" s="156">
        <f t="shared" si="34"/>
        <v>48.182536188818993</v>
      </c>
      <c r="F172" s="156">
        <f t="shared" si="34"/>
        <v>68.354054750687254</v>
      </c>
      <c r="G172" s="156">
        <f t="shared" si="34"/>
        <v>84.903875231859828</v>
      </c>
      <c r="H172" s="156">
        <f t="shared" si="34"/>
        <v>86.801477730352445</v>
      </c>
      <c r="I172" s="156">
        <f t="shared" si="34"/>
        <v>54.706108690560214</v>
      </c>
      <c r="J172" s="156">
        <f t="shared" si="34"/>
        <v>28.91816931096265</v>
      </c>
      <c r="K172" s="156">
        <f t="shared" si="34"/>
        <v>56.506757854862606</v>
      </c>
      <c r="L172" s="156">
        <f t="shared" si="34"/>
        <v>66.569216998242794</v>
      </c>
      <c r="M172" s="156">
        <f t="shared" si="34"/>
        <v>44.9179500988526</v>
      </c>
      <c r="N172" s="156">
        <f t="shared" si="34"/>
        <v>43.536263884397862</v>
      </c>
      <c r="O172" s="156">
        <f t="shared" si="34"/>
        <v>87.491893531045832</v>
      </c>
      <c r="P172" s="156">
        <f t="shared" si="34"/>
        <v>79.669713096671899</v>
      </c>
      <c r="Q172" s="156">
        <f t="shared" si="34"/>
        <v>119.36696499700341</v>
      </c>
    </row>
    <row r="173" spans="1:17" ht="12" customHeight="1" x14ac:dyDescent="0.25">
      <c r="A173" s="158" t="s">
        <v>112</v>
      </c>
      <c r="B173" s="157">
        <f>B174</f>
        <v>9.2661594201221487</v>
      </c>
      <c r="C173" s="157">
        <f t="shared" ref="C173:Q173" si="35">C174</f>
        <v>9.2434124553286949</v>
      </c>
      <c r="D173" s="157">
        <f t="shared" si="35"/>
        <v>9.0953798668765806</v>
      </c>
      <c r="E173" s="157">
        <f t="shared" si="35"/>
        <v>8.8085361145087688</v>
      </c>
      <c r="F173" s="157">
        <f t="shared" si="35"/>
        <v>8.6931104948097424</v>
      </c>
      <c r="G173" s="157">
        <f t="shared" si="35"/>
        <v>9.4143989708226954</v>
      </c>
      <c r="H173" s="157">
        <f t="shared" si="35"/>
        <v>10.410545169371806</v>
      </c>
      <c r="I173" s="157">
        <f t="shared" si="35"/>
        <v>11.754019804185949</v>
      </c>
      <c r="J173" s="157">
        <f t="shared" si="35"/>
        <v>13.189982706274748</v>
      </c>
      <c r="K173" s="157">
        <f t="shared" si="35"/>
        <v>14.646163092841473</v>
      </c>
      <c r="L173" s="157">
        <f t="shared" si="35"/>
        <v>18.905524356382543</v>
      </c>
      <c r="M173" s="157">
        <f t="shared" si="35"/>
        <v>18.998544320671829</v>
      </c>
      <c r="N173" s="157">
        <f t="shared" si="35"/>
        <v>20.500886941796928</v>
      </c>
      <c r="O173" s="157">
        <f t="shared" si="35"/>
        <v>24.374647847165829</v>
      </c>
      <c r="P173" s="157">
        <f t="shared" si="35"/>
        <v>27.289607869385463</v>
      </c>
      <c r="Q173" s="157">
        <f t="shared" si="35"/>
        <v>32.310871672419928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9.2661594201221487</v>
      </c>
      <c r="C174" s="156">
        <f t="shared" si="36"/>
        <v>9.2434124553286949</v>
      </c>
      <c r="D174" s="156">
        <f t="shared" si="36"/>
        <v>9.0953798668765806</v>
      </c>
      <c r="E174" s="156">
        <f t="shared" si="36"/>
        <v>8.8085361145087688</v>
      </c>
      <c r="F174" s="156">
        <f t="shared" si="36"/>
        <v>8.6931104948097424</v>
      </c>
      <c r="G174" s="156">
        <f t="shared" si="36"/>
        <v>9.4143989708226954</v>
      </c>
      <c r="H174" s="156">
        <f t="shared" si="36"/>
        <v>10.410545169371806</v>
      </c>
      <c r="I174" s="156">
        <f t="shared" si="36"/>
        <v>11.754019804185949</v>
      </c>
      <c r="J174" s="156">
        <f t="shared" si="36"/>
        <v>13.189982706274748</v>
      </c>
      <c r="K174" s="156">
        <f t="shared" si="36"/>
        <v>14.646163092841473</v>
      </c>
      <c r="L174" s="156">
        <f t="shared" si="36"/>
        <v>18.905524356382543</v>
      </c>
      <c r="M174" s="156">
        <f t="shared" si="36"/>
        <v>18.998544320671829</v>
      </c>
      <c r="N174" s="156">
        <f t="shared" si="36"/>
        <v>20.500886941796928</v>
      </c>
      <c r="O174" s="156">
        <f t="shared" si="36"/>
        <v>24.374647847165829</v>
      </c>
      <c r="P174" s="156">
        <f t="shared" si="36"/>
        <v>27.289607869385463</v>
      </c>
      <c r="Q174" s="156">
        <f t="shared" si="36"/>
        <v>32.310871672419928</v>
      </c>
    </row>
    <row r="175" spans="1:17" ht="12" customHeight="1" x14ac:dyDescent="0.25">
      <c r="A175" s="158" t="s">
        <v>63</v>
      </c>
      <c r="B175" s="157">
        <f t="shared" si="36"/>
        <v>2195.7434161659721</v>
      </c>
      <c r="C175" s="157">
        <f t="shared" si="36"/>
        <v>2201.1641350866184</v>
      </c>
      <c r="D175" s="157">
        <f t="shared" si="36"/>
        <v>2198.3958321887139</v>
      </c>
      <c r="E175" s="157">
        <f t="shared" si="36"/>
        <v>2194.9465253752774</v>
      </c>
      <c r="F175" s="157">
        <f t="shared" si="36"/>
        <v>2199.7364295218431</v>
      </c>
      <c r="G175" s="157">
        <f t="shared" si="36"/>
        <v>2186.1867505095138</v>
      </c>
      <c r="H175" s="157">
        <f t="shared" si="36"/>
        <v>2189.4996865975172</v>
      </c>
      <c r="I175" s="157">
        <f t="shared" si="36"/>
        <v>2171.182983471288</v>
      </c>
      <c r="J175" s="157">
        <f t="shared" si="36"/>
        <v>2158.9646720061933</v>
      </c>
      <c r="K175" s="157">
        <f t="shared" si="36"/>
        <v>2269.4001543378204</v>
      </c>
      <c r="L175" s="157">
        <f t="shared" si="36"/>
        <v>2162.7029943087718</v>
      </c>
      <c r="M175" s="157">
        <f t="shared" si="36"/>
        <v>2169.544233595554</v>
      </c>
      <c r="N175" s="157">
        <f t="shared" si="36"/>
        <v>2183.8757408616152</v>
      </c>
      <c r="O175" s="157">
        <f t="shared" si="36"/>
        <v>2200.7145952632882</v>
      </c>
      <c r="P175" s="157">
        <f t="shared" si="36"/>
        <v>2201.8440413872772</v>
      </c>
      <c r="Q175" s="157">
        <f t="shared" si="36"/>
        <v>2221.4416453821359</v>
      </c>
    </row>
    <row r="176" spans="1:17" ht="12" customHeight="1" x14ac:dyDescent="0.25">
      <c r="A176" s="167" t="s">
        <v>148</v>
      </c>
      <c r="B176" s="132">
        <f>IF(B100=0,0,B100/0.086*1000000/B$11)</f>
        <v>2161.2596240715948</v>
      </c>
      <c r="C176" s="132">
        <f t="shared" ref="C176:Q176" si="37">IF(C100=0,0,C100/0.086*1000000/C$11)</f>
        <v>2170.4242457956298</v>
      </c>
      <c r="D176" s="132">
        <f t="shared" si="37"/>
        <v>2170.2641326128678</v>
      </c>
      <c r="E176" s="132">
        <f t="shared" si="37"/>
        <v>2165.886302838986</v>
      </c>
      <c r="F176" s="132">
        <f t="shared" si="37"/>
        <v>2166.6907197695091</v>
      </c>
      <c r="G176" s="132">
        <f t="shared" si="37"/>
        <v>2156.7172562510059</v>
      </c>
      <c r="H176" s="132">
        <f t="shared" si="37"/>
        <v>2166.0683196319524</v>
      </c>
      <c r="I176" s="132">
        <f t="shared" si="37"/>
        <v>2168.8563300270225</v>
      </c>
      <c r="J176" s="132">
        <f t="shared" si="37"/>
        <v>2158.2043343661157</v>
      </c>
      <c r="K176" s="132">
        <f t="shared" si="37"/>
        <v>2261.5960560038825</v>
      </c>
      <c r="L176" s="132">
        <f t="shared" si="37"/>
        <v>2161.0108649459039</v>
      </c>
      <c r="M176" s="132">
        <f t="shared" si="37"/>
        <v>2168.7564830132119</v>
      </c>
      <c r="N176" s="132">
        <f t="shared" si="37"/>
        <v>2175.98996519303</v>
      </c>
      <c r="O176" s="132">
        <f t="shared" si="37"/>
        <v>2188.5248151603182</v>
      </c>
      <c r="P176" s="132">
        <f t="shared" si="37"/>
        <v>2181.9003817271396</v>
      </c>
      <c r="Q176" s="132">
        <f t="shared" si="37"/>
        <v>2182.2089336142385</v>
      </c>
    </row>
    <row r="177" spans="1:17" ht="12" customHeight="1" x14ac:dyDescent="0.25">
      <c r="A177" s="167" t="s">
        <v>147</v>
      </c>
      <c r="B177" s="132">
        <f>IF(B101=0,0,B101/0.086*1000000/B$12)</f>
        <v>2075.7767344311073</v>
      </c>
      <c r="C177" s="132">
        <f t="shared" ref="C177:Q177" si="38">IF(C101=0,0,C101/0.086*1000000/C$12)</f>
        <v>2086.0979435848521</v>
      </c>
      <c r="D177" s="132">
        <f t="shared" si="38"/>
        <v>2087.4829092938935</v>
      </c>
      <c r="E177" s="132">
        <f t="shared" si="38"/>
        <v>2084.8364419643958</v>
      </c>
      <c r="F177" s="132">
        <f t="shared" si="38"/>
        <v>2086.6434583053024</v>
      </c>
      <c r="G177" s="132">
        <f t="shared" si="38"/>
        <v>2080.0396754663911</v>
      </c>
      <c r="H177" s="132">
        <f t="shared" si="38"/>
        <v>2089.2900850922601</v>
      </c>
      <c r="I177" s="132">
        <f t="shared" si="38"/>
        <v>2093.5067184242971</v>
      </c>
      <c r="J177" s="132">
        <f t="shared" si="38"/>
        <v>2084.5759720029055</v>
      </c>
      <c r="K177" s="132">
        <f t="shared" si="38"/>
        <v>2181.778039064518</v>
      </c>
      <c r="L177" s="132">
        <f t="shared" si="38"/>
        <v>2092.0570922779493</v>
      </c>
      <c r="M177" s="132">
        <f t="shared" si="38"/>
        <v>2099.5655605134466</v>
      </c>
      <c r="N177" s="132">
        <f t="shared" si="38"/>
        <v>2106.6600629278851</v>
      </c>
      <c r="O177" s="132">
        <f t="shared" si="38"/>
        <v>2119.0150993202365</v>
      </c>
      <c r="P177" s="132">
        <f t="shared" si="38"/>
        <v>2112.8217762967724</v>
      </c>
      <c r="Q177" s="132">
        <f t="shared" si="38"/>
        <v>2113.4039380738473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1729.007699257266</v>
      </c>
      <c r="C178" s="165">
        <f t="shared" si="39"/>
        <v>1736.3393966364865</v>
      </c>
      <c r="D178" s="165">
        <f t="shared" si="39"/>
        <v>1736.2113060902968</v>
      </c>
      <c r="E178" s="165">
        <f t="shared" si="39"/>
        <v>1732.7090422711872</v>
      </c>
      <c r="F178" s="165">
        <f t="shared" si="39"/>
        <v>1733.3525758155906</v>
      </c>
      <c r="G178" s="165">
        <f t="shared" si="39"/>
        <v>1725.3738050008128</v>
      </c>
      <c r="H178" s="165">
        <f t="shared" si="39"/>
        <v>1732.8546557055604</v>
      </c>
      <c r="I178" s="165">
        <f t="shared" si="39"/>
        <v>1735.0850640216247</v>
      </c>
      <c r="J178" s="165">
        <f t="shared" si="39"/>
        <v>1726.5634674928901</v>
      </c>
      <c r="K178" s="165">
        <f t="shared" si="39"/>
        <v>1809.2768448031134</v>
      </c>
      <c r="L178" s="165">
        <f t="shared" si="39"/>
        <v>1728.8086919567236</v>
      </c>
      <c r="M178" s="165">
        <f t="shared" si="39"/>
        <v>1735.0051864105662</v>
      </c>
      <c r="N178" s="165">
        <f t="shared" si="39"/>
        <v>1740.7919721544222</v>
      </c>
      <c r="O178" s="165">
        <f t="shared" si="39"/>
        <v>1750.8198521282511</v>
      </c>
      <c r="P178" s="165">
        <f t="shared" si="39"/>
        <v>1745.5203053817108</v>
      </c>
      <c r="Q178" s="165">
        <f t="shared" si="39"/>
        <v>1745.7671468913902</v>
      </c>
    </row>
    <row r="179" spans="1:17" ht="12" customHeight="1" x14ac:dyDescent="0.25">
      <c r="A179" s="147" t="s">
        <v>59</v>
      </c>
      <c r="B179" s="164">
        <f t="shared" si="39"/>
        <v>346.76903517384142</v>
      </c>
      <c r="C179" s="164">
        <f t="shared" si="39"/>
        <v>349.75854694836585</v>
      </c>
      <c r="D179" s="164">
        <f t="shared" si="39"/>
        <v>351.27160320359701</v>
      </c>
      <c r="E179" s="164">
        <f t="shared" si="39"/>
        <v>352.12739969320893</v>
      </c>
      <c r="F179" s="164">
        <f t="shared" si="39"/>
        <v>353.29088248971169</v>
      </c>
      <c r="G179" s="164">
        <f t="shared" si="39"/>
        <v>354.66587046557856</v>
      </c>
      <c r="H179" s="164">
        <f t="shared" si="39"/>
        <v>356.43542938669981</v>
      </c>
      <c r="I179" s="164">
        <f t="shared" si="39"/>
        <v>358.42165440267235</v>
      </c>
      <c r="J179" s="164">
        <f t="shared" si="39"/>
        <v>358.01250451001556</v>
      </c>
      <c r="K179" s="164">
        <f t="shared" si="39"/>
        <v>372.50119426140463</v>
      </c>
      <c r="L179" s="164">
        <f t="shared" si="39"/>
        <v>363.24840032122597</v>
      </c>
      <c r="M179" s="164">
        <f t="shared" si="39"/>
        <v>364.5603741028803</v>
      </c>
      <c r="N179" s="164">
        <f t="shared" si="39"/>
        <v>365.86809077346288</v>
      </c>
      <c r="O179" s="164">
        <f t="shared" si="39"/>
        <v>368.19524719198495</v>
      </c>
      <c r="P179" s="164">
        <f t="shared" si="39"/>
        <v>367.30147091506137</v>
      </c>
      <c r="Q179" s="164">
        <f t="shared" si="39"/>
        <v>367.63679118245727</v>
      </c>
    </row>
    <row r="180" spans="1:17" ht="12" customHeight="1" x14ac:dyDescent="0.25">
      <c r="A180" s="163" t="s">
        <v>142</v>
      </c>
      <c r="B180" s="162">
        <f>IF(B104=0,0,B104/0.086*1000000/B$13)</f>
        <v>2787.6113344973419</v>
      </c>
      <c r="C180" s="162">
        <f t="shared" ref="C180:Q180" si="40">IF(C104=0,0,C104/0.086*1000000/C$13)</f>
        <v>2759.5920857128981</v>
      </c>
      <c r="D180" s="162">
        <f t="shared" si="40"/>
        <v>2766.7084202386595</v>
      </c>
      <c r="E180" s="162">
        <f t="shared" si="40"/>
        <v>2846.8995227635714</v>
      </c>
      <c r="F180" s="162">
        <f t="shared" si="40"/>
        <v>2938.3692476631823</v>
      </c>
      <c r="G180" s="162">
        <f t="shared" si="40"/>
        <v>3060.3304897058579</v>
      </c>
      <c r="H180" s="162">
        <f t="shared" si="40"/>
        <v>3099.3935665374083</v>
      </c>
      <c r="I180" s="162">
        <f t="shared" si="40"/>
        <v>3040.6953479141848</v>
      </c>
      <c r="J180" s="162">
        <f t="shared" si="40"/>
        <v>2998.7933400105426</v>
      </c>
      <c r="K180" s="162">
        <f t="shared" si="40"/>
        <v>3227.3847576889498</v>
      </c>
      <c r="L180" s="162">
        <f t="shared" si="40"/>
        <v>3409.9023416390501</v>
      </c>
      <c r="M180" s="162">
        <f t="shared" si="40"/>
        <v>3400.7544437916904</v>
      </c>
      <c r="N180" s="162">
        <f t="shared" si="40"/>
        <v>3525.0236871909838</v>
      </c>
      <c r="O180" s="162">
        <f t="shared" si="40"/>
        <v>3840.818308187454</v>
      </c>
      <c r="P180" s="162">
        <f t="shared" si="40"/>
        <v>3759.6551933918049</v>
      </c>
      <c r="Q180" s="162">
        <f t="shared" si="40"/>
        <v>4115.4236202504899</v>
      </c>
    </row>
    <row r="181" spans="1:17" ht="12" customHeight="1" x14ac:dyDescent="0.25">
      <c r="A181" s="161" t="s">
        <v>141</v>
      </c>
      <c r="B181" s="160">
        <f>IF(B105=0,0,B105/0.086*1000000/B$14)</f>
        <v>2576.8581027717123</v>
      </c>
      <c r="C181" s="160">
        <f t="shared" ref="C181:Q181" si="41">IF(C105=0,0,C105/0.086*1000000/C$14)</f>
        <v>2557.4322155186719</v>
      </c>
      <c r="D181" s="160">
        <f t="shared" si="41"/>
        <v>2564.638339394523</v>
      </c>
      <c r="E181" s="160">
        <f t="shared" si="41"/>
        <v>2629.647017904073</v>
      </c>
      <c r="F181" s="160">
        <f t="shared" si="41"/>
        <v>2703.9862806202273</v>
      </c>
      <c r="G181" s="160">
        <f t="shared" si="41"/>
        <v>2802.9302622302657</v>
      </c>
      <c r="H181" s="160">
        <f t="shared" si="41"/>
        <v>2835.9502826166267</v>
      </c>
      <c r="I181" s="160">
        <f t="shared" si="41"/>
        <v>2790.9779327340248</v>
      </c>
      <c r="J181" s="160">
        <f t="shared" si="41"/>
        <v>2757.0471765184461</v>
      </c>
      <c r="K181" s="160">
        <f t="shared" si="41"/>
        <v>2954.4090004125683</v>
      </c>
      <c r="L181" s="160">
        <f t="shared" si="41"/>
        <v>3091.1702736324655</v>
      </c>
      <c r="M181" s="160">
        <f t="shared" si="41"/>
        <v>3085.163929136238</v>
      </c>
      <c r="N181" s="160">
        <f t="shared" si="41"/>
        <v>3185.8870405262483</v>
      </c>
      <c r="O181" s="160">
        <f t="shared" si="41"/>
        <v>3440.8498937419495</v>
      </c>
      <c r="P181" s="160">
        <f t="shared" si="41"/>
        <v>3375.0256256285056</v>
      </c>
      <c r="Q181" s="160">
        <f t="shared" si="41"/>
        <v>3659.9756873828469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2230.0890675978708</v>
      </c>
      <c r="C182" s="156">
        <f t="shared" si="42"/>
        <v>2207.6736685703058</v>
      </c>
      <c r="D182" s="156">
        <f t="shared" si="42"/>
        <v>2213.3667361909261</v>
      </c>
      <c r="E182" s="156">
        <f t="shared" si="42"/>
        <v>2277.5196182108643</v>
      </c>
      <c r="F182" s="156">
        <f t="shared" si="42"/>
        <v>2350.6953981305155</v>
      </c>
      <c r="G182" s="156">
        <f t="shared" si="42"/>
        <v>2448.2643917646869</v>
      </c>
      <c r="H182" s="156">
        <f t="shared" si="42"/>
        <v>2479.5148532299263</v>
      </c>
      <c r="I182" s="156">
        <f t="shared" si="42"/>
        <v>2432.5562783313521</v>
      </c>
      <c r="J182" s="156">
        <f t="shared" si="42"/>
        <v>2399.0346720084308</v>
      </c>
      <c r="K182" s="156">
        <f t="shared" si="42"/>
        <v>2581.9078061511627</v>
      </c>
      <c r="L182" s="156">
        <f t="shared" si="42"/>
        <v>2727.9218733112402</v>
      </c>
      <c r="M182" s="156">
        <f t="shared" si="42"/>
        <v>2720.6035550333572</v>
      </c>
      <c r="N182" s="156">
        <f t="shared" si="42"/>
        <v>2820.0189497527849</v>
      </c>
      <c r="O182" s="156">
        <f t="shared" si="42"/>
        <v>3072.6546465499641</v>
      </c>
      <c r="P182" s="156">
        <f t="shared" si="42"/>
        <v>3007.7241547134436</v>
      </c>
      <c r="Q182" s="156">
        <f t="shared" si="42"/>
        <v>3292.3388962003892</v>
      </c>
    </row>
    <row r="183" spans="1:17" ht="12" customHeight="1" x14ac:dyDescent="0.25">
      <c r="A183" s="148" t="s">
        <v>59</v>
      </c>
      <c r="B183" s="156">
        <f t="shared" si="42"/>
        <v>346.76903517384147</v>
      </c>
      <c r="C183" s="156">
        <f t="shared" si="42"/>
        <v>349.7585469483659</v>
      </c>
      <c r="D183" s="156">
        <f t="shared" si="42"/>
        <v>351.27160320359701</v>
      </c>
      <c r="E183" s="156">
        <f t="shared" si="42"/>
        <v>352.12739969320904</v>
      </c>
      <c r="F183" s="156">
        <f t="shared" si="42"/>
        <v>353.29088248971146</v>
      </c>
      <c r="G183" s="156">
        <f t="shared" si="42"/>
        <v>354.66587046557851</v>
      </c>
      <c r="H183" s="156">
        <f t="shared" si="42"/>
        <v>356.43542938669992</v>
      </c>
      <c r="I183" s="156">
        <f t="shared" si="42"/>
        <v>358.42165440267235</v>
      </c>
      <c r="J183" s="156">
        <f t="shared" si="42"/>
        <v>358.01250451001545</v>
      </c>
      <c r="K183" s="156">
        <f t="shared" si="42"/>
        <v>372.50119426140481</v>
      </c>
      <c r="L183" s="156">
        <f t="shared" si="42"/>
        <v>363.24840032122586</v>
      </c>
      <c r="M183" s="156">
        <f t="shared" si="42"/>
        <v>364.56037410288047</v>
      </c>
      <c r="N183" s="156">
        <f t="shared" si="42"/>
        <v>365.86809077346288</v>
      </c>
      <c r="O183" s="156">
        <f t="shared" si="42"/>
        <v>368.195247191985</v>
      </c>
      <c r="P183" s="156">
        <f t="shared" si="42"/>
        <v>367.30147091506132</v>
      </c>
      <c r="Q183" s="156">
        <f t="shared" si="42"/>
        <v>367.63679118245716</v>
      </c>
    </row>
    <row r="184" spans="1:17" ht="12" customHeight="1" x14ac:dyDescent="0.25">
      <c r="A184" s="158" t="s">
        <v>62</v>
      </c>
      <c r="B184" s="157">
        <f t="shared" si="36"/>
        <v>875.75878199404406</v>
      </c>
      <c r="C184" s="157">
        <f t="shared" si="36"/>
        <v>864.24431227937578</v>
      </c>
      <c r="D184" s="157">
        <f t="shared" si="36"/>
        <v>873.98324142725301</v>
      </c>
      <c r="E184" s="157">
        <f t="shared" si="36"/>
        <v>905.76095020646233</v>
      </c>
      <c r="F184" s="157">
        <f t="shared" si="36"/>
        <v>942.29869247906106</v>
      </c>
      <c r="G184" s="157">
        <f t="shared" si="36"/>
        <v>978.19083163911841</v>
      </c>
      <c r="H184" s="157">
        <f t="shared" si="36"/>
        <v>994.70369176163354</v>
      </c>
      <c r="I184" s="157">
        <f t="shared" si="36"/>
        <v>982.00641641670586</v>
      </c>
      <c r="J184" s="157">
        <f t="shared" si="36"/>
        <v>974.73545081015675</v>
      </c>
      <c r="K184" s="157">
        <f t="shared" si="36"/>
        <v>1081.4644559446604</v>
      </c>
      <c r="L184" s="157">
        <f t="shared" si="36"/>
        <v>1128.1202556160063</v>
      </c>
      <c r="M184" s="157">
        <f t="shared" si="36"/>
        <v>1127.0950762862831</v>
      </c>
      <c r="N184" s="157">
        <f t="shared" si="36"/>
        <v>1173.0704245713162</v>
      </c>
      <c r="O184" s="157">
        <f t="shared" si="36"/>
        <v>1285.6853221173455</v>
      </c>
      <c r="P184" s="157">
        <f t="shared" si="36"/>
        <v>1277.8869190586479</v>
      </c>
      <c r="Q184" s="157">
        <f t="shared" si="36"/>
        <v>1391.2682844958917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986.78426742929628</v>
      </c>
      <c r="E185" s="156">
        <f t="shared" si="43"/>
        <v>2051.2238695503111</v>
      </c>
      <c r="F185" s="156">
        <f t="shared" si="43"/>
        <v>2133.8944686102936</v>
      </c>
      <c r="G185" s="156">
        <f t="shared" si="43"/>
        <v>1594.5227484284483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875.75878199404406</v>
      </c>
      <c r="C186" s="57">
        <f t="shared" ref="C186:Q186" si="44">IF(C110=0,0,C110/0.086*1000000/C$17)</f>
        <v>864.24431227937589</v>
      </c>
      <c r="D186" s="57">
        <f t="shared" si="44"/>
        <v>873.6398661658742</v>
      </c>
      <c r="E186" s="57">
        <f t="shared" si="44"/>
        <v>902.43264465373181</v>
      </c>
      <c r="F186" s="57">
        <f t="shared" si="44"/>
        <v>938.99789123448875</v>
      </c>
      <c r="G186" s="57">
        <f t="shared" si="44"/>
        <v>977.03882673924977</v>
      </c>
      <c r="H186" s="57">
        <f t="shared" si="44"/>
        <v>994.70369176163354</v>
      </c>
      <c r="I186" s="57">
        <f t="shared" si="44"/>
        <v>982.00641641670586</v>
      </c>
      <c r="J186" s="57">
        <f t="shared" si="44"/>
        <v>974.73545081015686</v>
      </c>
      <c r="K186" s="57">
        <f t="shared" si="44"/>
        <v>1081.4644559446604</v>
      </c>
      <c r="L186" s="57">
        <f t="shared" si="44"/>
        <v>1128.1202556160063</v>
      </c>
      <c r="M186" s="57">
        <f t="shared" si="44"/>
        <v>1127.0950762862833</v>
      </c>
      <c r="N186" s="57">
        <f t="shared" si="44"/>
        <v>1173.0704245713166</v>
      </c>
      <c r="O186" s="57">
        <f t="shared" si="44"/>
        <v>1285.6853221173453</v>
      </c>
      <c r="P186" s="57">
        <f t="shared" si="44"/>
        <v>1277.8869190586477</v>
      </c>
      <c r="Q186" s="57">
        <f t="shared" si="44"/>
        <v>1391.2682844958915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11758.530811156319</v>
      </c>
      <c r="C188" s="168">
        <f t="shared" ref="C188:Q188" si="45">SUM(C189,C192,C194,C203)</f>
        <v>12310.062093335497</v>
      </c>
      <c r="D188" s="168">
        <f t="shared" si="45"/>
        <v>11967.799832395243</v>
      </c>
      <c r="E188" s="168">
        <f t="shared" si="45"/>
        <v>12002.176819100698</v>
      </c>
      <c r="F188" s="168">
        <f t="shared" si="45"/>
        <v>11588.215096596919</v>
      </c>
      <c r="G188" s="168">
        <f t="shared" si="45"/>
        <v>12080.222600848059</v>
      </c>
      <c r="H188" s="168">
        <f t="shared" si="45"/>
        <v>11858.097523974542</v>
      </c>
      <c r="I188" s="168">
        <f t="shared" si="45"/>
        <v>11430.648694071147</v>
      </c>
      <c r="J188" s="168">
        <f t="shared" si="45"/>
        <v>11439.528947713054</v>
      </c>
      <c r="K188" s="168">
        <f t="shared" si="45"/>
        <v>11853.580323088914</v>
      </c>
      <c r="L188" s="168">
        <f t="shared" si="45"/>
        <v>14028.093695542604</v>
      </c>
      <c r="M188" s="168">
        <f t="shared" si="45"/>
        <v>12615.972921707857</v>
      </c>
      <c r="N188" s="168">
        <f t="shared" si="45"/>
        <v>13820.471112943085</v>
      </c>
      <c r="O188" s="168">
        <f t="shared" si="45"/>
        <v>13191.724158846571</v>
      </c>
      <c r="P188" s="168">
        <f t="shared" si="45"/>
        <v>12486.922924559276</v>
      </c>
      <c r="Q188" s="168">
        <f t="shared" si="45"/>
        <v>13193.076301085408</v>
      </c>
    </row>
    <row r="189" spans="1:17" ht="12" customHeight="1" x14ac:dyDescent="0.25">
      <c r="A189" s="158" t="s">
        <v>65</v>
      </c>
      <c r="B189" s="157">
        <f>SUM(B190:B191)</f>
        <v>9292.8671122080814</v>
      </c>
      <c r="C189" s="157">
        <f t="shared" ref="C189:Q189" si="46">SUM(C190:C191)</f>
        <v>9836.872682686364</v>
      </c>
      <c r="D189" s="157">
        <f t="shared" si="46"/>
        <v>9478.8636383956909</v>
      </c>
      <c r="E189" s="157">
        <f t="shared" si="46"/>
        <v>9480.9586303602227</v>
      </c>
      <c r="F189" s="157">
        <f t="shared" si="46"/>
        <v>9022.5857525217398</v>
      </c>
      <c r="G189" s="157">
        <f t="shared" si="46"/>
        <v>9481.3793852664112</v>
      </c>
      <c r="H189" s="157">
        <f t="shared" si="46"/>
        <v>9228.6026986168745</v>
      </c>
      <c r="I189" s="157">
        <f t="shared" si="46"/>
        <v>8807.6053401787958</v>
      </c>
      <c r="J189" s="157">
        <f t="shared" si="46"/>
        <v>8819.1165782884564</v>
      </c>
      <c r="K189" s="157">
        <f t="shared" si="46"/>
        <v>9039.7508850348058</v>
      </c>
      <c r="L189" s="157">
        <f t="shared" si="46"/>
        <v>11236.33673925969</v>
      </c>
      <c r="M189" s="157">
        <f t="shared" si="46"/>
        <v>9811.4238714062376</v>
      </c>
      <c r="N189" s="157">
        <f t="shared" si="46"/>
        <v>10953.471856359189</v>
      </c>
      <c r="O189" s="157">
        <f t="shared" si="46"/>
        <v>10192.190892904457</v>
      </c>
      <c r="P189" s="157">
        <f t="shared" si="46"/>
        <v>9476.1108264169034</v>
      </c>
      <c r="Q189" s="157">
        <f t="shared" si="46"/>
        <v>10044.105523491287</v>
      </c>
    </row>
    <row r="190" spans="1:17" ht="12" customHeight="1" x14ac:dyDescent="0.25">
      <c r="A190" s="23" t="s">
        <v>149</v>
      </c>
      <c r="B190" s="156">
        <f>IF(B114=0,0,B114/0.086*1000000/B$7)</f>
        <v>9256.8299366273823</v>
      </c>
      <c r="C190" s="156">
        <f t="shared" ref="C190:Q191" si="47">IF(C114=0,0,C114/0.086*1000000/C$7)</f>
        <v>9817.0744280279905</v>
      </c>
      <c r="D190" s="156">
        <f t="shared" si="47"/>
        <v>9450.1551632245355</v>
      </c>
      <c r="E190" s="156">
        <f t="shared" si="47"/>
        <v>9432.7760941714041</v>
      </c>
      <c r="F190" s="156">
        <f t="shared" si="47"/>
        <v>8954.2316977710525</v>
      </c>
      <c r="G190" s="156">
        <f t="shared" si="47"/>
        <v>9396.4755100345519</v>
      </c>
      <c r="H190" s="156">
        <f t="shared" si="47"/>
        <v>9141.8012208865221</v>
      </c>
      <c r="I190" s="156">
        <f t="shared" si="47"/>
        <v>8752.8992314882362</v>
      </c>
      <c r="J190" s="156">
        <f t="shared" si="47"/>
        <v>8790.1984089774942</v>
      </c>
      <c r="K190" s="156">
        <f t="shared" si="47"/>
        <v>8983.2441271799435</v>
      </c>
      <c r="L190" s="156">
        <f t="shared" si="47"/>
        <v>11169.767522261447</v>
      </c>
      <c r="M190" s="156">
        <f t="shared" si="47"/>
        <v>9766.5059213073855</v>
      </c>
      <c r="N190" s="156">
        <f t="shared" si="47"/>
        <v>10909.935592474791</v>
      </c>
      <c r="O190" s="156">
        <f t="shared" si="47"/>
        <v>10104.698999373411</v>
      </c>
      <c r="P190" s="156">
        <f t="shared" si="47"/>
        <v>9396.441113320232</v>
      </c>
      <c r="Q190" s="156">
        <f t="shared" si="47"/>
        <v>9924.738558494284</v>
      </c>
    </row>
    <row r="191" spans="1:17" ht="12" customHeight="1" x14ac:dyDescent="0.25">
      <c r="A191" s="23" t="s">
        <v>60</v>
      </c>
      <c r="B191" s="156">
        <f>IF(B115=0,0,B115/0.086*1000000/B$7)</f>
        <v>36.037175580698531</v>
      </c>
      <c r="C191" s="156">
        <f t="shared" si="47"/>
        <v>19.798254658373676</v>
      </c>
      <c r="D191" s="156">
        <f t="shared" si="47"/>
        <v>28.708475171155197</v>
      </c>
      <c r="E191" s="156">
        <f t="shared" si="47"/>
        <v>48.182536188818979</v>
      </c>
      <c r="F191" s="156">
        <f t="shared" si="47"/>
        <v>68.354054750687268</v>
      </c>
      <c r="G191" s="156">
        <f t="shared" si="47"/>
        <v>84.903875231859857</v>
      </c>
      <c r="H191" s="156">
        <f t="shared" si="47"/>
        <v>86.801477730352474</v>
      </c>
      <c r="I191" s="156">
        <f t="shared" si="47"/>
        <v>54.706108690560214</v>
      </c>
      <c r="J191" s="156">
        <f t="shared" si="47"/>
        <v>28.918169310962622</v>
      </c>
      <c r="K191" s="156">
        <f t="shared" si="47"/>
        <v>56.506757854862613</v>
      </c>
      <c r="L191" s="156">
        <f t="shared" si="47"/>
        <v>66.569216998242794</v>
      </c>
      <c r="M191" s="156">
        <f t="shared" si="47"/>
        <v>44.9179500988526</v>
      </c>
      <c r="N191" s="156">
        <f t="shared" si="47"/>
        <v>43.536263884397854</v>
      </c>
      <c r="O191" s="156">
        <f t="shared" si="47"/>
        <v>87.491893531045775</v>
      </c>
      <c r="P191" s="156">
        <f t="shared" si="47"/>
        <v>79.669713096671941</v>
      </c>
      <c r="Q191" s="156">
        <f t="shared" si="47"/>
        <v>119.36696499700348</v>
      </c>
    </row>
    <row r="192" spans="1:17" ht="12" customHeight="1" x14ac:dyDescent="0.25">
      <c r="A192" s="158" t="s">
        <v>112</v>
      </c>
      <c r="B192" s="157">
        <f>B193</f>
        <v>14.412055119283867</v>
      </c>
      <c r="C192" s="157">
        <f t="shared" ref="C192:Q192" si="48">C193</f>
        <v>14.747506845782762</v>
      </c>
      <c r="D192" s="157">
        <f t="shared" si="48"/>
        <v>14.715516019909082</v>
      </c>
      <c r="E192" s="157">
        <f t="shared" si="48"/>
        <v>14.345076590216797</v>
      </c>
      <c r="F192" s="157">
        <f t="shared" si="48"/>
        <v>14.438932364802792</v>
      </c>
      <c r="G192" s="157">
        <f t="shared" si="48"/>
        <v>16.376257439497959</v>
      </c>
      <c r="H192" s="157">
        <f t="shared" si="48"/>
        <v>19.361012209824054</v>
      </c>
      <c r="I192" s="157">
        <f t="shared" si="48"/>
        <v>23.635935347972662</v>
      </c>
      <c r="J192" s="157">
        <f t="shared" si="48"/>
        <v>30.559901392748476</v>
      </c>
      <c r="K192" s="157">
        <f t="shared" si="48"/>
        <v>36.142892911360271</v>
      </c>
      <c r="L192" s="157">
        <f t="shared" si="48"/>
        <v>50.777667975069399</v>
      </c>
      <c r="M192" s="157">
        <f t="shared" si="48"/>
        <v>51.775092401587621</v>
      </c>
      <c r="N192" s="157">
        <f t="shared" si="48"/>
        <v>58.617623904897727</v>
      </c>
      <c r="O192" s="157">
        <f t="shared" si="48"/>
        <v>74.360162459685981</v>
      </c>
      <c r="P192" s="157">
        <f t="shared" si="48"/>
        <v>87.569919421897296</v>
      </c>
      <c r="Q192" s="157">
        <f t="shared" si="48"/>
        <v>108.49642354307696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14.412055119283867</v>
      </c>
      <c r="C193" s="156">
        <f t="shared" si="49"/>
        <v>14.747506845782762</v>
      </c>
      <c r="D193" s="156">
        <f t="shared" si="49"/>
        <v>14.715516019909082</v>
      </c>
      <c r="E193" s="156">
        <f t="shared" si="49"/>
        <v>14.345076590216797</v>
      </c>
      <c r="F193" s="156">
        <f t="shared" si="49"/>
        <v>14.438932364802792</v>
      </c>
      <c r="G193" s="156">
        <f t="shared" si="49"/>
        <v>16.376257439497959</v>
      </c>
      <c r="H193" s="156">
        <f t="shared" si="49"/>
        <v>19.361012209824054</v>
      </c>
      <c r="I193" s="156">
        <f t="shared" si="49"/>
        <v>23.635935347972662</v>
      </c>
      <c r="J193" s="156">
        <f t="shared" si="49"/>
        <v>30.559901392748476</v>
      </c>
      <c r="K193" s="156">
        <f t="shared" si="49"/>
        <v>36.142892911360271</v>
      </c>
      <c r="L193" s="156">
        <f t="shared" si="49"/>
        <v>50.777667975069399</v>
      </c>
      <c r="M193" s="156">
        <f t="shared" si="49"/>
        <v>51.775092401587621</v>
      </c>
      <c r="N193" s="156">
        <f t="shared" si="49"/>
        <v>58.617623904897727</v>
      </c>
      <c r="O193" s="156">
        <f t="shared" si="49"/>
        <v>74.360162459685981</v>
      </c>
      <c r="P193" s="156">
        <f t="shared" si="49"/>
        <v>87.569919421897296</v>
      </c>
      <c r="Q193" s="156">
        <f t="shared" si="49"/>
        <v>108.49642354307696</v>
      </c>
    </row>
    <row r="194" spans="1:17" ht="12" customHeight="1" x14ac:dyDescent="0.25">
      <c r="A194" s="158" t="s">
        <v>63</v>
      </c>
      <c r="B194" s="157">
        <f t="shared" si="49"/>
        <v>1736.4171304987392</v>
      </c>
      <c r="C194" s="157">
        <f t="shared" si="49"/>
        <v>1748.9329563448532</v>
      </c>
      <c r="D194" s="157">
        <f t="shared" si="49"/>
        <v>1754.4819098393764</v>
      </c>
      <c r="E194" s="157">
        <f t="shared" si="49"/>
        <v>1758.7613676346859</v>
      </c>
      <c r="F194" s="157">
        <f t="shared" si="49"/>
        <v>1768.7064046589683</v>
      </c>
      <c r="G194" s="157">
        <f t="shared" si="49"/>
        <v>1765.8231913416482</v>
      </c>
      <c r="H194" s="157">
        <f t="shared" si="49"/>
        <v>1774.5863165145468</v>
      </c>
      <c r="I194" s="157">
        <f t="shared" si="49"/>
        <v>1770.5770574355631</v>
      </c>
      <c r="J194" s="157">
        <f t="shared" si="49"/>
        <v>1763.6039595938121</v>
      </c>
      <c r="K194" s="157">
        <f t="shared" si="49"/>
        <v>1857.2838925612234</v>
      </c>
      <c r="L194" s="157">
        <f t="shared" si="49"/>
        <v>1777.725528613659</v>
      </c>
      <c r="M194" s="157">
        <f t="shared" si="49"/>
        <v>1789.0571809497912</v>
      </c>
      <c r="N194" s="157">
        <f t="shared" si="49"/>
        <v>1802.3559967943665</v>
      </c>
      <c r="O194" s="157">
        <f t="shared" si="49"/>
        <v>1820.0863777977522</v>
      </c>
      <c r="P194" s="157">
        <f t="shared" si="49"/>
        <v>1822.0616635638064</v>
      </c>
      <c r="Q194" s="157">
        <f t="shared" si="49"/>
        <v>1838.9220359957849</v>
      </c>
    </row>
    <row r="195" spans="1:17" ht="12" customHeight="1" x14ac:dyDescent="0.25">
      <c r="A195" s="167" t="s">
        <v>148</v>
      </c>
      <c r="B195" s="132">
        <f>IF(B119=0,0,B119/0.086*1000000/B$11)</f>
        <v>1733.8348946360788</v>
      </c>
      <c r="C195" s="132">
        <f t="shared" ref="C195:Q195" si="50">IF(C119=0,0,C119/0.086*1000000/C$11)</f>
        <v>1745.2751949890858</v>
      </c>
      <c r="D195" s="132">
        <f t="shared" si="50"/>
        <v>1748.2739877393051</v>
      </c>
      <c r="E195" s="132">
        <f t="shared" si="50"/>
        <v>1747.5904180177808</v>
      </c>
      <c r="F195" s="132">
        <f t="shared" si="50"/>
        <v>1752.67356432624</v>
      </c>
      <c r="G195" s="132">
        <f t="shared" si="50"/>
        <v>1746.8794458912653</v>
      </c>
      <c r="H195" s="132">
        <f t="shared" si="50"/>
        <v>1758.6047487825849</v>
      </c>
      <c r="I195" s="132">
        <f t="shared" si="50"/>
        <v>1764.7375556863756</v>
      </c>
      <c r="J195" s="132">
        <f t="shared" si="50"/>
        <v>1758.106583457316</v>
      </c>
      <c r="K195" s="132">
        <f t="shared" si="50"/>
        <v>1847.2745041385385</v>
      </c>
      <c r="L195" s="132">
        <f t="shared" si="50"/>
        <v>1770.9877822760639</v>
      </c>
      <c r="M195" s="132">
        <f t="shared" si="50"/>
        <v>1782.9398561344008</v>
      </c>
      <c r="N195" s="132">
        <f t="shared" si="50"/>
        <v>1791.3106242762428</v>
      </c>
      <c r="O195" s="132">
        <f t="shared" si="50"/>
        <v>1805.941267683917</v>
      </c>
      <c r="P195" s="132">
        <f t="shared" si="50"/>
        <v>1802.6478666244598</v>
      </c>
      <c r="Q195" s="132">
        <f t="shared" si="50"/>
        <v>1805.4755104433909</v>
      </c>
    </row>
    <row r="196" spans="1:17" ht="12" customHeight="1" x14ac:dyDescent="0.25">
      <c r="A196" s="167" t="s">
        <v>147</v>
      </c>
      <c r="B196" s="132">
        <f>IF(B120=0,0,B120/0.086*1000000/B$12)</f>
        <v>1733.8369508826963</v>
      </c>
      <c r="C196" s="132">
        <f t="shared" ref="C196:Q196" si="51">IF(C120=0,0,C120/0.086*1000000/C$12)</f>
        <v>1745.9787029396207</v>
      </c>
      <c r="D196" s="132">
        <f t="shared" si="51"/>
        <v>1753.6347474987649</v>
      </c>
      <c r="E196" s="132">
        <f t="shared" si="51"/>
        <v>1756.7569373793467</v>
      </c>
      <c r="F196" s="132">
        <f t="shared" si="51"/>
        <v>1763.5871955217451</v>
      </c>
      <c r="G196" s="132">
        <f t="shared" si="51"/>
        <v>1764.2268280804126</v>
      </c>
      <c r="H196" s="132">
        <f t="shared" si="51"/>
        <v>1776.4123999813503</v>
      </c>
      <c r="I196" s="132">
        <f t="shared" si="51"/>
        <v>1790.5540911253458</v>
      </c>
      <c r="J196" s="132">
        <f t="shared" si="51"/>
        <v>1785.2089766559975</v>
      </c>
      <c r="K196" s="132">
        <f t="shared" si="51"/>
        <v>1871.0287094265875</v>
      </c>
      <c r="L196" s="132">
        <f t="shared" si="51"/>
        <v>1800.6971619812023</v>
      </c>
      <c r="M196" s="132">
        <f t="shared" si="51"/>
        <v>1808.5519073224684</v>
      </c>
      <c r="N196" s="132">
        <f t="shared" si="51"/>
        <v>1815.4756494344631</v>
      </c>
      <c r="O196" s="132">
        <f t="shared" si="51"/>
        <v>1828.7709879355152</v>
      </c>
      <c r="P196" s="132">
        <f t="shared" si="51"/>
        <v>1824.2909422826774</v>
      </c>
      <c r="Q196" s="132">
        <f t="shared" si="51"/>
        <v>1825.6168384908453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1387.0679157088548</v>
      </c>
      <c r="C197" s="165">
        <f t="shared" si="52"/>
        <v>1396.2201559912548</v>
      </c>
      <c r="D197" s="165">
        <f t="shared" si="52"/>
        <v>1402.363144295168</v>
      </c>
      <c r="E197" s="165">
        <f t="shared" si="52"/>
        <v>1404.6295376861381</v>
      </c>
      <c r="F197" s="165">
        <f t="shared" si="52"/>
        <v>1410.2963130320334</v>
      </c>
      <c r="G197" s="165">
        <f t="shared" si="52"/>
        <v>1409.560957614834</v>
      </c>
      <c r="H197" s="165">
        <f t="shared" si="52"/>
        <v>1419.9769705946505</v>
      </c>
      <c r="I197" s="165">
        <f t="shared" si="52"/>
        <v>1432.1324367226737</v>
      </c>
      <c r="J197" s="165">
        <f t="shared" si="52"/>
        <v>1427.1964721459817</v>
      </c>
      <c r="K197" s="165">
        <f t="shared" si="52"/>
        <v>1498.5275151651831</v>
      </c>
      <c r="L197" s="165">
        <f t="shared" si="52"/>
        <v>1437.4487616599761</v>
      </c>
      <c r="M197" s="165">
        <f t="shared" si="52"/>
        <v>1443.9915332195883</v>
      </c>
      <c r="N197" s="165">
        <f t="shared" si="52"/>
        <v>1449.6075586610004</v>
      </c>
      <c r="O197" s="165">
        <f t="shared" si="52"/>
        <v>1460.5757407435299</v>
      </c>
      <c r="P197" s="165">
        <f t="shared" si="52"/>
        <v>1456.9894713676165</v>
      </c>
      <c r="Q197" s="165">
        <f t="shared" si="52"/>
        <v>1457.9800473083881</v>
      </c>
    </row>
    <row r="198" spans="1:17" ht="12" customHeight="1" x14ac:dyDescent="0.25">
      <c r="A198" s="147" t="s">
        <v>59</v>
      </c>
      <c r="B198" s="164">
        <f t="shared" si="52"/>
        <v>346.76903517384142</v>
      </c>
      <c r="C198" s="164">
        <f t="shared" si="52"/>
        <v>349.75854694836568</v>
      </c>
      <c r="D198" s="164">
        <f t="shared" si="52"/>
        <v>351.27160320359701</v>
      </c>
      <c r="E198" s="164">
        <f t="shared" si="52"/>
        <v>352.12739969320882</v>
      </c>
      <c r="F198" s="164">
        <f t="shared" si="52"/>
        <v>353.29088248971158</v>
      </c>
      <c r="G198" s="164">
        <f t="shared" si="52"/>
        <v>354.66587046557851</v>
      </c>
      <c r="H198" s="164">
        <f t="shared" si="52"/>
        <v>356.43542938669981</v>
      </c>
      <c r="I198" s="164">
        <f t="shared" si="52"/>
        <v>358.42165440267235</v>
      </c>
      <c r="J198" s="164">
        <f t="shared" si="52"/>
        <v>358.01250451001556</v>
      </c>
      <c r="K198" s="164">
        <f t="shared" si="52"/>
        <v>372.50119426140463</v>
      </c>
      <c r="L198" s="164">
        <f t="shared" si="52"/>
        <v>363.24840032122614</v>
      </c>
      <c r="M198" s="164">
        <f t="shared" si="52"/>
        <v>364.5603741028803</v>
      </c>
      <c r="N198" s="164">
        <f t="shared" si="52"/>
        <v>365.86809077346288</v>
      </c>
      <c r="O198" s="164">
        <f t="shared" si="52"/>
        <v>368.19524719198495</v>
      </c>
      <c r="P198" s="164">
        <f t="shared" si="52"/>
        <v>367.30147091506126</v>
      </c>
      <c r="Q198" s="164">
        <f t="shared" si="52"/>
        <v>367.63679118245727</v>
      </c>
    </row>
    <row r="199" spans="1:17" ht="12" customHeight="1" x14ac:dyDescent="0.25">
      <c r="A199" s="163" t="s">
        <v>142</v>
      </c>
      <c r="B199" s="162">
        <f>IF(B123=0,0,B123/0.086*1000000/B$13)</f>
        <v>1776.3207159429917</v>
      </c>
      <c r="C199" s="162">
        <f t="shared" ref="C199:Q199" si="53">IF(C123=0,0,C123/0.086*1000000/C$13)</f>
        <v>1809.7688172461437</v>
      </c>
      <c r="D199" s="162">
        <f t="shared" si="53"/>
        <v>1864.6694380055937</v>
      </c>
      <c r="E199" s="162">
        <f t="shared" si="53"/>
        <v>1978.1568598398765</v>
      </c>
      <c r="F199" s="162">
        <f t="shared" si="53"/>
        <v>2088.252286402078</v>
      </c>
      <c r="G199" s="162">
        <f t="shared" si="53"/>
        <v>2247.2660318756411</v>
      </c>
      <c r="H199" s="162">
        <f t="shared" si="53"/>
        <v>2288.4186420001024</v>
      </c>
      <c r="I199" s="162">
        <f t="shared" si="53"/>
        <v>2273.0282140445784</v>
      </c>
      <c r="J199" s="162">
        <f t="shared" si="53"/>
        <v>2253.5932753623556</v>
      </c>
      <c r="K199" s="162">
        <f t="shared" si="53"/>
        <v>2449.1517689646421</v>
      </c>
      <c r="L199" s="162">
        <f t="shared" si="53"/>
        <v>2603.7864986055974</v>
      </c>
      <c r="M199" s="162">
        <f t="shared" si="53"/>
        <v>2598.7445825491304</v>
      </c>
      <c r="N199" s="162">
        <f t="shared" si="53"/>
        <v>2712.8824070331857</v>
      </c>
      <c r="O199" s="162">
        <f t="shared" si="53"/>
        <v>2968.7687753541713</v>
      </c>
      <c r="P199" s="162">
        <f t="shared" si="53"/>
        <v>2910.689716644994</v>
      </c>
      <c r="Q199" s="162">
        <f t="shared" si="53"/>
        <v>3189.8722303967334</v>
      </c>
    </row>
    <row r="200" spans="1:17" ht="12" customHeight="1" x14ac:dyDescent="0.25">
      <c r="A200" s="161" t="s">
        <v>141</v>
      </c>
      <c r="B200" s="160">
        <f>IF(B124=0,0,B124/0.086*1000000/B$14)</f>
        <v>1767.825607928233</v>
      </c>
      <c r="C200" s="160">
        <f t="shared" ref="C200:Q200" si="54">IF(C124=0,0,C124/0.086*1000000/C$14)</f>
        <v>1797.5736007452722</v>
      </c>
      <c r="D200" s="160">
        <f t="shared" si="54"/>
        <v>1851.619238296377</v>
      </c>
      <c r="E200" s="160">
        <f t="shared" si="54"/>
        <v>1939.6988680509805</v>
      </c>
      <c r="F200" s="160">
        <f t="shared" si="54"/>
        <v>2039.9040789706637</v>
      </c>
      <c r="G200" s="160">
        <f t="shared" si="54"/>
        <v>2138.3389933519943</v>
      </c>
      <c r="H200" s="160">
        <f t="shared" si="54"/>
        <v>2186.9742436529909</v>
      </c>
      <c r="I200" s="160">
        <f t="shared" si="54"/>
        <v>2175.4061995810525</v>
      </c>
      <c r="J200" s="160">
        <f t="shared" si="54"/>
        <v>2160.8871247998995</v>
      </c>
      <c r="K200" s="160">
        <f t="shared" si="54"/>
        <v>2337.9375943171717</v>
      </c>
      <c r="L200" s="160">
        <f t="shared" si="54"/>
        <v>2446.2775992057168</v>
      </c>
      <c r="M200" s="160">
        <f t="shared" si="54"/>
        <v>2443.0870738550416</v>
      </c>
      <c r="N200" s="160">
        <f t="shared" si="54"/>
        <v>2538.8724232971772</v>
      </c>
      <c r="O200" s="160">
        <f t="shared" si="54"/>
        <v>2743.642691022354</v>
      </c>
      <c r="P200" s="160">
        <f t="shared" si="54"/>
        <v>2698.0833846253963</v>
      </c>
      <c r="Q200" s="160">
        <f t="shared" si="54"/>
        <v>2924.100983110844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1421.0565727543915</v>
      </c>
      <c r="C201" s="156">
        <f t="shared" si="55"/>
        <v>1447.8150537969066</v>
      </c>
      <c r="D201" s="156">
        <f t="shared" si="55"/>
        <v>1500.3476350927799</v>
      </c>
      <c r="E201" s="156">
        <f t="shared" si="55"/>
        <v>1587.5714683577712</v>
      </c>
      <c r="F201" s="156">
        <f t="shared" si="55"/>
        <v>1686.6131964809522</v>
      </c>
      <c r="G201" s="156">
        <f t="shared" si="55"/>
        <v>1783.6731228864157</v>
      </c>
      <c r="H201" s="156">
        <f t="shared" si="55"/>
        <v>1830.538814266291</v>
      </c>
      <c r="I201" s="156">
        <f t="shared" si="55"/>
        <v>1816.9845451783797</v>
      </c>
      <c r="J201" s="156">
        <f t="shared" si="55"/>
        <v>1802.8746202898844</v>
      </c>
      <c r="K201" s="156">
        <f t="shared" si="55"/>
        <v>1965.4364000557669</v>
      </c>
      <c r="L201" s="156">
        <f t="shared" si="55"/>
        <v>2083.0291988844906</v>
      </c>
      <c r="M201" s="156">
        <f t="shared" si="55"/>
        <v>2078.5266997521612</v>
      </c>
      <c r="N201" s="156">
        <f t="shared" si="55"/>
        <v>2173.0043325237143</v>
      </c>
      <c r="O201" s="156">
        <f t="shared" si="55"/>
        <v>2375.4474438303691</v>
      </c>
      <c r="P201" s="156">
        <f t="shared" si="55"/>
        <v>2330.7819137103343</v>
      </c>
      <c r="Q201" s="156">
        <f t="shared" si="55"/>
        <v>2556.4641919283868</v>
      </c>
    </row>
    <row r="202" spans="1:17" ht="12" customHeight="1" x14ac:dyDescent="0.25">
      <c r="A202" s="148" t="s">
        <v>59</v>
      </c>
      <c r="B202" s="156">
        <f t="shared" si="55"/>
        <v>346.76903517384147</v>
      </c>
      <c r="C202" s="156">
        <f t="shared" si="55"/>
        <v>349.75854694836573</v>
      </c>
      <c r="D202" s="156">
        <f t="shared" si="55"/>
        <v>351.27160320359701</v>
      </c>
      <c r="E202" s="156">
        <f t="shared" si="55"/>
        <v>352.12739969320904</v>
      </c>
      <c r="F202" s="156">
        <f t="shared" si="55"/>
        <v>353.29088248971152</v>
      </c>
      <c r="G202" s="156">
        <f t="shared" si="55"/>
        <v>354.66587046557851</v>
      </c>
      <c r="H202" s="156">
        <f t="shared" si="55"/>
        <v>356.43542938670004</v>
      </c>
      <c r="I202" s="156">
        <f t="shared" si="55"/>
        <v>358.42165440267229</v>
      </c>
      <c r="J202" s="156">
        <f t="shared" si="55"/>
        <v>358.01250451001556</v>
      </c>
      <c r="K202" s="156">
        <f t="shared" si="55"/>
        <v>372.50119426140475</v>
      </c>
      <c r="L202" s="156">
        <f t="shared" si="55"/>
        <v>363.24840032122603</v>
      </c>
      <c r="M202" s="156">
        <f t="shared" si="55"/>
        <v>364.56037410288042</v>
      </c>
      <c r="N202" s="156">
        <f t="shared" si="55"/>
        <v>365.86809077346282</v>
      </c>
      <c r="O202" s="156">
        <f t="shared" si="55"/>
        <v>368.19524719198489</v>
      </c>
      <c r="P202" s="156">
        <f t="shared" si="55"/>
        <v>367.30147091506132</v>
      </c>
      <c r="Q202" s="156">
        <f t="shared" si="55"/>
        <v>367.63679118245733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714.83451333021333</v>
      </c>
      <c r="C203" s="157">
        <f t="shared" si="56"/>
        <v>709.50894745849598</v>
      </c>
      <c r="D203" s="157">
        <f t="shared" si="56"/>
        <v>719.73876814026755</v>
      </c>
      <c r="E203" s="157">
        <f t="shared" si="56"/>
        <v>748.11174451557258</v>
      </c>
      <c r="F203" s="157">
        <f t="shared" si="56"/>
        <v>782.48400705141</v>
      </c>
      <c r="G203" s="157">
        <f t="shared" si="56"/>
        <v>816.64376680050168</v>
      </c>
      <c r="H203" s="157">
        <f t="shared" si="56"/>
        <v>835.54749663329767</v>
      </c>
      <c r="I203" s="157">
        <f t="shared" si="56"/>
        <v>828.83036110881676</v>
      </c>
      <c r="J203" s="157">
        <f t="shared" si="56"/>
        <v>826.24850843803767</v>
      </c>
      <c r="K203" s="157">
        <f t="shared" si="56"/>
        <v>920.40265258152431</v>
      </c>
      <c r="L203" s="157">
        <f t="shared" si="56"/>
        <v>963.25375969418656</v>
      </c>
      <c r="M203" s="157">
        <f t="shared" si="56"/>
        <v>963.71677695024209</v>
      </c>
      <c r="N203" s="157">
        <f t="shared" si="56"/>
        <v>1006.0256358846328</v>
      </c>
      <c r="O203" s="157">
        <f t="shared" si="56"/>
        <v>1105.0867256846755</v>
      </c>
      <c r="P203" s="157">
        <f t="shared" si="56"/>
        <v>1101.1805151566671</v>
      </c>
      <c r="Q203" s="157">
        <f t="shared" si="56"/>
        <v>1201.5523180552598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461.32701154272974</v>
      </c>
      <c r="E204" s="156">
        <f t="shared" si="57"/>
        <v>958.95831437397794</v>
      </c>
      <c r="F204" s="156">
        <f t="shared" si="57"/>
        <v>997.74836333596522</v>
      </c>
      <c r="G204" s="156">
        <f t="shared" si="57"/>
        <v>745.60580564980876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714.83451333021333</v>
      </c>
      <c r="C205" s="57">
        <f t="shared" ref="C205:Q205" si="58">IF(C129=0,0,C129/0.086*1000000/C$17)</f>
        <v>709.5089474584961</v>
      </c>
      <c r="D205" s="57">
        <f t="shared" si="58"/>
        <v>720.52539400361218</v>
      </c>
      <c r="E205" s="57">
        <f t="shared" si="58"/>
        <v>747.49909979579797</v>
      </c>
      <c r="F205" s="57">
        <f t="shared" si="58"/>
        <v>781.88771016166868</v>
      </c>
      <c r="G205" s="57">
        <f t="shared" si="58"/>
        <v>816.77654603372491</v>
      </c>
      <c r="H205" s="57">
        <f t="shared" si="58"/>
        <v>835.54749663329767</v>
      </c>
      <c r="I205" s="57">
        <f t="shared" si="58"/>
        <v>828.83036110881676</v>
      </c>
      <c r="J205" s="57">
        <f t="shared" si="58"/>
        <v>826.24850843803779</v>
      </c>
      <c r="K205" s="57">
        <f t="shared" si="58"/>
        <v>920.40265258152431</v>
      </c>
      <c r="L205" s="57">
        <f t="shared" si="58"/>
        <v>963.25375969418656</v>
      </c>
      <c r="M205" s="57">
        <f t="shared" si="58"/>
        <v>963.71677695024221</v>
      </c>
      <c r="N205" s="57">
        <f t="shared" si="58"/>
        <v>1006.0256358846331</v>
      </c>
      <c r="O205" s="57">
        <f t="shared" si="58"/>
        <v>1105.0867256846755</v>
      </c>
      <c r="P205" s="57">
        <f t="shared" si="58"/>
        <v>1101.1805151566668</v>
      </c>
      <c r="Q205" s="57">
        <f t="shared" si="58"/>
        <v>1201.5523180552595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0.68040606663724701</v>
      </c>
      <c r="E207" s="168">
        <f t="shared" si="59"/>
        <v>1.3502219617592597</v>
      </c>
      <c r="F207" s="168">
        <f t="shared" si="59"/>
        <v>1.3392819658673973</v>
      </c>
      <c r="G207" s="168">
        <f t="shared" si="59"/>
        <v>0.67587972402947183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0.68040606663724701</v>
      </c>
      <c r="E222" s="157">
        <f t="shared" si="68"/>
        <v>1.3502219617592597</v>
      </c>
      <c r="F222" s="157">
        <f t="shared" si="68"/>
        <v>1.3392819658673973</v>
      </c>
      <c r="G222" s="157">
        <f t="shared" si="68"/>
        <v>0.67587972402947183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224.19826261379305</v>
      </c>
      <c r="E223" s="156">
        <f t="shared" si="69"/>
        <v>466.03988628960599</v>
      </c>
      <c r="F223" s="156">
        <f t="shared" si="69"/>
        <v>484.82271987366261</v>
      </c>
      <c r="G223" s="156">
        <f t="shared" si="69"/>
        <v>362.27698565476226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159.57869473106882</v>
      </c>
      <c r="C226" s="184">
        <f>C169/RES_summary!C$19</f>
        <v>166.38101747809174</v>
      </c>
      <c r="D226" s="184">
        <f>D169/RES_summary!D$19</f>
        <v>160.80540968326781</v>
      </c>
      <c r="E226" s="184">
        <f>E169/RES_summary!E$19</f>
        <v>160.33951186591796</v>
      </c>
      <c r="F226" s="184">
        <f>F169/RES_summary!F$19</f>
        <v>153.51423331670142</v>
      </c>
      <c r="G226" s="184">
        <f>G169/RES_summary!G$19</f>
        <v>159.26442181259105</v>
      </c>
      <c r="H226" s="184">
        <f>H169/RES_summary!H$19</f>
        <v>155.14429638389799</v>
      </c>
      <c r="I226" s="184">
        <f>I169/RES_summary!I$19</f>
        <v>148.25104488855709</v>
      </c>
      <c r="J226" s="184">
        <f>J169/RES_summary!J$19</f>
        <v>147.46136043565383</v>
      </c>
      <c r="K226" s="184">
        <f>K169/RES_summary!K$19</f>
        <v>150.51561420358419</v>
      </c>
      <c r="L226" s="184">
        <f>L169/RES_summary!L$19</f>
        <v>176.52285806938022</v>
      </c>
      <c r="M226" s="184">
        <f>M169/RES_summary!M$19</f>
        <v>156.79329345958993</v>
      </c>
      <c r="N226" s="184">
        <f>N169/RES_summary!N$19</f>
        <v>170.5369586188273</v>
      </c>
      <c r="O226" s="184">
        <f>O169/RES_summary!O$19</f>
        <v>159.8352544410117</v>
      </c>
      <c r="P226" s="184">
        <f>P169/RES_summary!P$19</f>
        <v>149.46124248195443</v>
      </c>
      <c r="Q226" s="184">
        <f>Q169/RES_summary!Q$19</f>
        <v>156.33892785631983</v>
      </c>
    </row>
    <row r="227" spans="1:17" ht="12" customHeight="1" x14ac:dyDescent="0.25">
      <c r="A227" s="158" t="s">
        <v>65</v>
      </c>
      <c r="B227" s="178">
        <f>B170/RES_summary!B$19</f>
        <v>128.33238002432725</v>
      </c>
      <c r="C227" s="178">
        <f>C170/RES_summary!C$19</f>
        <v>135.23418431941815</v>
      </c>
      <c r="D227" s="178">
        <f>D170/RES_summary!D$19</f>
        <v>129.64662370188452</v>
      </c>
      <c r="E227" s="178">
        <f>E170/RES_summary!E$19</f>
        <v>128.96656122636367</v>
      </c>
      <c r="F227" s="178">
        <f>F170/RES_summary!F$19</f>
        <v>121.80759467009702</v>
      </c>
      <c r="G227" s="178">
        <f>G170/RES_summary!G$19</f>
        <v>127.39688705783846</v>
      </c>
      <c r="H227" s="178">
        <f>H170/RES_summary!H$19</f>
        <v>123.16026399702287</v>
      </c>
      <c r="I227" s="178">
        <f>I170/RES_summary!I$19</f>
        <v>116.69394365480441</v>
      </c>
      <c r="J227" s="178">
        <f>J170/RES_summary!J$19</f>
        <v>116.20836024042673</v>
      </c>
      <c r="K227" s="178">
        <f>K170/RES_summary!K$19</f>
        <v>117.38731690604534</v>
      </c>
      <c r="L227" s="178">
        <f>L170/RES_summary!L$19</f>
        <v>144.15259832272938</v>
      </c>
      <c r="M227" s="178">
        <f>M170/RES_summary!M$19</f>
        <v>124.54878559666631</v>
      </c>
      <c r="N227" s="178">
        <f>N170/RES_summary!N$19</f>
        <v>137.84144020280863</v>
      </c>
      <c r="O227" s="178">
        <f>O170/RES_summary!O$19</f>
        <v>126.17142924587502</v>
      </c>
      <c r="P227" s="178">
        <f>P170/RES_summary!P$19</f>
        <v>116.05629134323192</v>
      </c>
      <c r="Q227" s="178">
        <f>Q170/RES_summary!Q$19</f>
        <v>121.84705851474858</v>
      </c>
    </row>
    <row r="228" spans="1:17" ht="12" customHeight="1" x14ac:dyDescent="0.25">
      <c r="A228" s="23" t="s">
        <v>149</v>
      </c>
      <c r="B228" s="177">
        <f>B171/RES_summary!B$19</f>
        <v>127.96687739685248</v>
      </c>
      <c r="C228" s="177">
        <f>C171/RES_summary!C$19</f>
        <v>135.03362407299301</v>
      </c>
      <c r="D228" s="177">
        <f>D171/RES_summary!D$19</f>
        <v>129.35633369714384</v>
      </c>
      <c r="E228" s="177">
        <f>E171/RES_summary!E$19</f>
        <v>128.48043144801409</v>
      </c>
      <c r="F228" s="177">
        <f>F171/RES_summary!F$19</f>
        <v>121.11972915010149</v>
      </c>
      <c r="G228" s="177">
        <f>G171/RES_summary!G$19</f>
        <v>126.54438090404507</v>
      </c>
      <c r="H228" s="177">
        <f>H171/RES_summary!H$19</f>
        <v>122.29121961750994</v>
      </c>
      <c r="I228" s="177">
        <f>I171/RES_summary!I$19</f>
        <v>116.14847854496665</v>
      </c>
      <c r="J228" s="177">
        <f>J171/RES_summary!J$19</f>
        <v>115.92116255610497</v>
      </c>
      <c r="K228" s="177">
        <f>K171/RES_summary!K$19</f>
        <v>116.83109444841865</v>
      </c>
      <c r="L228" s="177">
        <f>L171/RES_summary!L$19</f>
        <v>143.50152900789334</v>
      </c>
      <c r="M228" s="177">
        <f>M171/RES_summary!M$19</f>
        <v>124.11195948391304</v>
      </c>
      <c r="N228" s="177">
        <f>N171/RES_summary!N$19</f>
        <v>137.41998556694804</v>
      </c>
      <c r="O228" s="177">
        <f>O171/RES_summary!O$19</f>
        <v>125.33249420316614</v>
      </c>
      <c r="P228" s="177">
        <f>P171/RES_summary!P$19</f>
        <v>115.29742414488275</v>
      </c>
      <c r="Q228" s="177">
        <f>Q171/RES_summary!Q$19</f>
        <v>120.71752044500005</v>
      </c>
    </row>
    <row r="229" spans="1:17" ht="12" customHeight="1" x14ac:dyDescent="0.25">
      <c r="A229" s="23" t="s">
        <v>60</v>
      </c>
      <c r="B229" s="177">
        <f>B172/RES_summary!B$19</f>
        <v>0.36550262747474965</v>
      </c>
      <c r="C229" s="177">
        <f>C172/RES_summary!C$19</f>
        <v>0.20056024642514542</v>
      </c>
      <c r="D229" s="177">
        <f>D172/RES_summary!D$19</f>
        <v>0.29029000474069994</v>
      </c>
      <c r="E229" s="177">
        <f>E172/RES_summary!E$19</f>
        <v>0.48612977834957632</v>
      </c>
      <c r="F229" s="177">
        <f>F172/RES_summary!F$19</f>
        <v>0.68786551999552803</v>
      </c>
      <c r="G229" s="177">
        <f>G172/RES_summary!G$19</f>
        <v>0.85250615379339678</v>
      </c>
      <c r="H229" s="177">
        <f>H172/RES_summary!H$19</f>
        <v>0.86904437951293056</v>
      </c>
      <c r="I229" s="177">
        <f>I172/RES_summary!I$19</f>
        <v>0.54546510983775875</v>
      </c>
      <c r="J229" s="177">
        <f>J172/RES_summary!J$19</f>
        <v>0.28719768432175036</v>
      </c>
      <c r="K229" s="177">
        <f>K172/RES_summary!K$19</f>
        <v>0.5562224576266912</v>
      </c>
      <c r="L229" s="177">
        <f>L172/RES_summary!L$19</f>
        <v>0.65106931483601704</v>
      </c>
      <c r="M229" s="177">
        <f>M172/RES_summary!M$19</f>
        <v>0.43682611275326638</v>
      </c>
      <c r="N229" s="177">
        <f>N172/RES_summary!N$19</f>
        <v>0.42145463586057952</v>
      </c>
      <c r="O229" s="177">
        <f>O172/RES_summary!O$19</f>
        <v>0.8389350427088812</v>
      </c>
      <c r="P229" s="177">
        <f>P172/RES_summary!P$19</f>
        <v>0.75886719834917316</v>
      </c>
      <c r="Q229" s="177">
        <f>Q172/RES_summary!Q$19</f>
        <v>1.1295380697485353</v>
      </c>
    </row>
    <row r="230" spans="1:17" ht="12" customHeight="1" x14ac:dyDescent="0.25">
      <c r="A230" s="158" t="s">
        <v>112</v>
      </c>
      <c r="B230" s="178">
        <f>B173/RES_summary!B$19</f>
        <v>9.3980883908907603E-2</v>
      </c>
      <c r="C230" s="178">
        <f>C173/RES_summary!C$19</f>
        <v>9.3637601487557898E-2</v>
      </c>
      <c r="D230" s="178">
        <f>D173/RES_summary!D$19</f>
        <v>9.1969282552732207E-2</v>
      </c>
      <c r="E230" s="178">
        <f>E173/RES_summary!E$19</f>
        <v>8.8872277128576468E-2</v>
      </c>
      <c r="F230" s="178">
        <f>F173/RES_summary!F$19</f>
        <v>8.7481144940136327E-2</v>
      </c>
      <c r="G230" s="178">
        <f>G173/RES_summary!G$19</f>
        <v>9.4528465691056093E-2</v>
      </c>
      <c r="H230" s="178">
        <f>H173/RES_summary!H$19</f>
        <v>0.10422893715258093</v>
      </c>
      <c r="I230" s="178">
        <f>I173/RES_summary!I$19</f>
        <v>0.11719729033901835</v>
      </c>
      <c r="J230" s="178">
        <f>J173/RES_summary!J$19</f>
        <v>0.13099489282158638</v>
      </c>
      <c r="K230" s="178">
        <f>K173/RES_summary!K$19</f>
        <v>0.1441690364049189</v>
      </c>
      <c r="L230" s="178">
        <f>L173/RES_summary!L$19</f>
        <v>0.18490238197710099</v>
      </c>
      <c r="M230" s="178">
        <f>M173/RES_summary!M$19</f>
        <v>0.18476044087732568</v>
      </c>
      <c r="N230" s="178">
        <f>N173/RES_summary!N$19</f>
        <v>0.1984596993397573</v>
      </c>
      <c r="O230" s="178">
        <f>O173/RES_summary!O$19</f>
        <v>0.23372161016745993</v>
      </c>
      <c r="P230" s="178">
        <f>P173/RES_summary!P$19</f>
        <v>0.2599380299356594</v>
      </c>
      <c r="Q230" s="178">
        <f>Q173/RES_summary!Q$19</f>
        <v>0.30574924663347214</v>
      </c>
    </row>
    <row r="231" spans="1:17" ht="12" customHeight="1" x14ac:dyDescent="0.25">
      <c r="A231" s="23" t="s">
        <v>60</v>
      </c>
      <c r="B231" s="177">
        <f>B174/RES_summary!B$19</f>
        <v>9.3980883908907603E-2</v>
      </c>
      <c r="C231" s="177">
        <f>C174/RES_summary!C$19</f>
        <v>9.3637601487557898E-2</v>
      </c>
      <c r="D231" s="177">
        <f>D174/RES_summary!D$19</f>
        <v>9.1969282552732207E-2</v>
      </c>
      <c r="E231" s="177">
        <f>E174/RES_summary!E$19</f>
        <v>8.8872277128576468E-2</v>
      </c>
      <c r="F231" s="177">
        <f>F174/RES_summary!F$19</f>
        <v>8.7481144940136327E-2</v>
      </c>
      <c r="G231" s="177">
        <f>G174/RES_summary!G$19</f>
        <v>9.4528465691056093E-2</v>
      </c>
      <c r="H231" s="177">
        <f>H174/RES_summary!H$19</f>
        <v>0.10422893715258093</v>
      </c>
      <c r="I231" s="177">
        <f>I174/RES_summary!I$19</f>
        <v>0.11719729033901835</v>
      </c>
      <c r="J231" s="177">
        <f>J174/RES_summary!J$19</f>
        <v>0.13099489282158638</v>
      </c>
      <c r="K231" s="177">
        <f>K174/RES_summary!K$19</f>
        <v>0.1441690364049189</v>
      </c>
      <c r="L231" s="177">
        <f>L174/RES_summary!L$19</f>
        <v>0.18490238197710099</v>
      </c>
      <c r="M231" s="177">
        <f>M174/RES_summary!M$19</f>
        <v>0.18476044087732568</v>
      </c>
      <c r="N231" s="177">
        <f>N174/RES_summary!N$19</f>
        <v>0.1984596993397573</v>
      </c>
      <c r="O231" s="177">
        <f>O174/RES_summary!O$19</f>
        <v>0.23372161016745993</v>
      </c>
      <c r="P231" s="177">
        <f>P174/RES_summary!P$19</f>
        <v>0.2599380299356594</v>
      </c>
      <c r="Q231" s="177">
        <f>Q174/RES_summary!Q$19</f>
        <v>0.30574924663347214</v>
      </c>
    </row>
    <row r="232" spans="1:17" ht="12" customHeight="1" x14ac:dyDescent="0.25">
      <c r="A232" s="158" t="s">
        <v>63</v>
      </c>
      <c r="B232" s="178">
        <f>B175/RES_summary!B$19</f>
        <v>22.270057931479251</v>
      </c>
      <c r="C232" s="178">
        <f>C175/RES_summary!C$19</f>
        <v>22.298229261762021</v>
      </c>
      <c r="D232" s="178">
        <f>D175/RES_summary!D$19</f>
        <v>22.229405523745811</v>
      </c>
      <c r="E232" s="178">
        <f>E175/RES_summary!E$19</f>
        <v>22.145552149607806</v>
      </c>
      <c r="F232" s="178">
        <f>F175/RES_summary!F$19</f>
        <v>22.136548423719304</v>
      </c>
      <c r="G232" s="178">
        <f>G175/RES_summary!G$19</f>
        <v>21.951149497727403</v>
      </c>
      <c r="H232" s="178">
        <f>H175/RES_summary!H$19</f>
        <v>21.920967779993685</v>
      </c>
      <c r="I232" s="178">
        <f>I175/RES_summary!I$19</f>
        <v>21.6484884943278</v>
      </c>
      <c r="J232" s="178">
        <f>J175/RES_summary!J$19</f>
        <v>21.441525141689727</v>
      </c>
      <c r="K232" s="178">
        <f>K175/RES_summary!K$19</f>
        <v>22.338767593539256</v>
      </c>
      <c r="L232" s="178">
        <f>L175/RES_summary!L$19</f>
        <v>21.151962125911481</v>
      </c>
      <c r="M232" s="178">
        <f>M175/RES_summary!M$19</f>
        <v>21.098771691988212</v>
      </c>
      <c r="N232" s="178">
        <f>N175/RES_summary!N$19</f>
        <v>21.141101073200534</v>
      </c>
      <c r="O232" s="178">
        <f>O175/RES_summary!O$19</f>
        <v>21.102030353385079</v>
      </c>
      <c r="P232" s="178">
        <f>P175/RES_summary!P$19</f>
        <v>20.972928782382976</v>
      </c>
      <c r="Q232" s="178">
        <f>Q175/RES_summary!Q$19</f>
        <v>21.020915696792148</v>
      </c>
    </row>
    <row r="233" spans="1:17" ht="12" customHeight="1" x14ac:dyDescent="0.25">
      <c r="A233" s="167" t="s">
        <v>148</v>
      </c>
      <c r="B233" s="183">
        <f>B176/RES_summary!B$19</f>
        <v>21.920310305238015</v>
      </c>
      <c r="C233" s="183">
        <f>C176/RES_summary!C$19</f>
        <v>21.986828086372309</v>
      </c>
      <c r="D233" s="183">
        <f>D176/RES_summary!D$19</f>
        <v>21.944947670984565</v>
      </c>
      <c r="E233" s="183">
        <f>E176/RES_summary!E$19</f>
        <v>21.852353811417483</v>
      </c>
      <c r="F233" s="183">
        <f>F176/RES_summary!F$19</f>
        <v>21.80400042191723</v>
      </c>
      <c r="G233" s="183">
        <f>G176/RES_summary!G$19</f>
        <v>21.655251046261551</v>
      </c>
      <c r="H233" s="183">
        <f>H176/RES_summary!H$19</f>
        <v>21.686376177429196</v>
      </c>
      <c r="I233" s="183">
        <f>I176/RES_summary!I$19</f>
        <v>21.625289836866905</v>
      </c>
      <c r="J233" s="183">
        <f>J176/RES_summary!J$19</f>
        <v>21.433973930297856</v>
      </c>
      <c r="K233" s="183">
        <f>K176/RES_summary!K$19</f>
        <v>22.261948202024836</v>
      </c>
      <c r="L233" s="183">
        <f>L176/RES_summary!L$19</f>
        <v>21.135412532051525</v>
      </c>
      <c r="M233" s="183">
        <f>M176/RES_summary!M$19</f>
        <v>21.091110834269944</v>
      </c>
      <c r="N233" s="183">
        <f>N176/RES_summary!N$19</f>
        <v>21.064762489767958</v>
      </c>
      <c r="O233" s="183">
        <f>O176/RES_summary!O$19</f>
        <v>20.985145996691301</v>
      </c>
      <c r="P233" s="183">
        <f>P176/RES_summary!P$19</f>
        <v>20.782962124504422</v>
      </c>
      <c r="Q233" s="183">
        <f>Q176/RES_summary!Q$19</f>
        <v>20.649666905114955</v>
      </c>
    </row>
    <row r="234" spans="1:17" ht="12" customHeight="1" x14ac:dyDescent="0.25">
      <c r="A234" s="167" t="s">
        <v>147</v>
      </c>
      <c r="B234" s="183">
        <f>B177/RES_summary!B$19</f>
        <v>21.053310595514187</v>
      </c>
      <c r="C234" s="183">
        <f>C177/RES_summary!C$19</f>
        <v>21.132585919911353</v>
      </c>
      <c r="D234" s="183">
        <f>D177/RES_summary!D$19</f>
        <v>21.107893053264895</v>
      </c>
      <c r="E234" s="183">
        <f>E177/RES_summary!E$19</f>
        <v>21.034614563574163</v>
      </c>
      <c r="F234" s="183">
        <f>F177/RES_summary!F$19</f>
        <v>20.998462969426296</v>
      </c>
      <c r="G234" s="183">
        <f>G177/RES_summary!G$19</f>
        <v>20.885343791753275</v>
      </c>
      <c r="H234" s="183">
        <f>H177/RES_summary!H$19</f>
        <v>20.91768312127039</v>
      </c>
      <c r="I234" s="183">
        <f>I177/RES_summary!I$19</f>
        <v>20.873991944311715</v>
      </c>
      <c r="J234" s="183">
        <f>J177/RES_summary!J$19</f>
        <v>20.702741778506685</v>
      </c>
      <c r="K234" s="183">
        <f>K177/RES_summary!K$19</f>
        <v>21.476262113664667</v>
      </c>
      <c r="L234" s="183">
        <f>L177/RES_summary!L$19</f>
        <v>20.46102146136387</v>
      </c>
      <c r="M234" s="183">
        <f>M177/RES_summary!M$19</f>
        <v>20.418230579341365</v>
      </c>
      <c r="N234" s="183">
        <f>N177/RES_summary!N$19</f>
        <v>20.393611451383205</v>
      </c>
      <c r="O234" s="183">
        <f>O177/RES_summary!O$19</f>
        <v>20.31863697427211</v>
      </c>
      <c r="P234" s="183">
        <f>P177/RES_summary!P$19</f>
        <v>20.124976978942243</v>
      </c>
      <c r="Q234" s="183">
        <f>Q177/RES_summary!Q$19</f>
        <v>19.998583400950288</v>
      </c>
    </row>
    <row r="235" spans="1:17" ht="12" customHeight="1" x14ac:dyDescent="0.25">
      <c r="A235" s="166" t="s">
        <v>61</v>
      </c>
      <c r="B235" s="182">
        <f>B178/RES_summary!B$19</f>
        <v>17.536248244190311</v>
      </c>
      <c r="C235" s="182">
        <f>C178/RES_summary!C$19</f>
        <v>17.589462469097672</v>
      </c>
      <c r="D235" s="182">
        <f>D178/RES_summary!D$19</f>
        <v>17.55595813678768</v>
      </c>
      <c r="E235" s="182">
        <f>E178/RES_summary!E$19</f>
        <v>17.48188304913397</v>
      </c>
      <c r="F235" s="182">
        <f>F178/RES_summary!F$19</f>
        <v>17.443200337533618</v>
      </c>
      <c r="G235" s="182">
        <f>G178/RES_summary!G$19</f>
        <v>17.324200837009322</v>
      </c>
      <c r="H235" s="182">
        <f>H178/RES_summary!H$19</f>
        <v>17.349100941943341</v>
      </c>
      <c r="I235" s="182">
        <f>I178/RES_summary!I$19</f>
        <v>17.30023186949359</v>
      </c>
      <c r="J235" s="182">
        <f>J178/RES_summary!J$19</f>
        <v>17.147179144238262</v>
      </c>
      <c r="K235" s="182">
        <f>K178/RES_summary!K$19</f>
        <v>17.809558561619941</v>
      </c>
      <c r="L235" s="182">
        <f>L178/RES_summary!L$19</f>
        <v>16.908330025641224</v>
      </c>
      <c r="M235" s="182">
        <f>M178/RES_summary!M$19</f>
        <v>16.872888667415921</v>
      </c>
      <c r="N235" s="182">
        <f>N178/RES_summary!N$19</f>
        <v>16.851809991814349</v>
      </c>
      <c r="O235" s="182">
        <f>O178/RES_summary!O$19</f>
        <v>16.788116797353005</v>
      </c>
      <c r="P235" s="182">
        <f>P178/RES_summary!P$19</f>
        <v>16.626369699603529</v>
      </c>
      <c r="Q235" s="182">
        <f>Q178/RES_summary!Q$19</f>
        <v>16.519733524091958</v>
      </c>
    </row>
    <row r="236" spans="1:17" ht="12" customHeight="1" x14ac:dyDescent="0.25">
      <c r="A236" s="147" t="s">
        <v>59</v>
      </c>
      <c r="B236" s="181">
        <f>B179/RES_summary!B$19</f>
        <v>3.5170623513238759</v>
      </c>
      <c r="C236" s="181">
        <f>C179/RES_summary!C$19</f>
        <v>3.5431234508136833</v>
      </c>
      <c r="D236" s="181">
        <f>D179/RES_summary!D$19</f>
        <v>3.5519349164772192</v>
      </c>
      <c r="E236" s="181">
        <f>E179/RES_summary!E$19</f>
        <v>3.5527315144401932</v>
      </c>
      <c r="F236" s="181">
        <f>F179/RES_summary!F$19</f>
        <v>3.5552626318926772</v>
      </c>
      <c r="G236" s="181">
        <f>G179/RES_summary!G$19</f>
        <v>3.5611429547439557</v>
      </c>
      <c r="H236" s="181">
        <f>H179/RES_summary!H$19</f>
        <v>3.5685821793270498</v>
      </c>
      <c r="I236" s="181">
        <f>I179/RES_summary!I$19</f>
        <v>3.5737600748181233</v>
      </c>
      <c r="J236" s="181">
        <f>J179/RES_summary!J$19</f>
        <v>3.5555626342684246</v>
      </c>
      <c r="K236" s="181">
        <f>K179/RES_summary!K$19</f>
        <v>3.6667035520447269</v>
      </c>
      <c r="L236" s="181">
        <f>L179/RES_summary!L$19</f>
        <v>3.5526914357226498</v>
      </c>
      <c r="M236" s="181">
        <f>M179/RES_summary!M$19</f>
        <v>3.5453419119254441</v>
      </c>
      <c r="N236" s="181">
        <f>N179/RES_summary!N$19</f>
        <v>3.5418014595688567</v>
      </c>
      <c r="O236" s="181">
        <f>O179/RES_summary!O$19</f>
        <v>3.5305201769190995</v>
      </c>
      <c r="P236" s="181">
        <f>P179/RES_summary!P$19</f>
        <v>3.4986072793387111</v>
      </c>
      <c r="Q236" s="181">
        <f>Q179/RES_summary!Q$19</f>
        <v>3.478849876858332</v>
      </c>
    </row>
    <row r="237" spans="1:17" ht="12" customHeight="1" x14ac:dyDescent="0.25">
      <c r="A237" s="163" t="s">
        <v>142</v>
      </c>
      <c r="B237" s="180">
        <f>B180/RES_summary!B$19</f>
        <v>28.273005603771079</v>
      </c>
      <c r="C237" s="180">
        <f>C180/RES_summary!C$19</f>
        <v>27.955215158795411</v>
      </c>
      <c r="D237" s="180">
        <f>D180/RES_summary!D$19</f>
        <v>27.975982550065101</v>
      </c>
      <c r="E237" s="180">
        <f>E180/RES_summary!E$19</f>
        <v>28.723324744904676</v>
      </c>
      <c r="F237" s="180">
        <f>F180/RES_summary!F$19</f>
        <v>29.56961218840323</v>
      </c>
      <c r="G237" s="180">
        <f>G180/RES_summary!G$19</f>
        <v>30.728286170579945</v>
      </c>
      <c r="H237" s="180">
        <f>H180/RES_summary!H$19</f>
        <v>31.030699353589615</v>
      </c>
      <c r="I237" s="180">
        <f>I180/RES_summary!I$19</f>
        <v>30.318245286186304</v>
      </c>
      <c r="J237" s="180">
        <f>J180/RES_summary!J$19</f>
        <v>29.782193117045736</v>
      </c>
      <c r="K237" s="180">
        <f>K180/RES_summary!K$19</f>
        <v>31.768658294632495</v>
      </c>
      <c r="L237" s="180">
        <f>L180/RES_summary!L$19</f>
        <v>33.349990901759732</v>
      </c>
      <c r="M237" s="180">
        <f>M180/RES_summary!M$19</f>
        <v>33.072264892779863</v>
      </c>
      <c r="N237" s="180">
        <f>N180/RES_summary!N$19</f>
        <v>34.124140243862378</v>
      </c>
      <c r="O237" s="180">
        <f>O180/RES_summary!O$19</f>
        <v>36.828521379216951</v>
      </c>
      <c r="P237" s="180">
        <f>P180/RES_summary!P$19</f>
        <v>35.811337740179987</v>
      </c>
      <c r="Q237" s="180">
        <f>Q180/RES_summary!Q$19</f>
        <v>38.943167000450785</v>
      </c>
    </row>
    <row r="238" spans="1:17" ht="12" customHeight="1" x14ac:dyDescent="0.25">
      <c r="A238" s="161" t="s">
        <v>141</v>
      </c>
      <c r="B238" s="179">
        <f>B181/RES_summary!B$19</f>
        <v>26.135466834340715</v>
      </c>
      <c r="C238" s="179">
        <f>C181/RES_summary!C$19</f>
        <v>25.907295577849887</v>
      </c>
      <c r="D238" s="179">
        <f>D181/RES_summary!D$19</f>
        <v>25.93272095652928</v>
      </c>
      <c r="E238" s="179">
        <f>E181/RES_summary!E$19</f>
        <v>26.531391310364004</v>
      </c>
      <c r="F238" s="179">
        <f>F181/RES_summary!F$19</f>
        <v>27.210952382614956</v>
      </c>
      <c r="G238" s="179">
        <f>G181/RES_summary!G$19</f>
        <v>28.143771891207919</v>
      </c>
      <c r="H238" s="179">
        <f>H181/RES_summary!H$19</f>
        <v>28.393141662198744</v>
      </c>
      <c r="I238" s="179">
        <f>I181/RES_summary!I$19</f>
        <v>27.828356303767212</v>
      </c>
      <c r="J238" s="179">
        <f>J181/RES_summary!J$19</f>
        <v>27.381317127904978</v>
      </c>
      <c r="K238" s="179">
        <f>K181/RES_summary!K$19</f>
        <v>29.081630187750761</v>
      </c>
      <c r="L238" s="179">
        <f>L181/RES_summary!L$19</f>
        <v>30.232684157130429</v>
      </c>
      <c r="M238" s="179">
        <f>M181/RES_summary!M$19</f>
        <v>30.003153826149386</v>
      </c>
      <c r="N238" s="179">
        <f>N181/RES_summary!N$19</f>
        <v>30.841113654658745</v>
      </c>
      <c r="O238" s="179">
        <f>O181/RES_summary!O$19</f>
        <v>32.993337280292671</v>
      </c>
      <c r="P238" s="179">
        <f>P181/RES_summary!P$19</f>
        <v>32.147677471482702</v>
      </c>
      <c r="Q238" s="179">
        <f>Q181/RES_summary!Q$19</f>
        <v>34.633383477218942</v>
      </c>
    </row>
    <row r="239" spans="1:17" ht="12" customHeight="1" x14ac:dyDescent="0.25">
      <c r="A239" s="148" t="s">
        <v>60</v>
      </c>
      <c r="B239" s="177">
        <f>B182/RES_summary!B$19</f>
        <v>22.618404483016835</v>
      </c>
      <c r="C239" s="177">
        <f>C182/RES_summary!C$19</f>
        <v>22.364172127036202</v>
      </c>
      <c r="D239" s="177">
        <f>D182/RES_summary!D$19</f>
        <v>22.380786040052065</v>
      </c>
      <c r="E239" s="177">
        <f>E182/RES_summary!E$19</f>
        <v>22.978659795923814</v>
      </c>
      <c r="F239" s="177">
        <f>F182/RES_summary!F$19</f>
        <v>23.655689750722278</v>
      </c>
      <c r="G239" s="177">
        <f>G182/RES_summary!G$19</f>
        <v>24.582628936463962</v>
      </c>
      <c r="H239" s="177">
        <f>H182/RES_summary!H$19</f>
        <v>24.824559482871688</v>
      </c>
      <c r="I239" s="177">
        <f>I182/RES_summary!I$19</f>
        <v>24.254596228949087</v>
      </c>
      <c r="J239" s="177">
        <f>J182/RES_summary!J$19</f>
        <v>23.825754493636559</v>
      </c>
      <c r="K239" s="177">
        <f>K182/RES_summary!K$19</f>
        <v>25.414926635706024</v>
      </c>
      <c r="L239" s="177">
        <f>L182/RES_summary!L$19</f>
        <v>26.679992721407785</v>
      </c>
      <c r="M239" s="177">
        <f>M182/RES_summary!M$19</f>
        <v>26.457811914223939</v>
      </c>
      <c r="N239" s="177">
        <f>N182/RES_summary!N$19</f>
        <v>27.299312195089882</v>
      </c>
      <c r="O239" s="177">
        <f>O182/RES_summary!O$19</f>
        <v>29.462817103373567</v>
      </c>
      <c r="P239" s="177">
        <f>P182/RES_summary!P$19</f>
        <v>28.649070192143984</v>
      </c>
      <c r="Q239" s="177">
        <f>Q182/RES_summary!Q$19</f>
        <v>31.154533600360605</v>
      </c>
    </row>
    <row r="240" spans="1:17" ht="12" customHeight="1" x14ac:dyDescent="0.25">
      <c r="A240" s="148" t="s">
        <v>59</v>
      </c>
      <c r="B240" s="177">
        <f>B183/RES_summary!B$19</f>
        <v>3.5170623513238763</v>
      </c>
      <c r="C240" s="177">
        <f>C183/RES_summary!C$19</f>
        <v>3.5431234508136842</v>
      </c>
      <c r="D240" s="177">
        <f>D183/RES_summary!D$19</f>
        <v>3.5519349164772192</v>
      </c>
      <c r="E240" s="177">
        <f>E183/RES_summary!E$19</f>
        <v>3.5527315144401945</v>
      </c>
      <c r="F240" s="177">
        <f>F183/RES_summary!F$19</f>
        <v>3.555262631892675</v>
      </c>
      <c r="G240" s="177">
        <f>G183/RES_summary!G$19</f>
        <v>3.5611429547439553</v>
      </c>
      <c r="H240" s="177">
        <f>H183/RES_summary!H$19</f>
        <v>3.5685821793270507</v>
      </c>
      <c r="I240" s="177">
        <f>I183/RES_summary!I$19</f>
        <v>3.5737600748181233</v>
      </c>
      <c r="J240" s="177">
        <f>J183/RES_summary!J$19</f>
        <v>3.5555626342684232</v>
      </c>
      <c r="K240" s="177">
        <f>K183/RES_summary!K$19</f>
        <v>3.6667035520447286</v>
      </c>
      <c r="L240" s="177">
        <f>L183/RES_summary!L$19</f>
        <v>3.5526914357226484</v>
      </c>
      <c r="M240" s="177">
        <f>M183/RES_summary!M$19</f>
        <v>3.5453419119254455</v>
      </c>
      <c r="N240" s="177">
        <f>N183/RES_summary!N$19</f>
        <v>3.5418014595688567</v>
      </c>
      <c r="O240" s="177">
        <f>O183/RES_summary!O$19</f>
        <v>3.5305201769190999</v>
      </c>
      <c r="P240" s="177">
        <f>P183/RES_summary!P$19</f>
        <v>3.4986072793387106</v>
      </c>
      <c r="Q240" s="177">
        <f>Q183/RES_summary!Q$19</f>
        <v>3.4788498768583307</v>
      </c>
    </row>
    <row r="241" spans="1:17" ht="12" customHeight="1" x14ac:dyDescent="0.25">
      <c r="A241" s="158" t="s">
        <v>62</v>
      </c>
      <c r="B241" s="178">
        <f>B184/RES_summary!B$19</f>
        <v>8.8822758913534443</v>
      </c>
      <c r="C241" s="178">
        <f>C184/RES_summary!C$19</f>
        <v>8.7549662954239569</v>
      </c>
      <c r="D241" s="178">
        <f>D184/RES_summary!D$19</f>
        <v>8.8374111750847355</v>
      </c>
      <c r="E241" s="178">
        <f>E184/RES_summary!E$19</f>
        <v>9.1385262128178937</v>
      </c>
      <c r="F241" s="178">
        <f>F184/RES_summary!F$19</f>
        <v>9.4826090779449856</v>
      </c>
      <c r="G241" s="178">
        <f>G184/RES_summary!G$19</f>
        <v>9.8218567913341417</v>
      </c>
      <c r="H241" s="178">
        <f>H184/RES_summary!H$19</f>
        <v>9.9588356697288702</v>
      </c>
      <c r="I241" s="178">
        <f>I184/RES_summary!I$19</f>
        <v>9.7914154490858749</v>
      </c>
      <c r="J241" s="178">
        <f>J184/RES_summary!J$19</f>
        <v>9.6804801607157991</v>
      </c>
      <c r="K241" s="178">
        <f>K184/RES_summary!K$19</f>
        <v>10.645360667594685</v>
      </c>
      <c r="L241" s="178">
        <f>L184/RES_summary!L$19</f>
        <v>11.033395238762287</v>
      </c>
      <c r="M241" s="178">
        <f>M184/RES_summary!M$19</f>
        <v>10.960975730058079</v>
      </c>
      <c r="N241" s="178">
        <f>N184/RES_summary!N$19</f>
        <v>11.355957643478375</v>
      </c>
      <c r="O241" s="178">
        <f>O184/RES_summary!O$19</f>
        <v>12.328073231584154</v>
      </c>
      <c r="P241" s="178">
        <f>P184/RES_summary!P$19</f>
        <v>12.172084326403866</v>
      </c>
      <c r="Q241" s="178">
        <f>Q184/RES_summary!Q$19</f>
        <v>13.165204398145637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9.9780154801782164</v>
      </c>
      <c r="E242" s="177">
        <f>E185/RES_summary!E$19</f>
        <v>20.695486039633781</v>
      </c>
      <c r="F242" s="177">
        <f>F185/RES_summary!F$19</f>
        <v>21.473962790063197</v>
      </c>
      <c r="G242" s="177">
        <f>G185/RES_summary!G$19</f>
        <v>16.010346426316307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8.8822758913534443</v>
      </c>
      <c r="C243" s="176">
        <f>C186/RES_summary!C$19</f>
        <v>8.7549662954239587</v>
      </c>
      <c r="D243" s="176">
        <f>D186/RES_summary!D$19</f>
        <v>8.8339390851998072</v>
      </c>
      <c r="E243" s="176">
        <f>E186/RES_summary!E$19</f>
        <v>9.1049458210699807</v>
      </c>
      <c r="F243" s="176">
        <f>F186/RES_summary!F$19</f>
        <v>9.4493922135939101</v>
      </c>
      <c r="G243" s="176">
        <f>G186/RES_summary!G$19</f>
        <v>9.8102896954429788</v>
      </c>
      <c r="H243" s="176">
        <f>H186/RES_summary!H$19</f>
        <v>9.9588356697288702</v>
      </c>
      <c r="I243" s="176">
        <f>I186/RES_summary!I$19</f>
        <v>9.7914154490858749</v>
      </c>
      <c r="J243" s="176">
        <f>J186/RES_summary!J$19</f>
        <v>9.6804801607158009</v>
      </c>
      <c r="K243" s="176">
        <f>K186/RES_summary!K$19</f>
        <v>10.645360667594685</v>
      </c>
      <c r="L243" s="176">
        <f>L186/RES_summary!L$19</f>
        <v>11.033395238762287</v>
      </c>
      <c r="M243" s="176">
        <f>M186/RES_summary!M$19</f>
        <v>10.960975730058081</v>
      </c>
      <c r="N243" s="176">
        <f>N186/RES_summary!N$19</f>
        <v>11.35595764347838</v>
      </c>
      <c r="O243" s="176">
        <f>O186/RES_summary!O$19</f>
        <v>12.328073231584153</v>
      </c>
      <c r="P243" s="176">
        <f>P186/RES_summary!P$19</f>
        <v>12.172084326403864</v>
      </c>
      <c r="Q243" s="176">
        <f>Q186/RES_summary!Q$19</f>
        <v>13.165204398145635</v>
      </c>
    </row>
    <row r="245" spans="1:17" ht="12" customHeight="1" x14ac:dyDescent="0.25">
      <c r="A245" s="152" t="s">
        <v>71</v>
      </c>
      <c r="B245" s="184">
        <f>B188/RES_summary!B$19</f>
        <v>119.25945464556099</v>
      </c>
      <c r="C245" s="184">
        <f>C188/RES_summary!C$19</f>
        <v>124.70337055210986</v>
      </c>
      <c r="D245" s="184">
        <f>D188/RES_summary!D$19</f>
        <v>121.0141830720565</v>
      </c>
      <c r="E245" s="184">
        <f>E188/RES_summary!E$19</f>
        <v>121.09399002819195</v>
      </c>
      <c r="F245" s="184">
        <f>F188/RES_summary!F$19</f>
        <v>116.61537318180125</v>
      </c>
      <c r="G245" s="184">
        <f>G188/RES_summary!G$19</f>
        <v>121.29557194289981</v>
      </c>
      <c r="H245" s="184">
        <f>H188/RES_summary!H$19</f>
        <v>118.72163094894849</v>
      </c>
      <c r="I245" s="184">
        <f>I188/RES_summary!I$19</f>
        <v>113.97301315463939</v>
      </c>
      <c r="J245" s="184">
        <f>J188/RES_summary!J$19</f>
        <v>113.61044982433749</v>
      </c>
      <c r="K245" s="184">
        <f>K188/RES_summary!K$19</f>
        <v>116.68033752562098</v>
      </c>
      <c r="L245" s="184">
        <f>L188/RES_summary!L$19</f>
        <v>137.19947090640198</v>
      </c>
      <c r="M245" s="184">
        <f>M188/RES_summary!M$19</f>
        <v>122.69006928993596</v>
      </c>
      <c r="N245" s="184">
        <f>N188/RES_summary!N$19</f>
        <v>133.78965259383432</v>
      </c>
      <c r="O245" s="184">
        <f>O188/RES_summary!O$19</f>
        <v>126.49171510591079</v>
      </c>
      <c r="P245" s="184">
        <f>P188/RES_summary!P$19</f>
        <v>118.94000677853836</v>
      </c>
      <c r="Q245" s="184">
        <f>Q188/RES_summary!Q$19</f>
        <v>124.84259727594866</v>
      </c>
    </row>
    <row r="246" spans="1:17" ht="12" customHeight="1" x14ac:dyDescent="0.25">
      <c r="A246" s="158" t="s">
        <v>65</v>
      </c>
      <c r="B246" s="178">
        <f>B189/RES_summary!B$19</f>
        <v>94.251763395823417</v>
      </c>
      <c r="C246" s="178">
        <f>C189/RES_summary!C$19</f>
        <v>99.649471296093537</v>
      </c>
      <c r="D246" s="178">
        <f>D189/RES_summary!D$19</f>
        <v>95.846935586847877</v>
      </c>
      <c r="E246" s="178">
        <f>E189/RES_summary!E$19</f>
        <v>95.656573565508054</v>
      </c>
      <c r="F246" s="178">
        <f>F189/RES_summary!F$19</f>
        <v>90.796744436001575</v>
      </c>
      <c r="G246" s="178">
        <f>G189/RES_summary!G$19</f>
        <v>95.201005258195579</v>
      </c>
      <c r="H246" s="178">
        <f>H189/RES_summary!H$19</f>
        <v>92.395492746161267</v>
      </c>
      <c r="I246" s="178">
        <f>I189/RES_summary!I$19</f>
        <v>87.819103374048808</v>
      </c>
      <c r="J246" s="178">
        <f>J189/RES_summary!J$19</f>
        <v>87.586106568918495</v>
      </c>
      <c r="K246" s="178">
        <f>K189/RES_summary!K$19</f>
        <v>88.982497748708283</v>
      </c>
      <c r="L246" s="178">
        <f>L189/RES_summary!L$19</f>
        <v>109.89514961982624</v>
      </c>
      <c r="M246" s="178">
        <f>M189/RES_summary!M$19</f>
        <v>95.415889213307409</v>
      </c>
      <c r="N246" s="178">
        <f>N189/RES_summary!N$19</f>
        <v>106.03554556010832</v>
      </c>
      <c r="O246" s="178">
        <f>O189/RES_summary!O$19</f>
        <v>97.730038257793098</v>
      </c>
      <c r="P246" s="178">
        <f>P189/RES_summary!P$19</f>
        <v>90.261523414343301</v>
      </c>
      <c r="Q246" s="178">
        <f>Q189/RES_summary!Q$19</f>
        <v>95.044718324201014</v>
      </c>
    </row>
    <row r="247" spans="1:17" ht="12" customHeight="1" x14ac:dyDescent="0.25">
      <c r="A247" s="23" t="s">
        <v>149</v>
      </c>
      <c r="B247" s="177">
        <f>B190/RES_summary!B$19</f>
        <v>93.886260768348663</v>
      </c>
      <c r="C247" s="177">
        <f>C190/RES_summary!C$19</f>
        <v>99.448911049668396</v>
      </c>
      <c r="D247" s="177">
        <f>D190/RES_summary!D$19</f>
        <v>95.556645582107166</v>
      </c>
      <c r="E247" s="177">
        <f>E190/RES_summary!E$19</f>
        <v>95.170443787158476</v>
      </c>
      <c r="F247" s="177">
        <f>F190/RES_summary!F$19</f>
        <v>90.108878916006034</v>
      </c>
      <c r="G247" s="177">
        <f>G190/RES_summary!G$19</f>
        <v>94.348499104402194</v>
      </c>
      <c r="H247" s="177">
        <f>H190/RES_summary!H$19</f>
        <v>91.526448366648339</v>
      </c>
      <c r="I247" s="177">
        <f>I190/RES_summary!I$19</f>
        <v>87.273638264211058</v>
      </c>
      <c r="J247" s="177">
        <f>J190/RES_summary!J$19</f>
        <v>87.298908884596756</v>
      </c>
      <c r="K247" s="177">
        <f>K190/RES_summary!K$19</f>
        <v>88.426275291081595</v>
      </c>
      <c r="L247" s="177">
        <f>L190/RES_summary!L$19</f>
        <v>109.24408030499022</v>
      </c>
      <c r="M247" s="177">
        <f>M190/RES_summary!M$19</f>
        <v>94.979063100554157</v>
      </c>
      <c r="N247" s="177">
        <f>N190/RES_summary!N$19</f>
        <v>105.61409092424773</v>
      </c>
      <c r="O247" s="177">
        <f>O190/RES_summary!O$19</f>
        <v>96.891103215084229</v>
      </c>
      <c r="P247" s="177">
        <f>P190/RES_summary!P$19</f>
        <v>89.502656215994136</v>
      </c>
      <c r="Q247" s="177">
        <f>Q190/RES_summary!Q$19</f>
        <v>93.91518025445248</v>
      </c>
    </row>
    <row r="248" spans="1:17" ht="12" customHeight="1" x14ac:dyDescent="0.25">
      <c r="A248" s="23" t="s">
        <v>60</v>
      </c>
      <c r="B248" s="177">
        <f>B191/RES_summary!B$19</f>
        <v>0.36550262747474971</v>
      </c>
      <c r="C248" s="177">
        <f>C191/RES_summary!C$19</f>
        <v>0.20056024642514533</v>
      </c>
      <c r="D248" s="177">
        <f>D191/RES_summary!D$19</f>
        <v>0.29029000474069994</v>
      </c>
      <c r="E248" s="177">
        <f>E191/RES_summary!E$19</f>
        <v>0.48612977834957616</v>
      </c>
      <c r="F248" s="177">
        <f>F191/RES_summary!F$19</f>
        <v>0.68786551999552825</v>
      </c>
      <c r="G248" s="177">
        <f>G191/RES_summary!G$19</f>
        <v>0.85250615379339711</v>
      </c>
      <c r="H248" s="177">
        <f>H191/RES_summary!H$19</f>
        <v>0.86904437951293079</v>
      </c>
      <c r="I248" s="177">
        <f>I191/RES_summary!I$19</f>
        <v>0.54546510983775875</v>
      </c>
      <c r="J248" s="177">
        <f>J191/RES_summary!J$19</f>
        <v>0.28719768432175002</v>
      </c>
      <c r="K248" s="177">
        <f>K191/RES_summary!K$19</f>
        <v>0.5562224576266912</v>
      </c>
      <c r="L248" s="177">
        <f>L191/RES_summary!L$19</f>
        <v>0.65106931483601704</v>
      </c>
      <c r="M248" s="177">
        <f>M191/RES_summary!M$19</f>
        <v>0.43682611275326638</v>
      </c>
      <c r="N248" s="177">
        <f>N191/RES_summary!N$19</f>
        <v>0.42145463586057941</v>
      </c>
      <c r="O248" s="177">
        <f>O191/RES_summary!O$19</f>
        <v>0.83893504270888064</v>
      </c>
      <c r="P248" s="177">
        <f>P191/RES_summary!P$19</f>
        <v>0.7588671983491736</v>
      </c>
      <c r="Q248" s="177">
        <f>Q191/RES_summary!Q$19</f>
        <v>1.129538069748536</v>
      </c>
    </row>
    <row r="249" spans="1:17" ht="12" customHeight="1" x14ac:dyDescent="0.25">
      <c r="A249" s="158" t="s">
        <v>112</v>
      </c>
      <c r="B249" s="178">
        <f>B192/RES_summary!B$19</f>
        <v>0.14617249905207652</v>
      </c>
      <c r="C249" s="178">
        <f>C192/RES_summary!C$19</f>
        <v>0.14939516933103605</v>
      </c>
      <c r="D249" s="178">
        <f>D192/RES_summary!D$19</f>
        <v>0.1487981228439923</v>
      </c>
      <c r="E249" s="178">
        <f>E192/RES_summary!E$19</f>
        <v>0.14473229212928065</v>
      </c>
      <c r="F249" s="178">
        <f>F192/RES_summary!F$19</f>
        <v>0.14530291956375085</v>
      </c>
      <c r="G249" s="178">
        <f>G192/RES_summary!G$19</f>
        <v>0.16443136670913874</v>
      </c>
      <c r="H249" s="178">
        <f>H192/RES_summary!H$19</f>
        <v>0.19383977419021872</v>
      </c>
      <c r="I249" s="178">
        <f>I192/RES_summary!I$19</f>
        <v>0.23566980688803305</v>
      </c>
      <c r="J249" s="178">
        <f>J192/RES_summary!J$19</f>
        <v>0.3035023696943086</v>
      </c>
      <c r="K249" s="178">
        <f>K192/RES_summary!K$19</f>
        <v>0.3557714065374421</v>
      </c>
      <c r="L249" s="178">
        <f>L192/RES_summary!L$19</f>
        <v>0.49662265816303447</v>
      </c>
      <c r="M249" s="178">
        <f>M192/RES_summary!M$19</f>
        <v>0.50351167632212201</v>
      </c>
      <c r="N249" s="178">
        <f>N192/RES_summary!N$19</f>
        <v>0.5674503766205008</v>
      </c>
      <c r="O249" s="178">
        <f>O192/RES_summary!O$19</f>
        <v>0.7130185843654161</v>
      </c>
      <c r="P249" s="178">
        <f>P192/RES_summary!P$19</f>
        <v>0.83411797066122584</v>
      </c>
      <c r="Q249" s="178">
        <f>Q192/RES_summary!Q$19</f>
        <v>1.0266730064431411</v>
      </c>
    </row>
    <row r="250" spans="1:17" ht="12" customHeight="1" x14ac:dyDescent="0.25">
      <c r="A250" s="23" t="s">
        <v>60</v>
      </c>
      <c r="B250" s="177">
        <f>B193/RES_summary!B$19</f>
        <v>0.14617249905207652</v>
      </c>
      <c r="C250" s="177">
        <f>C193/RES_summary!C$19</f>
        <v>0.14939516933103605</v>
      </c>
      <c r="D250" s="177">
        <f>D193/RES_summary!D$19</f>
        <v>0.1487981228439923</v>
      </c>
      <c r="E250" s="177">
        <f>E193/RES_summary!E$19</f>
        <v>0.14473229212928065</v>
      </c>
      <c r="F250" s="177">
        <f>F193/RES_summary!F$19</f>
        <v>0.14530291956375085</v>
      </c>
      <c r="G250" s="177">
        <f>G193/RES_summary!G$19</f>
        <v>0.16443136670913874</v>
      </c>
      <c r="H250" s="177">
        <f>H193/RES_summary!H$19</f>
        <v>0.19383977419021872</v>
      </c>
      <c r="I250" s="177">
        <f>I193/RES_summary!I$19</f>
        <v>0.23566980688803305</v>
      </c>
      <c r="J250" s="177">
        <f>J193/RES_summary!J$19</f>
        <v>0.3035023696943086</v>
      </c>
      <c r="K250" s="177">
        <f>K193/RES_summary!K$19</f>
        <v>0.3557714065374421</v>
      </c>
      <c r="L250" s="177">
        <f>L193/RES_summary!L$19</f>
        <v>0.49662265816303447</v>
      </c>
      <c r="M250" s="177">
        <f>M193/RES_summary!M$19</f>
        <v>0.50351167632212201</v>
      </c>
      <c r="N250" s="177">
        <f>N193/RES_summary!N$19</f>
        <v>0.5674503766205008</v>
      </c>
      <c r="O250" s="177">
        <f>O193/RES_summary!O$19</f>
        <v>0.7130185843654161</v>
      </c>
      <c r="P250" s="177">
        <f>P193/RES_summary!P$19</f>
        <v>0.83411797066122584</v>
      </c>
      <c r="Q250" s="177">
        <f>Q193/RES_summary!Q$19</f>
        <v>1.0266730064431411</v>
      </c>
    </row>
    <row r="251" spans="1:17" ht="12" customHeight="1" x14ac:dyDescent="0.25">
      <c r="A251" s="158" t="s">
        <v>63</v>
      </c>
      <c r="B251" s="178">
        <f>B194/RES_summary!B$19</f>
        <v>17.6113974905786</v>
      </c>
      <c r="C251" s="178">
        <f>C194/RES_summary!C$19</f>
        <v>17.71703772671825</v>
      </c>
      <c r="D251" s="178">
        <f>D194/RES_summary!D$19</f>
        <v>17.740704056496597</v>
      </c>
      <c r="E251" s="178">
        <f>E194/RES_summary!E$19</f>
        <v>17.744733703255154</v>
      </c>
      <c r="F251" s="178">
        <f>F194/RES_summary!F$19</f>
        <v>17.798975572080888</v>
      </c>
      <c r="G251" s="178">
        <f>G194/RES_summary!G$19</f>
        <v>17.730346618677828</v>
      </c>
      <c r="H251" s="178">
        <f>H194/RES_summary!H$19</f>
        <v>17.76691255324392</v>
      </c>
      <c r="I251" s="178">
        <f>I194/RES_summary!I$19</f>
        <v>17.654116372509531</v>
      </c>
      <c r="J251" s="178">
        <f>J194/RES_summary!J$19</f>
        <v>17.515042802657682</v>
      </c>
      <c r="K251" s="178">
        <f>K194/RES_summary!K$19</f>
        <v>18.282114395667321</v>
      </c>
      <c r="L251" s="178">
        <f>L194/RES_summary!L$19</f>
        <v>17.386753128124418</v>
      </c>
      <c r="M251" s="178">
        <f>M194/RES_summary!M$19</f>
        <v>17.398543168771575</v>
      </c>
      <c r="N251" s="178">
        <f>N194/RES_summary!N$19</f>
        <v>17.447783124824458</v>
      </c>
      <c r="O251" s="178">
        <f>O194/RES_summary!O$19</f>
        <v>17.45229393794968</v>
      </c>
      <c r="P251" s="178">
        <f>P194/RES_summary!P$19</f>
        <v>17.355438799814884</v>
      </c>
      <c r="Q251" s="178">
        <f>Q194/RES_summary!Q$19</f>
        <v>17.401233641224518</v>
      </c>
    </row>
    <row r="252" spans="1:17" ht="12" customHeight="1" x14ac:dyDescent="0.25">
      <c r="A252" s="167" t="s">
        <v>148</v>
      </c>
      <c r="B252" s="183">
        <f>B195/RES_summary!B$19</f>
        <v>17.585207480475052</v>
      </c>
      <c r="C252" s="183">
        <f>C195/RES_summary!C$19</f>
        <v>17.679983878713177</v>
      </c>
      <c r="D252" s="183">
        <f>D195/RES_summary!D$19</f>
        <v>17.67793173142131</v>
      </c>
      <c r="E252" s="183">
        <f>E195/RES_summary!E$19</f>
        <v>17.632026243441519</v>
      </c>
      <c r="F252" s="183">
        <f>F195/RES_summary!F$19</f>
        <v>17.637632721350201</v>
      </c>
      <c r="G252" s="183">
        <f>G195/RES_summary!G$19</f>
        <v>17.540135517850629</v>
      </c>
      <c r="H252" s="183">
        <f>H195/RES_summary!H$19</f>
        <v>17.606907309365333</v>
      </c>
      <c r="I252" s="183">
        <f>I195/RES_summary!I$19</f>
        <v>17.595891714619214</v>
      </c>
      <c r="J252" s="183">
        <f>J195/RES_summary!J$19</f>
        <v>17.460446203569067</v>
      </c>
      <c r="K252" s="183">
        <f>K195/RES_summary!K$19</f>
        <v>18.183587301932693</v>
      </c>
      <c r="L252" s="183">
        <f>L195/RES_summary!L$19</f>
        <v>17.320855704519861</v>
      </c>
      <c r="M252" s="183">
        <f>M195/RES_summary!M$19</f>
        <v>17.339052314587995</v>
      </c>
      <c r="N252" s="183">
        <f>N195/RES_summary!N$19</f>
        <v>17.340857931038169</v>
      </c>
      <c r="O252" s="183">
        <f>O195/RES_summary!O$19</f>
        <v>17.316660474339006</v>
      </c>
      <c r="P252" s="183">
        <f>P195/RES_summary!P$19</f>
        <v>17.170519172015986</v>
      </c>
      <c r="Q252" s="183">
        <f>Q195/RES_summary!Q$19</f>
        <v>17.084738001805402</v>
      </c>
    </row>
    <row r="253" spans="1:17" ht="12" customHeight="1" x14ac:dyDescent="0.25">
      <c r="A253" s="167" t="s">
        <v>147</v>
      </c>
      <c r="B253" s="183">
        <f>B196/RES_summary!B$19</f>
        <v>17.585228335703835</v>
      </c>
      <c r="C253" s="183">
        <f>C196/RES_summary!C$19</f>
        <v>17.687110553784084</v>
      </c>
      <c r="D253" s="183">
        <f>D196/RES_summary!D$19</f>
        <v>17.732137848838196</v>
      </c>
      <c r="E253" s="183">
        <f>E196/RES_summary!E$19</f>
        <v>17.724510333693896</v>
      </c>
      <c r="F253" s="183">
        <f>F196/RES_summary!F$19</f>
        <v>17.747459572510923</v>
      </c>
      <c r="G253" s="183">
        <f>G196/RES_summary!G$19</f>
        <v>17.714317791958472</v>
      </c>
      <c r="H253" s="183">
        <f>H196/RES_summary!H$19</f>
        <v>17.785195048137346</v>
      </c>
      <c r="I253" s="183">
        <f>I196/RES_summary!I$19</f>
        <v>17.853303906345406</v>
      </c>
      <c r="J253" s="183">
        <f>J196/RES_summary!J$19</f>
        <v>17.729610702972149</v>
      </c>
      <c r="K253" s="183">
        <f>K196/RES_summary!K$19</f>
        <v>18.417411059406518</v>
      </c>
      <c r="L253" s="183">
        <f>L196/RES_summary!L$19</f>
        <v>17.611423422769246</v>
      </c>
      <c r="M253" s="183">
        <f>M196/RES_summary!M$19</f>
        <v>17.588128969588933</v>
      </c>
      <c r="N253" s="183">
        <f>N196/RES_summary!N$19</f>
        <v>17.574788474680187</v>
      </c>
      <c r="O253" s="183">
        <f>O196/RES_summary!O$19</f>
        <v>17.53556821037412</v>
      </c>
      <c r="P253" s="183">
        <f>P196/RES_summary!P$19</f>
        <v>17.37667304843928</v>
      </c>
      <c r="Q253" s="183">
        <f>Q196/RES_summary!Q$19</f>
        <v>17.275330070603204</v>
      </c>
    </row>
    <row r="254" spans="1:17" ht="12" customHeight="1" x14ac:dyDescent="0.25">
      <c r="A254" s="166" t="s">
        <v>61</v>
      </c>
      <c r="B254" s="182">
        <f>B197/RES_summary!B$19</f>
        <v>14.068165984379958</v>
      </c>
      <c r="C254" s="182">
        <f>C197/RES_summary!C$19</f>
        <v>14.143987102970401</v>
      </c>
      <c r="D254" s="182">
        <f>D197/RES_summary!D$19</f>
        <v>14.180202932360977</v>
      </c>
      <c r="E254" s="182">
        <f>E197/RES_summary!E$19</f>
        <v>14.171778819253705</v>
      </c>
      <c r="F254" s="182">
        <f>F197/RES_summary!F$19</f>
        <v>14.192196940618246</v>
      </c>
      <c r="G254" s="182">
        <f>G197/RES_summary!G$19</f>
        <v>14.153174837214516</v>
      </c>
      <c r="H254" s="182">
        <f>H197/RES_summary!H$19</f>
        <v>14.216612868810296</v>
      </c>
      <c r="I254" s="182">
        <f>I197/RES_summary!I$19</f>
        <v>14.279543831527285</v>
      </c>
      <c r="J254" s="182">
        <f>J197/RES_summary!J$19</f>
        <v>14.174048068703723</v>
      </c>
      <c r="K254" s="182">
        <f>K197/RES_summary!K$19</f>
        <v>14.750707507361794</v>
      </c>
      <c r="L254" s="182">
        <f>L197/RES_summary!L$19</f>
        <v>14.058731987046592</v>
      </c>
      <c r="M254" s="182">
        <f>M197/RES_summary!M$19</f>
        <v>14.042787057663492</v>
      </c>
      <c r="N254" s="182">
        <f>N197/RES_summary!N$19</f>
        <v>14.032987015111331</v>
      </c>
      <c r="O254" s="182">
        <f>O197/RES_summary!O$19</f>
        <v>14.005048033455015</v>
      </c>
      <c r="P254" s="182">
        <f>P197/RES_summary!P$19</f>
        <v>13.878065769100575</v>
      </c>
      <c r="Q254" s="182">
        <f>Q197/RES_summary!Q$19</f>
        <v>13.796480193744872</v>
      </c>
    </row>
    <row r="255" spans="1:17" ht="12" customHeight="1" x14ac:dyDescent="0.25">
      <c r="A255" s="147" t="s">
        <v>59</v>
      </c>
      <c r="B255" s="181">
        <f>B198/RES_summary!B$19</f>
        <v>3.5170623513238759</v>
      </c>
      <c r="C255" s="181">
        <f>C198/RES_summary!C$19</f>
        <v>3.543123450813682</v>
      </c>
      <c r="D255" s="181">
        <f>D198/RES_summary!D$19</f>
        <v>3.5519349164772192</v>
      </c>
      <c r="E255" s="181">
        <f>E198/RES_summary!E$19</f>
        <v>3.5527315144401923</v>
      </c>
      <c r="F255" s="181">
        <f>F198/RES_summary!F$19</f>
        <v>3.5552626318926763</v>
      </c>
      <c r="G255" s="181">
        <f>G198/RES_summary!G$19</f>
        <v>3.5611429547439553</v>
      </c>
      <c r="H255" s="181">
        <f>H198/RES_summary!H$19</f>
        <v>3.5685821793270498</v>
      </c>
      <c r="I255" s="181">
        <f>I198/RES_summary!I$19</f>
        <v>3.5737600748181233</v>
      </c>
      <c r="J255" s="181">
        <f>J198/RES_summary!J$19</f>
        <v>3.5555626342684246</v>
      </c>
      <c r="K255" s="181">
        <f>K198/RES_summary!K$19</f>
        <v>3.6667035520447269</v>
      </c>
      <c r="L255" s="181">
        <f>L198/RES_summary!L$19</f>
        <v>3.5526914357226516</v>
      </c>
      <c r="M255" s="181">
        <f>M198/RES_summary!M$19</f>
        <v>3.5453419119254441</v>
      </c>
      <c r="N255" s="181">
        <f>N198/RES_summary!N$19</f>
        <v>3.5418014595688567</v>
      </c>
      <c r="O255" s="181">
        <f>O198/RES_summary!O$19</f>
        <v>3.5305201769190995</v>
      </c>
      <c r="P255" s="181">
        <f>P198/RES_summary!P$19</f>
        <v>3.4986072793387097</v>
      </c>
      <c r="Q255" s="181">
        <f>Q198/RES_summary!Q$19</f>
        <v>3.478849876858332</v>
      </c>
    </row>
    <row r="256" spans="1:17" ht="12" customHeight="1" x14ac:dyDescent="0.25">
      <c r="A256" s="163" t="s">
        <v>142</v>
      </c>
      <c r="B256" s="180">
        <f>B199/RES_summary!B$19</f>
        <v>18.016114705247031</v>
      </c>
      <c r="C256" s="180">
        <f>C199/RES_summary!C$19</f>
        <v>18.333317063679306</v>
      </c>
      <c r="D256" s="180">
        <f>D199/RES_summary!D$19</f>
        <v>18.854881590588533</v>
      </c>
      <c r="E256" s="180">
        <f>E199/RES_summary!E$19</f>
        <v>19.958288456343375</v>
      </c>
      <c r="F256" s="180">
        <f>F199/RES_summary!F$19</f>
        <v>21.01465304592444</v>
      </c>
      <c r="G256" s="180">
        <f>G199/RES_summary!G$19</f>
        <v>22.564436736875265</v>
      </c>
      <c r="H256" s="180">
        <f>H199/RES_summary!H$19</f>
        <v>22.911330668595141</v>
      </c>
      <c r="I256" s="180">
        <f>I199/RES_summary!I$19</f>
        <v>22.663969602577371</v>
      </c>
      <c r="J256" s="180">
        <f>J199/RES_summary!J$19</f>
        <v>22.381318925391955</v>
      </c>
      <c r="K256" s="180">
        <f>K199/RES_summary!K$19</f>
        <v>24.108146843838835</v>
      </c>
      <c r="L256" s="180">
        <f>L199/RES_summary!L$19</f>
        <v>25.465907037349815</v>
      </c>
      <c r="M256" s="180">
        <f>M199/RES_summary!M$19</f>
        <v>25.272735989404481</v>
      </c>
      <c r="N256" s="180">
        <f>N199/RES_summary!N$19</f>
        <v>26.262172381734615</v>
      </c>
      <c r="O256" s="180">
        <f>O199/RES_summary!O$19</f>
        <v>28.46668484161647</v>
      </c>
      <c r="P256" s="180">
        <f>P199/RES_summary!P$19</f>
        <v>27.724801115499513</v>
      </c>
      <c r="Q256" s="180">
        <f>Q199/RES_summary!Q$19</f>
        <v>30.184918599188922</v>
      </c>
    </row>
    <row r="257" spans="1:17" ht="12" customHeight="1" x14ac:dyDescent="0.25">
      <c r="A257" s="161" t="s">
        <v>141</v>
      </c>
      <c r="B257" s="179">
        <f>B200/RES_summary!B$19</f>
        <v>17.929954115521483</v>
      </c>
      <c r="C257" s="179">
        <f>C200/RES_summary!C$19</f>
        <v>18.209777101757041</v>
      </c>
      <c r="D257" s="179">
        <f>D200/RES_summary!D$19</f>
        <v>18.722922560620201</v>
      </c>
      <c r="E257" s="179">
        <f>E200/RES_summary!E$19</f>
        <v>19.570272870139256</v>
      </c>
      <c r="F257" s="179">
        <f>F200/RES_summary!F$19</f>
        <v>20.528111830967077</v>
      </c>
      <c r="G257" s="179">
        <f>G200/RES_summary!G$19</f>
        <v>21.470717864770666</v>
      </c>
      <c r="H257" s="179">
        <f>H200/RES_summary!H$19</f>
        <v>21.895683394818363</v>
      </c>
      <c r="I257" s="179">
        <f>I200/RES_summary!I$19</f>
        <v>21.69059744878134</v>
      </c>
      <c r="J257" s="179">
        <f>J200/RES_summary!J$19</f>
        <v>21.460617774581983</v>
      </c>
      <c r="K257" s="179">
        <f>K200/RES_summary!K$19</f>
        <v>23.013413684590404</v>
      </c>
      <c r="L257" s="179">
        <f>L200/RES_summary!L$19</f>
        <v>23.925417065602627</v>
      </c>
      <c r="M257" s="179">
        <f>M200/RES_summary!M$19</f>
        <v>23.758970016245488</v>
      </c>
      <c r="N257" s="179">
        <f>N200/RES_summary!N$19</f>
        <v>24.577661406555443</v>
      </c>
      <c r="O257" s="179">
        <f>O200/RES_summary!O$19</f>
        <v>26.308014437406069</v>
      </c>
      <c r="P257" s="179">
        <f>P200/RES_summary!P$19</f>
        <v>25.69969062796412</v>
      </c>
      <c r="Q257" s="179">
        <f>Q200/RES_summary!Q$19</f>
        <v>27.669995465627636</v>
      </c>
    </row>
    <row r="258" spans="1:17" ht="12" customHeight="1" x14ac:dyDescent="0.25">
      <c r="A258" s="148" t="s">
        <v>60</v>
      </c>
      <c r="B258" s="177">
        <f>B201/RES_summary!B$19</f>
        <v>14.412891764197605</v>
      </c>
      <c r="C258" s="177">
        <f>C201/RES_summary!C$19</f>
        <v>14.66665365094336</v>
      </c>
      <c r="D258" s="177">
        <f>D201/RES_summary!D$19</f>
        <v>15.170987644142981</v>
      </c>
      <c r="E258" s="177">
        <f>E201/RES_summary!E$19</f>
        <v>16.017541355699059</v>
      </c>
      <c r="F258" s="177">
        <f>F201/RES_summary!F$19</f>
        <v>16.9728491990744</v>
      </c>
      <c r="G258" s="177">
        <f>G201/RES_summary!G$19</f>
        <v>17.909574910026713</v>
      </c>
      <c r="H258" s="177">
        <f>H201/RES_summary!H$19</f>
        <v>18.327101215491314</v>
      </c>
      <c r="I258" s="177">
        <f>I201/RES_summary!I$19</f>
        <v>18.116837373963211</v>
      </c>
      <c r="J258" s="177">
        <f>J201/RES_summary!J$19</f>
        <v>17.905055140313564</v>
      </c>
      <c r="K258" s="177">
        <f>K201/RES_summary!K$19</f>
        <v>19.346710132545674</v>
      </c>
      <c r="L258" s="177">
        <f>L201/RES_summary!L$19</f>
        <v>20.372725629879977</v>
      </c>
      <c r="M258" s="177">
        <f>M201/RES_summary!M$19</f>
        <v>20.213628104320044</v>
      </c>
      <c r="N258" s="177">
        <f>N201/RES_summary!N$19</f>
        <v>21.035859946986587</v>
      </c>
      <c r="O258" s="177">
        <f>O201/RES_summary!O$19</f>
        <v>22.777494260486968</v>
      </c>
      <c r="P258" s="177">
        <f>P201/RES_summary!P$19</f>
        <v>22.201083348625403</v>
      </c>
      <c r="Q258" s="177">
        <f>Q201/RES_summary!Q$19</f>
        <v>24.191145588769306</v>
      </c>
    </row>
    <row r="259" spans="1:17" ht="12" customHeight="1" x14ac:dyDescent="0.25">
      <c r="A259" s="148" t="s">
        <v>59</v>
      </c>
      <c r="B259" s="177">
        <f>B202/RES_summary!B$19</f>
        <v>3.5170623513238763</v>
      </c>
      <c r="C259" s="177">
        <f>C202/RES_summary!C$19</f>
        <v>3.5431234508136824</v>
      </c>
      <c r="D259" s="177">
        <f>D202/RES_summary!D$19</f>
        <v>3.5519349164772192</v>
      </c>
      <c r="E259" s="177">
        <f>E202/RES_summary!E$19</f>
        <v>3.5527315144401945</v>
      </c>
      <c r="F259" s="177">
        <f>F202/RES_summary!F$19</f>
        <v>3.5552626318926759</v>
      </c>
      <c r="G259" s="177">
        <f>G202/RES_summary!G$19</f>
        <v>3.5611429547439553</v>
      </c>
      <c r="H259" s="177">
        <f>H202/RES_summary!H$19</f>
        <v>3.568582179327052</v>
      </c>
      <c r="I259" s="177">
        <f>I202/RES_summary!I$19</f>
        <v>3.5737600748181229</v>
      </c>
      <c r="J259" s="177">
        <f>J202/RES_summary!J$19</f>
        <v>3.5555626342684246</v>
      </c>
      <c r="K259" s="177">
        <f>K202/RES_summary!K$19</f>
        <v>3.6667035520447282</v>
      </c>
      <c r="L259" s="177">
        <f>L202/RES_summary!L$19</f>
        <v>3.5526914357226502</v>
      </c>
      <c r="M259" s="177">
        <f>M202/RES_summary!M$19</f>
        <v>3.545341911925445</v>
      </c>
      <c r="N259" s="177">
        <f>N202/RES_summary!N$19</f>
        <v>3.5418014595688563</v>
      </c>
      <c r="O259" s="177">
        <f>O202/RES_summary!O$19</f>
        <v>3.530520176919099</v>
      </c>
      <c r="P259" s="177">
        <f>P202/RES_summary!P$19</f>
        <v>3.4986072793387106</v>
      </c>
      <c r="Q259" s="177">
        <f>Q202/RES_summary!Q$19</f>
        <v>3.4788498768583325</v>
      </c>
    </row>
    <row r="260" spans="1:17" ht="12" customHeight="1" x14ac:dyDescent="0.25">
      <c r="A260" s="158" t="s">
        <v>62</v>
      </c>
      <c r="B260" s="178">
        <f>B203/RES_summary!B$19</f>
        <v>7.2501212601068818</v>
      </c>
      <c r="C260" s="178">
        <f>C203/RES_summary!C$19</f>
        <v>7.1874663599670363</v>
      </c>
      <c r="D260" s="178">
        <f>D203/RES_summary!D$19</f>
        <v>7.277745305868037</v>
      </c>
      <c r="E260" s="178">
        <f>E203/RES_summary!E$19</f>
        <v>7.5479504672994748</v>
      </c>
      <c r="F260" s="178">
        <f>F203/RES_summary!F$19</f>
        <v>7.8743502541550532</v>
      </c>
      <c r="G260" s="178">
        <f>G203/RES_summary!G$19</f>
        <v>8.1997886993172671</v>
      </c>
      <c r="H260" s="178">
        <f>H203/RES_summary!H$19</f>
        <v>8.3653858753530947</v>
      </c>
      <c r="I260" s="178">
        <f>I203/RES_summary!I$19</f>
        <v>8.2641236011930328</v>
      </c>
      <c r="J260" s="178">
        <f>J203/RES_summary!J$19</f>
        <v>8.2057980830670125</v>
      </c>
      <c r="K260" s="178">
        <f>K203/RES_summary!K$19</f>
        <v>9.0599539747079305</v>
      </c>
      <c r="L260" s="178">
        <f>L203/RES_summary!L$19</f>
        <v>9.4209455002883082</v>
      </c>
      <c r="M260" s="178">
        <f>M203/RES_summary!M$19</f>
        <v>9.3721252315348753</v>
      </c>
      <c r="N260" s="178">
        <f>N203/RES_summary!N$19</f>
        <v>9.7388735322810547</v>
      </c>
      <c r="O260" s="178">
        <f>O203/RES_summary!O$19</f>
        <v>10.596364325802572</v>
      </c>
      <c r="P260" s="178">
        <f>P203/RES_summary!P$19</f>
        <v>10.488926593718929</v>
      </c>
      <c r="Q260" s="178">
        <f>Q203/RES_summary!Q$19</f>
        <v>11.369972304080006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4.664776501341545</v>
      </c>
      <c r="E261" s="177">
        <f>E204/RES_summary!E$19</f>
        <v>9.6752522736917346</v>
      </c>
      <c r="F261" s="177">
        <f>F204/RES_summary!F$19</f>
        <v>10.040614258715651</v>
      </c>
      <c r="G261" s="177">
        <f>G204/RES_summary!G$19</f>
        <v>7.4865079583791081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7.2501212601068818</v>
      </c>
      <c r="C262" s="176">
        <f>C205/RES_summary!C$19</f>
        <v>7.1874663599670372</v>
      </c>
      <c r="D262" s="176">
        <f>D205/RES_summary!D$19</f>
        <v>7.2856993899577729</v>
      </c>
      <c r="E262" s="176">
        <f>E205/RES_summary!E$19</f>
        <v>7.5417692891094363</v>
      </c>
      <c r="F262" s="176">
        <f>F205/RES_summary!F$19</f>
        <v>7.868349555708857</v>
      </c>
      <c r="G262" s="176">
        <f>G205/RES_summary!G$19</f>
        <v>8.2011219142395504</v>
      </c>
      <c r="H262" s="176">
        <f>H205/RES_summary!H$19</f>
        <v>8.3653858753530947</v>
      </c>
      <c r="I262" s="176">
        <f>I205/RES_summary!I$19</f>
        <v>8.2641236011930328</v>
      </c>
      <c r="J262" s="176">
        <f>J205/RES_summary!J$19</f>
        <v>8.2057980830670125</v>
      </c>
      <c r="K262" s="176">
        <f>K205/RES_summary!K$19</f>
        <v>9.0599539747079305</v>
      </c>
      <c r="L262" s="176">
        <f>L205/RES_summary!L$19</f>
        <v>9.4209455002883082</v>
      </c>
      <c r="M262" s="176">
        <f>M205/RES_summary!M$19</f>
        <v>9.3721252315348771</v>
      </c>
      <c r="N262" s="176">
        <f>N205/RES_summary!N$19</f>
        <v>9.7388735322810565</v>
      </c>
      <c r="O262" s="176">
        <f>O205/RES_summary!O$19</f>
        <v>10.596364325802572</v>
      </c>
      <c r="P262" s="176">
        <f>P205/RES_summary!P$19</f>
        <v>10.488926593718928</v>
      </c>
      <c r="Q262" s="176">
        <f>Q205/RES_summary!Q$19</f>
        <v>11.369972304080004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6.8800268607850153E-3</v>
      </c>
      <c r="E264" s="184">
        <f>E207/RES_summary!E$19</f>
        <v>1.3622842525775471E-2</v>
      </c>
      <c r="F264" s="184">
        <f>F207/RES_summary!F$19</f>
        <v>1.3477560171552922E-2</v>
      </c>
      <c r="G264" s="184">
        <f>G207/RES_summary!G$19</f>
        <v>6.7863995887798298E-3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6.8800268607850153E-3</v>
      </c>
      <c r="E279" s="178">
        <f>E222/RES_summary!E$19</f>
        <v>1.3622842525775471E-2</v>
      </c>
      <c r="F279" s="178">
        <f>F222/RES_summary!F$19</f>
        <v>1.3477560171552922E-2</v>
      </c>
      <c r="G279" s="178">
        <f>G222/RES_summary!G$19</f>
        <v>6.7863995887798298E-3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2.26701398555665</v>
      </c>
      <c r="E280" s="177">
        <f>E223/RES_summary!E$19</f>
        <v>4.7020328223527876</v>
      </c>
      <c r="F280" s="177">
        <f>F223/RES_summary!F$19</f>
        <v>4.878903431960488</v>
      </c>
      <c r="G280" s="177">
        <f>G223/RES_summary!G$19</f>
        <v>3.6375649380549686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114.0911630237869</v>
      </c>
      <c r="D285" s="168">
        <f t="shared" ref="D285:Q285" si="71">SUM(D286,D289,D291,D300)</f>
        <v>88.404684679176356</v>
      </c>
      <c r="E285" s="168">
        <f t="shared" si="71"/>
        <v>78.212879614557423</v>
      </c>
      <c r="F285" s="168">
        <f t="shared" si="71"/>
        <v>97.861144771675427</v>
      </c>
      <c r="G285" s="168">
        <f t="shared" si="71"/>
        <v>40.632625898147353</v>
      </c>
      <c r="H285" s="168">
        <f t="shared" si="71"/>
        <v>68.15044866691315</v>
      </c>
      <c r="I285" s="168">
        <f t="shared" si="71"/>
        <v>76.440728682530604</v>
      </c>
      <c r="J285" s="168">
        <f t="shared" si="71"/>
        <v>28.606572034725321</v>
      </c>
      <c r="K285" s="168">
        <f t="shared" si="71"/>
        <v>124.4523991147159</v>
      </c>
      <c r="L285" s="168">
        <f t="shared" si="71"/>
        <v>140.32517275648314</v>
      </c>
      <c r="M285" s="168">
        <f t="shared" si="71"/>
        <v>0</v>
      </c>
      <c r="N285" s="168">
        <f t="shared" si="71"/>
        <v>63.40325594158454</v>
      </c>
      <c r="O285" s="168">
        <f t="shared" si="71"/>
        <v>145.08226393240912</v>
      </c>
      <c r="P285" s="168">
        <f t="shared" si="71"/>
        <v>64.280983756882762</v>
      </c>
      <c r="Q285" s="168">
        <f t="shared" si="71"/>
        <v>22.028135527249802</v>
      </c>
    </row>
    <row r="286" spans="1:17" ht="12" customHeight="1" x14ac:dyDescent="0.25">
      <c r="A286" s="158" t="s">
        <v>65</v>
      </c>
      <c r="B286" s="157"/>
      <c r="C286" s="157">
        <f>SUM(C287:C288)</f>
        <v>93.019477508544952</v>
      </c>
      <c r="D286" s="157">
        <f t="shared" ref="D286:Q286" si="72">SUM(D287:D288)</f>
        <v>71.650331969241122</v>
      </c>
      <c r="E286" s="157">
        <f t="shared" si="72"/>
        <v>63.152546953375698</v>
      </c>
      <c r="F286" s="157">
        <f t="shared" si="72"/>
        <v>78.074161996098809</v>
      </c>
      <c r="G286" s="157">
        <f t="shared" si="72"/>
        <v>32.686348091526789</v>
      </c>
      <c r="H286" s="157">
        <f t="shared" si="72"/>
        <v>54.611063956517867</v>
      </c>
      <c r="I286" s="157">
        <f t="shared" si="72"/>
        <v>60.647221737712158</v>
      </c>
      <c r="J286" s="157">
        <f t="shared" si="72"/>
        <v>22.152110592026933</v>
      </c>
      <c r="K286" s="157">
        <f t="shared" si="72"/>
        <v>98.139718972337178</v>
      </c>
      <c r="L286" s="157">
        <f t="shared" si="72"/>
        <v>116.30944470390186</v>
      </c>
      <c r="M286" s="157">
        <f t="shared" si="72"/>
        <v>0</v>
      </c>
      <c r="N286" s="157">
        <f t="shared" si="72"/>
        <v>50.60344186474132</v>
      </c>
      <c r="O286" s="157">
        <f t="shared" si="72"/>
        <v>115.2802582235088</v>
      </c>
      <c r="P286" s="157">
        <f t="shared" si="72"/>
        <v>49.266479598064862</v>
      </c>
      <c r="Q286" s="157">
        <f t="shared" si="72"/>
        <v>16.739513455530282</v>
      </c>
    </row>
    <row r="287" spans="1:17" ht="12" customHeight="1" x14ac:dyDescent="0.25">
      <c r="A287" s="23" t="s">
        <v>149</v>
      </c>
      <c r="B287" s="156"/>
      <c r="C287" s="156">
        <f>RES_hhdet_in_fec!C$126</f>
        <v>92.881524154329512</v>
      </c>
      <c r="D287" s="156">
        <f>RES_hhdet_in_fec!D$126</f>
        <v>71.489900678297133</v>
      </c>
      <c r="E287" s="156">
        <f>RES_hhdet_in_fec!E$126</f>
        <v>62.91449816490897</v>
      </c>
      <c r="F287" s="156">
        <f>RES_hhdet_in_fec!F$126</f>
        <v>77.633265644889221</v>
      </c>
      <c r="G287" s="156">
        <f>RES_hhdet_in_fec!G$126</f>
        <v>32.467619725892483</v>
      </c>
      <c r="H287" s="156">
        <f>RES_hhdet_in_fec!H$126</f>
        <v>54.225716957003641</v>
      </c>
      <c r="I287" s="156">
        <f>RES_hhdet_in_fec!I$126</f>
        <v>60.363737073209144</v>
      </c>
      <c r="J287" s="156">
        <f>RES_hhdet_in_fec!J$126</f>
        <v>22.097363800559375</v>
      </c>
      <c r="K287" s="156">
        <f>RES_hhdet_in_fec!K$126</f>
        <v>97.674698413759486</v>
      </c>
      <c r="L287" s="156">
        <f>RES_hhdet_in_fec!L$126</f>
        <v>115.78412978517392</v>
      </c>
      <c r="M287" s="156">
        <f>RES_hhdet_in_fec!M$126</f>
        <v>0</v>
      </c>
      <c r="N287" s="156">
        <f>RES_hhdet_in_fec!N$126</f>
        <v>50.448720214031511</v>
      </c>
      <c r="O287" s="156">
        <f>RES_hhdet_in_fec!O$126</f>
        <v>114.51374040775383</v>
      </c>
      <c r="P287" s="156">
        <f>RES_hhdet_in_fec!P$126</f>
        <v>48.944336654219271</v>
      </c>
      <c r="Q287" s="156">
        <f>RES_hhdet_in_fec!Q$126</f>
        <v>16.584335990045545</v>
      </c>
    </row>
    <row r="288" spans="1:17" ht="12" customHeight="1" x14ac:dyDescent="0.25">
      <c r="A288" s="23" t="s">
        <v>60</v>
      </c>
      <c r="B288" s="156"/>
      <c r="C288" s="156">
        <f>RES_hhdet_in_fec!C$127</f>
        <v>0.13795335421543445</v>
      </c>
      <c r="D288" s="156">
        <f>RES_hhdet_in_fec!D$127</f>
        <v>0.16043129094399544</v>
      </c>
      <c r="E288" s="156">
        <f>RES_hhdet_in_fec!E$127</f>
        <v>0.23804878846672625</v>
      </c>
      <c r="F288" s="156">
        <f>RES_hhdet_in_fec!F$127</f>
        <v>0.44089635120958282</v>
      </c>
      <c r="G288" s="156">
        <f>RES_hhdet_in_fec!G$127</f>
        <v>0.21872836563430886</v>
      </c>
      <c r="H288" s="156">
        <f>RES_hhdet_in_fec!H$127</f>
        <v>0.38534699951422874</v>
      </c>
      <c r="I288" s="156">
        <f>RES_hhdet_in_fec!I$127</f>
        <v>0.2834846645030159</v>
      </c>
      <c r="J288" s="156">
        <f>RES_hhdet_in_fec!J$127</f>
        <v>5.4746791467557572E-2</v>
      </c>
      <c r="K288" s="156">
        <f>RES_hhdet_in_fec!K$127</f>
        <v>0.46502055857769592</v>
      </c>
      <c r="L288" s="156">
        <f>RES_hhdet_in_fec!L$127</f>
        <v>0.52531491872794733</v>
      </c>
      <c r="M288" s="156">
        <f>RES_hhdet_in_fec!M$127</f>
        <v>0</v>
      </c>
      <c r="N288" s="156">
        <f>RES_hhdet_in_fec!N$127</f>
        <v>0.1547216507098132</v>
      </c>
      <c r="O288" s="156">
        <f>RES_hhdet_in_fec!O$127</f>
        <v>0.76651781575496469</v>
      </c>
      <c r="P288" s="156">
        <f>RES_hhdet_in_fec!P$127</f>
        <v>0.32214294384558984</v>
      </c>
      <c r="Q288" s="156">
        <f>RES_hhdet_in_fec!Q$127</f>
        <v>0.15517746548473854</v>
      </c>
    </row>
    <row r="289" spans="1:17" ht="12" customHeight="1" x14ac:dyDescent="0.25">
      <c r="A289" s="158" t="s">
        <v>112</v>
      </c>
      <c r="B289" s="157"/>
      <c r="C289" s="157">
        <f>C290</f>
        <v>6.3008164907285613E-2</v>
      </c>
      <c r="D289" s="157">
        <f t="shared" ref="D289:Q289" si="73">D290</f>
        <v>3.5684210135832679E-2</v>
      </c>
      <c r="E289" s="157">
        <f t="shared" si="73"/>
        <v>1.3963106038217855E-2</v>
      </c>
      <c r="F289" s="157">
        <f t="shared" si="73"/>
        <v>3.8777252844962466E-2</v>
      </c>
      <c r="G289" s="157">
        <f t="shared" si="73"/>
        <v>9.2674988305732897E-2</v>
      </c>
      <c r="H289" s="157">
        <f t="shared" si="73"/>
        <v>0.12599010330601312</v>
      </c>
      <c r="I289" s="157">
        <f t="shared" si="73"/>
        <v>0.20087046628984523</v>
      </c>
      <c r="J289" s="157">
        <f t="shared" si="73"/>
        <v>0.35774319870123727</v>
      </c>
      <c r="K289" s="157">
        <f t="shared" si="73"/>
        <v>0.38493581427369195</v>
      </c>
      <c r="L289" s="157">
        <f t="shared" si="73"/>
        <v>0.58309456859579356</v>
      </c>
      <c r="M289" s="157">
        <f t="shared" si="73"/>
        <v>0</v>
      </c>
      <c r="N289" s="157">
        <f t="shared" si="73"/>
        <v>0.22289641943515276</v>
      </c>
      <c r="O289" s="157">
        <f t="shared" si="73"/>
        <v>0.58307184840096504</v>
      </c>
      <c r="P289" s="157">
        <f t="shared" si="73"/>
        <v>0.50350460815368914</v>
      </c>
      <c r="Q289" s="157">
        <f t="shared" si="73"/>
        <v>0.37153547893776062</v>
      </c>
    </row>
    <row r="290" spans="1:17" ht="12" customHeight="1" x14ac:dyDescent="0.25">
      <c r="A290" s="23" t="s">
        <v>60</v>
      </c>
      <c r="B290" s="156"/>
      <c r="C290" s="156">
        <f>RES_hhdet_in_fec!C$129</f>
        <v>6.3008164907285613E-2</v>
      </c>
      <c r="D290" s="156">
        <f>RES_hhdet_in_fec!D$129</f>
        <v>3.5684210135832679E-2</v>
      </c>
      <c r="E290" s="156">
        <f>RES_hhdet_in_fec!E$129</f>
        <v>1.3963106038217855E-2</v>
      </c>
      <c r="F290" s="156">
        <f>RES_hhdet_in_fec!F$129</f>
        <v>3.8777252844962466E-2</v>
      </c>
      <c r="G290" s="156">
        <f>RES_hhdet_in_fec!G$129</f>
        <v>9.2674988305732897E-2</v>
      </c>
      <c r="H290" s="156">
        <f>RES_hhdet_in_fec!H$129</f>
        <v>0.12599010330601312</v>
      </c>
      <c r="I290" s="156">
        <f>RES_hhdet_in_fec!I$129</f>
        <v>0.20087046628984523</v>
      </c>
      <c r="J290" s="156">
        <f>RES_hhdet_in_fec!J$129</f>
        <v>0.35774319870123727</v>
      </c>
      <c r="K290" s="156">
        <f>RES_hhdet_in_fec!K$129</f>
        <v>0.38493581427369195</v>
      </c>
      <c r="L290" s="156">
        <f>RES_hhdet_in_fec!L$129</f>
        <v>0.58309456859579356</v>
      </c>
      <c r="M290" s="156">
        <f>RES_hhdet_in_fec!M$129</f>
        <v>0</v>
      </c>
      <c r="N290" s="156">
        <f>RES_hhdet_in_fec!N$129</f>
        <v>0.22289641943515276</v>
      </c>
      <c r="O290" s="156">
        <f>RES_hhdet_in_fec!O$129</f>
        <v>0.58307184840096504</v>
      </c>
      <c r="P290" s="156">
        <f>RES_hhdet_in_fec!P$129</f>
        <v>0.50350460815368914</v>
      </c>
      <c r="Q290" s="156">
        <f>RES_hhdet_in_fec!Q$129</f>
        <v>0.37153547893776062</v>
      </c>
    </row>
    <row r="291" spans="1:17" ht="12" customHeight="1" x14ac:dyDescent="0.25">
      <c r="A291" s="158" t="s">
        <v>63</v>
      </c>
      <c r="B291" s="157"/>
      <c r="C291" s="157">
        <f>SUM(C292:C293,C296:C297)</f>
        <v>15.247786384881122</v>
      </c>
      <c r="D291" s="157">
        <f t="shared" ref="D291:Q291" si="74">SUM(D292:D293,D296:D297)</f>
        <v>12.119745672583493</v>
      </c>
      <c r="E291" s="157">
        <f t="shared" si="74"/>
        <v>10.868121840371234</v>
      </c>
      <c r="F291" s="157">
        <f t="shared" si="74"/>
        <v>14.115941751102795</v>
      </c>
      <c r="G291" s="157">
        <f t="shared" si="74"/>
        <v>5.5100408830062912</v>
      </c>
      <c r="H291" s="157">
        <f t="shared" si="74"/>
        <v>9.4421177051070586</v>
      </c>
      <c r="I291" s="157">
        <f t="shared" si="74"/>
        <v>10.852347778369976</v>
      </c>
      <c r="J291" s="157">
        <f t="shared" si="74"/>
        <v>4.377840939036159</v>
      </c>
      <c r="K291" s="157">
        <f t="shared" si="74"/>
        <v>18.104747443507708</v>
      </c>
      <c r="L291" s="157">
        <f t="shared" si="74"/>
        <v>15.643179112584683</v>
      </c>
      <c r="M291" s="157">
        <f t="shared" si="74"/>
        <v>0</v>
      </c>
      <c r="N291" s="157">
        <f t="shared" si="74"/>
        <v>8.8230195401716784</v>
      </c>
      <c r="O291" s="157">
        <f t="shared" si="74"/>
        <v>19.411499214688437</v>
      </c>
      <c r="P291" s="157">
        <f t="shared" si="74"/>
        <v>9.9308193572656318</v>
      </c>
      <c r="Q291" s="157">
        <f t="shared" si="74"/>
        <v>3.3521215327349183</v>
      </c>
    </row>
    <row r="292" spans="1:17" ht="12" customHeight="1" x14ac:dyDescent="0.25">
      <c r="A292" s="167" t="s">
        <v>148</v>
      </c>
      <c r="B292" s="132"/>
      <c r="C292" s="132">
        <f>RES_hhdet_in_fec!C$131</f>
        <v>10.47652835978583</v>
      </c>
      <c r="D292" s="132">
        <f>RES_hhdet_in_fec!D$131</f>
        <v>6.4740503030275205</v>
      </c>
      <c r="E292" s="132">
        <f>RES_hhdet_in_fec!E$131</f>
        <v>5.4759660545021625</v>
      </c>
      <c r="F292" s="132">
        <f>RES_hhdet_in_fec!F$131</f>
        <v>8.8805791765076272</v>
      </c>
      <c r="G292" s="132">
        <f>RES_hhdet_in_fec!G$131</f>
        <v>1.190383324205387</v>
      </c>
      <c r="H292" s="132">
        <f>RES_hhdet_in_fec!H$131</f>
        <v>6.1514174697190125</v>
      </c>
      <c r="I292" s="132">
        <f>RES_hhdet_in_fec!I$131</f>
        <v>0.33787546994486695</v>
      </c>
      <c r="J292" s="132">
        <f>RES_hhdet_in_fec!J$131</f>
        <v>3.8489377381947486E-2</v>
      </c>
      <c r="K292" s="132">
        <f>RES_hhdet_in_fec!K$131</f>
        <v>11.161751796020932</v>
      </c>
      <c r="L292" s="132">
        <f>RES_hhdet_in_fec!L$131</f>
        <v>9.3223883911911098</v>
      </c>
      <c r="M292" s="132">
        <f>RES_hhdet_in_fec!M$131</f>
        <v>0</v>
      </c>
      <c r="N292" s="132">
        <f>RES_hhdet_in_fec!N$131</f>
        <v>3.478331827659809</v>
      </c>
      <c r="O292" s="132">
        <f>RES_hhdet_in_fec!O$131</f>
        <v>11.215910577095782</v>
      </c>
      <c r="P292" s="132">
        <f>RES_hhdet_in_fec!P$131</f>
        <v>4.323705469772654</v>
      </c>
      <c r="Q292" s="132">
        <f>RES_hhdet_in_fec!Q$131</f>
        <v>1.2468111548082694</v>
      </c>
    </row>
    <row r="293" spans="1:17" ht="12" customHeight="1" x14ac:dyDescent="0.25">
      <c r="A293" s="167" t="s">
        <v>147</v>
      </c>
      <c r="B293" s="132"/>
      <c r="C293" s="132">
        <f>SUM(C294:C295)</f>
        <v>0.3064973430534807</v>
      </c>
      <c r="D293" s="132">
        <f t="shared" ref="D293:Q293" si="75">SUM(D294:D295)</f>
        <v>1.7051378271237589</v>
      </c>
      <c r="E293" s="132">
        <f t="shared" si="75"/>
        <v>1.5637324573309404</v>
      </c>
      <c r="F293" s="132">
        <f t="shared" si="75"/>
        <v>0.92918895144655833</v>
      </c>
      <c r="G293" s="132">
        <f t="shared" si="75"/>
        <v>2.9576603198081539</v>
      </c>
      <c r="H293" s="132">
        <f t="shared" si="75"/>
        <v>0.64816932800654314</v>
      </c>
      <c r="I293" s="132">
        <f t="shared" si="75"/>
        <v>8.5297963166505308</v>
      </c>
      <c r="J293" s="132">
        <f t="shared" si="75"/>
        <v>2.1797005011032589</v>
      </c>
      <c r="K293" s="132">
        <f t="shared" si="75"/>
        <v>0.87354412510453849</v>
      </c>
      <c r="L293" s="132">
        <f t="shared" si="75"/>
        <v>3.838390758765756</v>
      </c>
      <c r="M293" s="132">
        <f t="shared" si="75"/>
        <v>0</v>
      </c>
      <c r="N293" s="132">
        <f t="shared" si="75"/>
        <v>0.3309446935675272</v>
      </c>
      <c r="O293" s="132">
        <f t="shared" si="75"/>
        <v>1.4006687341027326</v>
      </c>
      <c r="P293" s="132">
        <f t="shared" si="75"/>
        <v>0.35242341439314012</v>
      </c>
      <c r="Q293" s="132">
        <f t="shared" si="75"/>
        <v>0.10160812392445212</v>
      </c>
    </row>
    <row r="294" spans="1:17" ht="12" customHeight="1" x14ac:dyDescent="0.25">
      <c r="A294" s="166" t="s">
        <v>61</v>
      </c>
      <c r="B294" s="165"/>
      <c r="C294" s="165">
        <f>RES_hhdet_in_fec!C$133</f>
        <v>0.25510950401189553</v>
      </c>
      <c r="D294" s="165">
        <f>RES_hhdet_in_fec!D$133</f>
        <v>1.4182054189348625</v>
      </c>
      <c r="E294" s="165">
        <f>RES_hhdet_in_fec!E$133</f>
        <v>1.2996191518780711</v>
      </c>
      <c r="F294" s="165">
        <f>RES_hhdet_in_fec!F$133</f>
        <v>0.77186740072851823</v>
      </c>
      <c r="G294" s="165">
        <f>RES_hhdet_in_fec!G$133</f>
        <v>2.453352068269127</v>
      </c>
      <c r="H294" s="165">
        <f>RES_hhdet_in_fec!H$133</f>
        <v>0.53759085238375814</v>
      </c>
      <c r="I294" s="165">
        <f>RES_hhdet_in_fec!I$133</f>
        <v>7.0694409804934111</v>
      </c>
      <c r="J294" s="165">
        <f>RES_hhdet_in_fec!J$133</f>
        <v>1.8053509710489872</v>
      </c>
      <c r="K294" s="165">
        <f>RES_hhdet_in_fec!K$133</f>
        <v>0.72440144238645832</v>
      </c>
      <c r="L294" s="165">
        <f>RES_hhdet_in_fec!L$133</f>
        <v>3.1719226647180658</v>
      </c>
      <c r="M294" s="165">
        <f>RES_hhdet_in_fec!M$133</f>
        <v>0</v>
      </c>
      <c r="N294" s="165">
        <f>RES_hhdet_in_fec!N$133</f>
        <v>0.27346883150610035</v>
      </c>
      <c r="O294" s="165">
        <f>RES_hhdet_in_fec!O$133</f>
        <v>1.1572917185484408</v>
      </c>
      <c r="P294" s="165">
        <f>RES_hhdet_in_fec!P$133</f>
        <v>0.29115670465750254</v>
      </c>
      <c r="Q294" s="165">
        <f>RES_hhdet_in_fec!Q$133</f>
        <v>8.393290151916967E-2</v>
      </c>
    </row>
    <row r="295" spans="1:17" ht="12" customHeight="1" x14ac:dyDescent="0.25">
      <c r="A295" s="147" t="s">
        <v>59</v>
      </c>
      <c r="B295" s="164"/>
      <c r="C295" s="164">
        <f>RES_hhdet_in_fec!C$134</f>
        <v>5.138783904158517E-2</v>
      </c>
      <c r="D295" s="164">
        <f>RES_hhdet_in_fec!D$134</f>
        <v>0.28693240818889637</v>
      </c>
      <c r="E295" s="164">
        <f>RES_hhdet_in_fec!E$134</f>
        <v>0.26411330545286926</v>
      </c>
      <c r="F295" s="164">
        <f>RES_hhdet_in_fec!F$134</f>
        <v>0.15732155071804016</v>
      </c>
      <c r="G295" s="164">
        <f>RES_hhdet_in_fec!G$134</f>
        <v>0.5043082515390267</v>
      </c>
      <c r="H295" s="164">
        <f>RES_hhdet_in_fec!H$134</f>
        <v>0.110578475622785</v>
      </c>
      <c r="I295" s="164">
        <f>RES_hhdet_in_fec!I$134</f>
        <v>1.4603553361571204</v>
      </c>
      <c r="J295" s="164">
        <f>RES_hhdet_in_fec!J$134</f>
        <v>0.37434953005427141</v>
      </c>
      <c r="K295" s="164">
        <f>RES_hhdet_in_fec!K$134</f>
        <v>0.14914268271808018</v>
      </c>
      <c r="L295" s="164">
        <f>RES_hhdet_in_fec!L$134</f>
        <v>0.66646809404769025</v>
      </c>
      <c r="M295" s="164">
        <f>RES_hhdet_in_fec!M$134</f>
        <v>0</v>
      </c>
      <c r="N295" s="164">
        <f>RES_hhdet_in_fec!N$134</f>
        <v>5.7475862061426825E-2</v>
      </c>
      <c r="O295" s="164">
        <f>RES_hhdet_in_fec!O$134</f>
        <v>0.24337701555429173</v>
      </c>
      <c r="P295" s="164">
        <f>RES_hhdet_in_fec!P$134</f>
        <v>6.1266709735637581E-2</v>
      </c>
      <c r="Q295" s="164">
        <f>RES_hhdet_in_fec!Q$134</f>
        <v>1.7675222405282458E-2</v>
      </c>
    </row>
    <row r="296" spans="1:17" ht="12" customHeight="1" x14ac:dyDescent="0.25">
      <c r="A296" s="163" t="s">
        <v>142</v>
      </c>
      <c r="B296" s="162"/>
      <c r="C296" s="162">
        <f>RES_hhdet_in_fec!C$135</f>
        <v>4.3408054524497288</v>
      </c>
      <c r="D296" s="162">
        <f>RES_hhdet_in_fec!D$135</f>
        <v>3.7767501964760313</v>
      </c>
      <c r="E296" s="162">
        <f>RES_hhdet_in_fec!E$135</f>
        <v>3.6815027743722784</v>
      </c>
      <c r="F296" s="162">
        <f>RES_hhdet_in_fec!F$135</f>
        <v>4.1310738000942848</v>
      </c>
      <c r="G296" s="162">
        <f>RES_hhdet_in_fec!G$135</f>
        <v>1.3058470187447713</v>
      </c>
      <c r="H296" s="162">
        <f>RES_hhdet_in_fec!H$135</f>
        <v>2.5354380707641817</v>
      </c>
      <c r="I296" s="162">
        <f>RES_hhdet_in_fec!I$135</f>
        <v>1.8666911462645455</v>
      </c>
      <c r="J296" s="162">
        <f>RES_hhdet_in_fec!J$135</f>
        <v>2.0162346376506268</v>
      </c>
      <c r="K296" s="162">
        <f>RES_hhdet_in_fec!K$135</f>
        <v>5.5330903859933347</v>
      </c>
      <c r="L296" s="162">
        <f>RES_hhdet_in_fec!L$135</f>
        <v>2.3140595365871821</v>
      </c>
      <c r="M296" s="162">
        <f>RES_hhdet_in_fec!M$135</f>
        <v>0</v>
      </c>
      <c r="N296" s="162">
        <f>RES_hhdet_in_fec!N$135</f>
        <v>4.5871463724437964</v>
      </c>
      <c r="O296" s="162">
        <f>RES_hhdet_in_fec!O$135</f>
        <v>6.2915717359339896</v>
      </c>
      <c r="P296" s="162">
        <f>RES_hhdet_in_fec!P$135</f>
        <v>4.6661144790548921</v>
      </c>
      <c r="Q296" s="162">
        <f>RES_hhdet_in_fec!Q$135</f>
        <v>1.5762598629339464</v>
      </c>
    </row>
    <row r="297" spans="1:17" ht="12" customHeight="1" x14ac:dyDescent="0.25">
      <c r="A297" s="161" t="s">
        <v>141</v>
      </c>
      <c r="B297" s="160"/>
      <c r="C297" s="160">
        <f>SUM(C298:C299)</f>
        <v>0.12395522959208269</v>
      </c>
      <c r="D297" s="160">
        <f t="shared" ref="D297:Q297" si="76">SUM(D298:D299)</f>
        <v>0.16380734595618129</v>
      </c>
      <c r="E297" s="160">
        <f t="shared" si="76"/>
        <v>0.1469205541658522</v>
      </c>
      <c r="F297" s="160">
        <f t="shared" si="76"/>
        <v>0.17509982305432473</v>
      </c>
      <c r="G297" s="160">
        <f t="shared" si="76"/>
        <v>5.615022024797936E-2</v>
      </c>
      <c r="H297" s="160">
        <f t="shared" si="76"/>
        <v>0.10709283661732028</v>
      </c>
      <c r="I297" s="160">
        <f t="shared" si="76"/>
        <v>0.11798484551003278</v>
      </c>
      <c r="J297" s="160">
        <f t="shared" si="76"/>
        <v>0.14341642290032566</v>
      </c>
      <c r="K297" s="160">
        <f t="shared" si="76"/>
        <v>0.53636113638889993</v>
      </c>
      <c r="L297" s="160">
        <f t="shared" si="76"/>
        <v>0.16834042604063457</v>
      </c>
      <c r="M297" s="160">
        <f t="shared" si="76"/>
        <v>0</v>
      </c>
      <c r="N297" s="160">
        <f t="shared" si="76"/>
        <v>0.42659664650054563</v>
      </c>
      <c r="O297" s="160">
        <f t="shared" si="76"/>
        <v>0.50334816755593481</v>
      </c>
      <c r="P297" s="160">
        <f t="shared" si="76"/>
        <v>0.58857599404494665</v>
      </c>
      <c r="Q297" s="160">
        <f t="shared" si="76"/>
        <v>0.42744239106825049</v>
      </c>
    </row>
    <row r="298" spans="1:17" ht="12" customHeight="1" x14ac:dyDescent="0.25">
      <c r="A298" s="148" t="s">
        <v>60</v>
      </c>
      <c r="B298" s="156"/>
      <c r="C298" s="156">
        <f>RES_hhdet_in_fec!C$137</f>
        <v>0.10700291284026402</v>
      </c>
      <c r="D298" s="156">
        <f>RES_hhdet_in_fec!D$137</f>
        <v>0.1413710951419091</v>
      </c>
      <c r="E298" s="156">
        <f>RES_hhdet_in_fec!E$137</f>
        <v>0.12724690506098438</v>
      </c>
      <c r="F298" s="156">
        <f>RES_hhdet_in_fec!F$137</f>
        <v>0.15222205497760752</v>
      </c>
      <c r="G298" s="156">
        <f>RES_hhdet_in_fec!G$137</f>
        <v>4.9045310429339163E-2</v>
      </c>
      <c r="H298" s="156">
        <f>RES_hhdet_in_fec!H$137</f>
        <v>9.363291052555725E-2</v>
      </c>
      <c r="I298" s="156">
        <f>RES_hhdet_in_fec!I$137</f>
        <v>0.10283305121378614</v>
      </c>
      <c r="J298" s="156">
        <f>RES_hhdet_in_fec!J$137</f>
        <v>0.12479328391753518</v>
      </c>
      <c r="K298" s="156">
        <f>RES_hhdet_in_fec!K$137</f>
        <v>0.46873503457551891</v>
      </c>
      <c r="L298" s="156">
        <f>RES_hhdet_in_fec!L$137</f>
        <v>0.14855847129350999</v>
      </c>
      <c r="M298" s="156">
        <f>RES_hhdet_in_fec!M$137</f>
        <v>0</v>
      </c>
      <c r="N298" s="156">
        <f>RES_hhdet_in_fec!N$137</f>
        <v>0.37760617740979741</v>
      </c>
      <c r="O298" s="156">
        <f>RES_hhdet_in_fec!O$137</f>
        <v>0.44948635762520806</v>
      </c>
      <c r="P298" s="156">
        <f>RES_hhdet_in_fec!P$137</f>
        <v>0.52452171643698187</v>
      </c>
      <c r="Q298" s="156">
        <f>RES_hhdet_in_fec!Q$137</f>
        <v>0.3845067099353362</v>
      </c>
    </row>
    <row r="299" spans="1:17" ht="12" customHeight="1" x14ac:dyDescent="0.25">
      <c r="A299" s="148" t="s">
        <v>59</v>
      </c>
      <c r="B299" s="156"/>
      <c r="C299" s="156">
        <f>RES_hhdet_in_fec!C$138</f>
        <v>1.6952316751818675E-2</v>
      </c>
      <c r="D299" s="156">
        <f>RES_hhdet_in_fec!D$138</f>
        <v>2.2436250814272203E-2</v>
      </c>
      <c r="E299" s="156">
        <f>RES_hhdet_in_fec!E$138</f>
        <v>1.9673649104867828E-2</v>
      </c>
      <c r="F299" s="156">
        <f>RES_hhdet_in_fec!F$138</f>
        <v>2.2877768076717198E-2</v>
      </c>
      <c r="G299" s="156">
        <f>RES_hhdet_in_fec!G$138</f>
        <v>7.1049098186401942E-3</v>
      </c>
      <c r="H299" s="156">
        <f>RES_hhdet_in_fec!H$138</f>
        <v>1.3459926091763027E-2</v>
      </c>
      <c r="I299" s="156">
        <f>RES_hhdet_in_fec!I$138</f>
        <v>1.5151794296246645E-2</v>
      </c>
      <c r="J299" s="156">
        <f>RES_hhdet_in_fec!J$138</f>
        <v>1.8623138982790492E-2</v>
      </c>
      <c r="K299" s="156">
        <f>RES_hhdet_in_fec!K$138</f>
        <v>6.7626101813380982E-2</v>
      </c>
      <c r="L299" s="156">
        <f>RES_hhdet_in_fec!L$138</f>
        <v>1.9781954747124585E-2</v>
      </c>
      <c r="M299" s="156">
        <f>RES_hhdet_in_fec!M$138</f>
        <v>0</v>
      </c>
      <c r="N299" s="156">
        <f>RES_hhdet_in_fec!N$138</f>
        <v>4.899046909074823E-2</v>
      </c>
      <c r="O299" s="156">
        <f>RES_hhdet_in_fec!O$138</f>
        <v>5.3861809930726708E-2</v>
      </c>
      <c r="P299" s="156">
        <f>RES_hhdet_in_fec!P$138</f>
        <v>6.4054277607964796E-2</v>
      </c>
      <c r="Q299" s="156">
        <f>RES_hhdet_in_fec!Q$138</f>
        <v>4.2935681132914273E-2</v>
      </c>
    </row>
    <row r="300" spans="1:17" ht="12" customHeight="1" x14ac:dyDescent="0.25">
      <c r="A300" s="158" t="s">
        <v>62</v>
      </c>
      <c r="B300" s="157"/>
      <c r="C300" s="157">
        <f>SUM(C301:C302)</f>
        <v>5.7608909654535445</v>
      </c>
      <c r="D300" s="157">
        <f t="shared" ref="D300:Q300" si="77">SUM(D301:D302)</f>
        <v>4.5989228272159153</v>
      </c>
      <c r="E300" s="157">
        <f t="shared" si="77"/>
        <v>4.1782477147722661</v>
      </c>
      <c r="F300" s="157">
        <f t="shared" si="77"/>
        <v>5.6322637716288604</v>
      </c>
      <c r="G300" s="157">
        <f t="shared" si="77"/>
        <v>2.343561935308542</v>
      </c>
      <c r="H300" s="157">
        <f t="shared" si="77"/>
        <v>3.9712769019822143</v>
      </c>
      <c r="I300" s="157">
        <f t="shared" si="77"/>
        <v>4.7402887001586329</v>
      </c>
      <c r="J300" s="157">
        <f t="shared" si="77"/>
        <v>1.7188773049609944</v>
      </c>
      <c r="K300" s="157">
        <f t="shared" si="77"/>
        <v>7.8229968845973339</v>
      </c>
      <c r="L300" s="157">
        <f t="shared" si="77"/>
        <v>7.7894543714008115</v>
      </c>
      <c r="M300" s="157">
        <f t="shared" si="77"/>
        <v>0</v>
      </c>
      <c r="N300" s="157">
        <f t="shared" si="77"/>
        <v>3.7538981172363859</v>
      </c>
      <c r="O300" s="157">
        <f t="shared" si="77"/>
        <v>9.8074346458109343</v>
      </c>
      <c r="P300" s="157">
        <f t="shared" si="77"/>
        <v>4.5801801933985731</v>
      </c>
      <c r="Q300" s="157">
        <f t="shared" si="77"/>
        <v>1.5649650600468372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5.7608909654535445</v>
      </c>
      <c r="D302" s="57">
        <f>RES_hhdet_in_fec!D$141</f>
        <v>4.5989228272159153</v>
      </c>
      <c r="E302" s="57">
        <f>RES_hhdet_in_fec!E$141</f>
        <v>4.1782477147722661</v>
      </c>
      <c r="F302" s="57">
        <f>RES_hhdet_in_fec!F$141</f>
        <v>5.6322637716288604</v>
      </c>
      <c r="G302" s="57">
        <f>RES_hhdet_in_fec!G$141</f>
        <v>2.343561935308542</v>
      </c>
      <c r="H302" s="57">
        <f>RES_hhdet_in_fec!H$141</f>
        <v>3.9712769019822143</v>
      </c>
      <c r="I302" s="57">
        <f>RES_hhdet_in_fec!I$141</f>
        <v>4.7402887001586329</v>
      </c>
      <c r="J302" s="57">
        <f>RES_hhdet_in_fec!J$141</f>
        <v>1.7188773049609944</v>
      </c>
      <c r="K302" s="57">
        <f>RES_hhdet_in_fec!K$141</f>
        <v>7.8229968845973339</v>
      </c>
      <c r="L302" s="57">
        <f>RES_hhdet_in_fec!L$141</f>
        <v>7.7894543714008115</v>
      </c>
      <c r="M302" s="57">
        <f>RES_hhdet_in_fec!M$141</f>
        <v>0</v>
      </c>
      <c r="N302" s="57">
        <f>RES_hhdet_in_fec!N$141</f>
        <v>3.7538981172363859</v>
      </c>
      <c r="O302" s="57">
        <f>RES_hhdet_in_fec!O$141</f>
        <v>9.8074346458109343</v>
      </c>
      <c r="P302" s="57">
        <f>RES_hhdet_in_fec!P$141</f>
        <v>4.5801801933985731</v>
      </c>
      <c r="Q302" s="57">
        <f>RES_hhdet_in_fec!Q$141</f>
        <v>1.5649650600468372</v>
      </c>
    </row>
    <row r="304" spans="1:17" ht="12" customHeight="1" x14ac:dyDescent="0.25">
      <c r="A304" s="152" t="s">
        <v>192</v>
      </c>
      <c r="B304" s="168"/>
      <c r="C304" s="168">
        <f>SUM(C305,C308,C310,C319)</f>
        <v>87.131330471482812</v>
      </c>
      <c r="D304" s="168">
        <f t="shared" ref="D304:Q304" si="78">SUM(D305,D308,D310,D319)</f>
        <v>67.774192168323836</v>
      </c>
      <c r="E304" s="168">
        <f t="shared" si="78"/>
        <v>60.143308812357787</v>
      </c>
      <c r="F304" s="168">
        <f t="shared" si="78"/>
        <v>75.818742146002322</v>
      </c>
      <c r="G304" s="168">
        <f t="shared" si="78"/>
        <v>31.670290019709245</v>
      </c>
      <c r="H304" s="168">
        <f t="shared" si="78"/>
        <v>53.422715185778706</v>
      </c>
      <c r="I304" s="168">
        <f t="shared" si="78"/>
        <v>59.947700630246707</v>
      </c>
      <c r="J304" s="168">
        <f t="shared" si="78"/>
        <v>22.8261460456687</v>
      </c>
      <c r="K304" s="168">
        <f t="shared" si="78"/>
        <v>99.496040705185521</v>
      </c>
      <c r="L304" s="168">
        <f t="shared" si="78"/>
        <v>113.26916497919072</v>
      </c>
      <c r="M304" s="168">
        <f t="shared" si="78"/>
        <v>0</v>
      </c>
      <c r="N304" s="168">
        <f t="shared" si="78"/>
        <v>50.932539383656824</v>
      </c>
      <c r="O304" s="168">
        <f t="shared" si="78"/>
        <v>118.22353232781785</v>
      </c>
      <c r="P304" s="168">
        <f t="shared" si="78"/>
        <v>53.000634004351738</v>
      </c>
      <c r="Q304" s="168">
        <f t="shared" si="78"/>
        <v>18.815041716141902</v>
      </c>
    </row>
    <row r="305" spans="1:17" ht="12" customHeight="1" x14ac:dyDescent="0.25">
      <c r="A305" s="158" t="s">
        <v>65</v>
      </c>
      <c r="B305" s="157"/>
      <c r="C305" s="157">
        <f>SUM(C306:C307)</f>
        <v>70.123335336355467</v>
      </c>
      <c r="D305" s="157">
        <f t="shared" ref="D305:Q305" si="79">SUM(D306:D307)</f>
        <v>54.21406600815078</v>
      </c>
      <c r="E305" s="157">
        <f t="shared" si="79"/>
        <v>47.962485646352953</v>
      </c>
      <c r="F305" s="157">
        <f t="shared" si="79"/>
        <v>59.701219905824779</v>
      </c>
      <c r="G305" s="157">
        <f t="shared" si="79"/>
        <v>24.956638158662102</v>
      </c>
      <c r="H305" s="157">
        <f t="shared" si="79"/>
        <v>42.131686512480982</v>
      </c>
      <c r="I305" s="157">
        <f t="shared" si="79"/>
        <v>46.297441071818973</v>
      </c>
      <c r="J305" s="157">
        <f t="shared" si="79"/>
        <v>16.884560743615189</v>
      </c>
      <c r="K305" s="157">
        <f t="shared" si="79"/>
        <v>76.907443132962797</v>
      </c>
      <c r="L305" s="157">
        <f t="shared" si="79"/>
        <v>91.696588284534329</v>
      </c>
      <c r="M305" s="157">
        <f t="shared" si="79"/>
        <v>0</v>
      </c>
      <c r="N305" s="157">
        <f t="shared" si="79"/>
        <v>39.831640491170944</v>
      </c>
      <c r="O305" s="157">
        <f t="shared" si="79"/>
        <v>91.742969417184582</v>
      </c>
      <c r="P305" s="157">
        <f t="shared" si="79"/>
        <v>39.133123022278859</v>
      </c>
      <c r="Q305" s="157">
        <f t="shared" si="79"/>
        <v>13.307935678058062</v>
      </c>
    </row>
    <row r="306" spans="1:17" ht="12" customHeight="1" x14ac:dyDescent="0.25">
      <c r="A306" s="23" t="s">
        <v>149</v>
      </c>
      <c r="B306" s="156"/>
      <c r="C306" s="156">
        <f>RES_hhdet_in_tes!C$126</f>
        <v>69.982201086145309</v>
      </c>
      <c r="D306" s="156">
        <f>RES_hhdet_in_tes!D$126</f>
        <v>54.049868776573582</v>
      </c>
      <c r="E306" s="156">
        <f>RES_hhdet_in_tes!E$126</f>
        <v>47.718738754244292</v>
      </c>
      <c r="F306" s="156">
        <f>RES_hhdet_in_tes!F$126</f>
        <v>59.248930444016672</v>
      </c>
      <c r="G306" s="156">
        <f>RES_hhdet_in_tes!G$126</f>
        <v>24.73315640497103</v>
      </c>
      <c r="H306" s="156">
        <f>RES_hhdet_in_tes!H$126</f>
        <v>41.735408466065202</v>
      </c>
      <c r="I306" s="156">
        <f>RES_hhdet_in_tes!I$126</f>
        <v>46.009876774198169</v>
      </c>
      <c r="J306" s="156">
        <f>RES_hhdet_in_tes!J$126</f>
        <v>16.829195721280961</v>
      </c>
      <c r="K306" s="156">
        <f>RES_hhdet_in_tes!K$126</f>
        <v>76.426700873400605</v>
      </c>
      <c r="L306" s="156">
        <f>RES_hhdet_in_tes!L$126</f>
        <v>91.153335601283587</v>
      </c>
      <c r="M306" s="156">
        <f>RES_hhdet_in_tes!M$126</f>
        <v>0</v>
      </c>
      <c r="N306" s="156">
        <f>RES_hhdet_in_tes!N$126</f>
        <v>39.673323490487249</v>
      </c>
      <c r="O306" s="156">
        <f>RES_hhdet_in_tes!O$126</f>
        <v>90.955428622784993</v>
      </c>
      <c r="P306" s="156">
        <f>RES_hhdet_in_tes!P$126</f>
        <v>38.804114134469067</v>
      </c>
      <c r="Q306" s="156">
        <f>RES_hhdet_in_tes!Q$126</f>
        <v>13.149780440784831</v>
      </c>
    </row>
    <row r="307" spans="1:17" ht="12" customHeight="1" x14ac:dyDescent="0.25">
      <c r="A307" s="23" t="s">
        <v>60</v>
      </c>
      <c r="B307" s="156"/>
      <c r="C307" s="156">
        <f>RES_hhdet_in_tes!C$127</f>
        <v>0.1411342502101553</v>
      </c>
      <c r="D307" s="156">
        <f>RES_hhdet_in_tes!D$127</f>
        <v>0.16419723157720087</v>
      </c>
      <c r="E307" s="156">
        <f>RES_hhdet_in_tes!E$127</f>
        <v>0.24374689210866313</v>
      </c>
      <c r="F307" s="156">
        <f>RES_hhdet_in_tes!F$127</f>
        <v>0.45228946180810886</v>
      </c>
      <c r="G307" s="156">
        <f>RES_hhdet_in_tes!G$127</f>
        <v>0.22348175369107243</v>
      </c>
      <c r="H307" s="156">
        <f>RES_hhdet_in_tes!H$127</f>
        <v>0.39627804641578213</v>
      </c>
      <c r="I307" s="156">
        <f>RES_hhdet_in_tes!I$127</f>
        <v>0.28756429762080143</v>
      </c>
      <c r="J307" s="156">
        <f>RES_hhdet_in_tes!J$127</f>
        <v>5.5365022334227534E-2</v>
      </c>
      <c r="K307" s="156">
        <f>RES_hhdet_in_tes!K$127</f>
        <v>0.4807422595621908</v>
      </c>
      <c r="L307" s="156">
        <f>RES_hhdet_in_tes!L$127</f>
        <v>0.54325268325073972</v>
      </c>
      <c r="M307" s="156">
        <f>RES_hhdet_in_tes!M$127</f>
        <v>0</v>
      </c>
      <c r="N307" s="156">
        <f>RES_hhdet_in_tes!N$127</f>
        <v>0.15831700068369806</v>
      </c>
      <c r="O307" s="156">
        <f>RES_hhdet_in_tes!O$127</f>
        <v>0.78754079439959568</v>
      </c>
      <c r="P307" s="156">
        <f>RES_hhdet_in_tes!P$127</f>
        <v>0.32900888780978876</v>
      </c>
      <c r="Q307" s="156">
        <f>RES_hhdet_in_tes!Q$127</f>
        <v>0.15815523727323064</v>
      </c>
    </row>
    <row r="308" spans="1:17" ht="12" customHeight="1" x14ac:dyDescent="0.25">
      <c r="A308" s="158" t="s">
        <v>112</v>
      </c>
      <c r="B308" s="157"/>
      <c r="C308" s="157">
        <f>C309</f>
        <v>0.11525874715874364</v>
      </c>
      <c r="D308" s="157">
        <f t="shared" ref="D308:Q308" si="80">D309</f>
        <v>6.6386597834009534E-2</v>
      </c>
      <c r="E308" s="157">
        <f t="shared" si="80"/>
        <v>2.625667581101165E-2</v>
      </c>
      <c r="F308" s="157">
        <f t="shared" si="80"/>
        <v>7.3525000064334087E-2</v>
      </c>
      <c r="G308" s="157">
        <f t="shared" si="80"/>
        <v>0.18076397969224195</v>
      </c>
      <c r="H308" s="157">
        <f t="shared" si="80"/>
        <v>0.25884133413587562</v>
      </c>
      <c r="I308" s="157">
        <f t="shared" si="80"/>
        <v>0.44542484466710364</v>
      </c>
      <c r="J308" s="157">
        <f t="shared" si="80"/>
        <v>0.91029128200655485</v>
      </c>
      <c r="K308" s="157">
        <f t="shared" si="80"/>
        <v>1.0519616526501154</v>
      </c>
      <c r="L308" s="157">
        <f t="shared" si="80"/>
        <v>1.7354712205589404</v>
      </c>
      <c r="M308" s="157">
        <f t="shared" si="80"/>
        <v>0</v>
      </c>
      <c r="N308" s="157">
        <f t="shared" si="80"/>
        <v>0.75716252148959284</v>
      </c>
      <c r="O308" s="157">
        <f t="shared" si="80"/>
        <v>2.0507120033790285</v>
      </c>
      <c r="P308" s="157">
        <f t="shared" si="80"/>
        <v>1.8594029613651826</v>
      </c>
      <c r="Q308" s="157">
        <f t="shared" si="80"/>
        <v>1.4422730526315899</v>
      </c>
    </row>
    <row r="309" spans="1:17" ht="12" customHeight="1" x14ac:dyDescent="0.25">
      <c r="A309" s="23" t="s">
        <v>60</v>
      </c>
      <c r="B309" s="156"/>
      <c r="C309" s="156">
        <f>RES_hhdet_in_tes!C$129</f>
        <v>0.11525874715874364</v>
      </c>
      <c r="D309" s="156">
        <f>RES_hhdet_in_tes!D$129</f>
        <v>6.6386597834009534E-2</v>
      </c>
      <c r="E309" s="156">
        <f>RES_hhdet_in_tes!E$129</f>
        <v>2.625667581101165E-2</v>
      </c>
      <c r="F309" s="156">
        <f>RES_hhdet_in_tes!F$129</f>
        <v>7.3525000064334087E-2</v>
      </c>
      <c r="G309" s="156">
        <f>RES_hhdet_in_tes!G$129</f>
        <v>0.18076397969224195</v>
      </c>
      <c r="H309" s="156">
        <f>RES_hhdet_in_tes!H$129</f>
        <v>0.25884133413587562</v>
      </c>
      <c r="I309" s="156">
        <f>RES_hhdet_in_tes!I$129</f>
        <v>0.44542484466710364</v>
      </c>
      <c r="J309" s="156">
        <f>RES_hhdet_in_tes!J$129</f>
        <v>0.91029128200655485</v>
      </c>
      <c r="K309" s="156">
        <f>RES_hhdet_in_tes!K$129</f>
        <v>1.0519616526501154</v>
      </c>
      <c r="L309" s="156">
        <f>RES_hhdet_in_tes!L$129</f>
        <v>1.7354712205589404</v>
      </c>
      <c r="M309" s="156">
        <f>RES_hhdet_in_tes!M$129</f>
        <v>0</v>
      </c>
      <c r="N309" s="156">
        <f>RES_hhdet_in_tes!N$129</f>
        <v>0.75716252148959284</v>
      </c>
      <c r="O309" s="156">
        <f>RES_hhdet_in_tes!O$129</f>
        <v>2.0507120033790285</v>
      </c>
      <c r="P309" s="156">
        <f>RES_hhdet_in_tes!P$129</f>
        <v>1.8594029613651826</v>
      </c>
      <c r="Q309" s="156">
        <f>RES_hhdet_in_tes!Q$129</f>
        <v>1.4422730526315899</v>
      </c>
    </row>
    <row r="310" spans="1:17" ht="12" customHeight="1" x14ac:dyDescent="0.25">
      <c r="A310" s="158" t="s">
        <v>63</v>
      </c>
      <c r="B310" s="157"/>
      <c r="C310" s="157">
        <f>SUM(C311:C312,C315:C316)</f>
        <v>12.043122495813618</v>
      </c>
      <c r="D310" s="157">
        <f t="shared" ref="D310:Q310" si="81">SUM(D311:D312,D315:D316)</f>
        <v>9.6083449502555673</v>
      </c>
      <c r="E310" s="157">
        <f t="shared" si="81"/>
        <v>8.6113720916727807</v>
      </c>
      <c r="F310" s="157">
        <f t="shared" si="81"/>
        <v>11.250061936679934</v>
      </c>
      <c r="G310" s="157">
        <f t="shared" si="81"/>
        <v>4.5308362117030869</v>
      </c>
      <c r="H310" s="157">
        <f t="shared" si="81"/>
        <v>7.6275178016740668</v>
      </c>
      <c r="I310" s="157">
        <f t="shared" si="81"/>
        <v>9.1248047159867092</v>
      </c>
      <c r="J310" s="157">
        <f t="shared" si="81"/>
        <v>3.5455027027778683</v>
      </c>
      <c r="K310" s="157">
        <f t="shared" si="81"/>
        <v>14.751581557068054</v>
      </c>
      <c r="L310" s="157">
        <f t="shared" si="81"/>
        <v>13.080319647940234</v>
      </c>
      <c r="M310" s="157">
        <f t="shared" si="81"/>
        <v>0</v>
      </c>
      <c r="N310" s="157">
        <f t="shared" si="81"/>
        <v>7.0932567594579385</v>
      </c>
      <c r="O310" s="157">
        <f t="shared" si="81"/>
        <v>15.936608408495257</v>
      </c>
      <c r="P310" s="157">
        <f t="shared" si="81"/>
        <v>8.037334137988573</v>
      </c>
      <c r="Q310" s="157">
        <f t="shared" si="81"/>
        <v>2.7055537736348594</v>
      </c>
    </row>
    <row r="311" spans="1:17" ht="12" customHeight="1" x14ac:dyDescent="0.25">
      <c r="A311" s="167" t="s">
        <v>148</v>
      </c>
      <c r="B311" s="132"/>
      <c r="C311" s="132">
        <f>RES_hhdet_in_tes!C$131</f>
        <v>8.5495070460152434</v>
      </c>
      <c r="D311" s="132">
        <f>RES_hhdet_in_tes!D$131</f>
        <v>5.3008400110944347</v>
      </c>
      <c r="E311" s="132">
        <f>RES_hhdet_in_tes!E$131</f>
        <v>4.4987632047514303</v>
      </c>
      <c r="F311" s="132">
        <f>RES_hhdet_in_tes!F$131</f>
        <v>7.3194417369234701</v>
      </c>
      <c r="G311" s="132">
        <f>RES_hhdet_in_tes!G$131</f>
        <v>0.98379702550758685</v>
      </c>
      <c r="H311" s="132">
        <f>RES_hhdet_in_tes!H$131</f>
        <v>5.0966713990295638</v>
      </c>
      <c r="I311" s="132">
        <f>RES_hhdet_in_tes!I$131</f>
        <v>0.2807227234406181</v>
      </c>
      <c r="J311" s="132">
        <f>RES_hhdet_in_tes!J$131</f>
        <v>3.2060614171094577E-2</v>
      </c>
      <c r="K311" s="132">
        <f>RES_hhdet_in_tes!K$131</f>
        <v>9.3567022674697</v>
      </c>
      <c r="L311" s="132">
        <f>RES_hhdet_in_tes!L$131</f>
        <v>7.8334818265044417</v>
      </c>
      <c r="M311" s="132">
        <f>RES_hhdet_in_tes!M$131</f>
        <v>0</v>
      </c>
      <c r="N311" s="132">
        <f>RES_hhdet_in_tes!N$131</f>
        <v>2.9294508496233203</v>
      </c>
      <c r="O311" s="132">
        <f>RES_hhdet_in_tes!O$131</f>
        <v>9.4458098230481902</v>
      </c>
      <c r="P311" s="132">
        <f>RES_hhdet_in_tes!P$131</f>
        <v>3.639948123391918</v>
      </c>
      <c r="Q311" s="132">
        <f>RES_hhdet_in_tes!Q$131</f>
        <v>1.0506163718386052</v>
      </c>
    </row>
    <row r="312" spans="1:17" ht="12" customHeight="1" x14ac:dyDescent="0.25">
      <c r="A312" s="167" t="s">
        <v>147</v>
      </c>
      <c r="B312" s="132"/>
      <c r="C312" s="132">
        <f>SUM(C313:C314)</f>
        <v>0.25974088168227599</v>
      </c>
      <c r="D312" s="132">
        <f t="shared" ref="D312:Q312" si="82">SUM(D313:D314)</f>
        <v>1.4492030616990819</v>
      </c>
      <c r="E312" s="132">
        <f t="shared" si="82"/>
        <v>1.333030754574424</v>
      </c>
      <c r="F312" s="132">
        <f t="shared" si="82"/>
        <v>0.79460207777481073</v>
      </c>
      <c r="G312" s="132">
        <f t="shared" si="82"/>
        <v>2.5348515750192613</v>
      </c>
      <c r="H312" s="132">
        <f t="shared" si="82"/>
        <v>0.55708901372251241</v>
      </c>
      <c r="I312" s="132">
        <f t="shared" si="82"/>
        <v>7.3524523738311531</v>
      </c>
      <c r="J312" s="132">
        <f t="shared" si="82"/>
        <v>1.8826690686823144</v>
      </c>
      <c r="K312" s="132">
        <f t="shared" si="82"/>
        <v>0.75834942263228089</v>
      </c>
      <c r="L312" s="132">
        <f t="shared" si="82"/>
        <v>3.3440792901405652</v>
      </c>
      <c r="M312" s="132">
        <f t="shared" si="82"/>
        <v>0</v>
      </c>
      <c r="N312" s="132">
        <f t="shared" si="82"/>
        <v>0.2891302111151694</v>
      </c>
      <c r="O312" s="132">
        <f t="shared" si="82"/>
        <v>1.2254695918182883</v>
      </c>
      <c r="P312" s="132">
        <f t="shared" si="82"/>
        <v>0.30857861626801619</v>
      </c>
      <c r="Q312" s="132">
        <f t="shared" si="82"/>
        <v>8.9023781231985552E-2</v>
      </c>
    </row>
    <row r="313" spans="1:17" ht="12" customHeight="1" x14ac:dyDescent="0.25">
      <c r="A313" s="166" t="s">
        <v>61</v>
      </c>
      <c r="B313" s="165"/>
      <c r="C313" s="165">
        <f>RES_hhdet_in_tes!C$133</f>
        <v>0.20770897934158522</v>
      </c>
      <c r="D313" s="165">
        <f>RES_hhdet_in_tes!D$133</f>
        <v>1.1589123477538414</v>
      </c>
      <c r="E313" s="165">
        <f>RES_hhdet_in_tes!E$133</f>
        <v>1.0658357640029945</v>
      </c>
      <c r="F313" s="165">
        <f>RES_hhdet_in_tes!F$133</f>
        <v>0.63542329149304111</v>
      </c>
      <c r="G313" s="165">
        <f>RES_hhdet_in_tes!G$133</f>
        <v>2.0252655478452817</v>
      </c>
      <c r="H313" s="165">
        <f>RES_hhdet_in_tes!H$133</f>
        <v>0.44530964209975105</v>
      </c>
      <c r="I313" s="165">
        <f>RES_hhdet_in_tes!I$133</f>
        <v>5.8806855298096075</v>
      </c>
      <c r="J313" s="165">
        <f>RES_hhdet_in_tes!J$133</f>
        <v>1.5051115517438509</v>
      </c>
      <c r="K313" s="165">
        <f>RES_hhdet_in_tes!K$133</f>
        <v>0.60737041083264665</v>
      </c>
      <c r="L313" s="165">
        <f>RES_hhdet_in_tes!L$133</f>
        <v>2.6694897598530827</v>
      </c>
      <c r="M313" s="165">
        <f>RES_hhdet_in_tes!M$133</f>
        <v>0</v>
      </c>
      <c r="N313" s="165">
        <f>RES_hhdet_in_tes!N$133</f>
        <v>0.23086255086944385</v>
      </c>
      <c r="O313" s="165">
        <f>RES_hhdet_in_tes!O$133</f>
        <v>0.97873991256240434</v>
      </c>
      <c r="P313" s="165">
        <f>RES_hhdet_in_tes!P$133</f>
        <v>0.24644961204988636</v>
      </c>
      <c r="Q313" s="165">
        <f>RES_hhdet_in_tes!Q$133</f>
        <v>7.109646122648465E-2</v>
      </c>
    </row>
    <row r="314" spans="1:17" ht="12" customHeight="1" x14ac:dyDescent="0.25">
      <c r="A314" s="147" t="s">
        <v>59</v>
      </c>
      <c r="B314" s="164"/>
      <c r="C314" s="164">
        <f>RES_hhdet_in_tes!C$134</f>
        <v>5.2031902340690751E-2</v>
      </c>
      <c r="D314" s="164">
        <f>RES_hhdet_in_tes!D$134</f>
        <v>0.29029071394524036</v>
      </c>
      <c r="E314" s="164">
        <f>RES_hhdet_in_tes!E$134</f>
        <v>0.26719499057142954</v>
      </c>
      <c r="F314" s="164">
        <f>RES_hhdet_in_tes!F$134</f>
        <v>0.1591787862817696</v>
      </c>
      <c r="G314" s="164">
        <f>RES_hhdet_in_tes!G$134</f>
        <v>0.50958602717397972</v>
      </c>
      <c r="H314" s="164">
        <f>RES_hhdet_in_tes!H$134</f>
        <v>0.1117793716227614</v>
      </c>
      <c r="I314" s="164">
        <f>RES_hhdet_in_tes!I$134</f>
        <v>1.4717668440215457</v>
      </c>
      <c r="J314" s="164">
        <f>RES_hhdet_in_tes!J$134</f>
        <v>0.37755751693846346</v>
      </c>
      <c r="K314" s="164">
        <f>RES_hhdet_in_tes!K$134</f>
        <v>0.1509790117996343</v>
      </c>
      <c r="L314" s="164">
        <f>RES_hhdet_in_tes!L$134</f>
        <v>0.67458953028748248</v>
      </c>
      <c r="M314" s="164">
        <f>RES_hhdet_in_tes!M$134</f>
        <v>0</v>
      </c>
      <c r="N314" s="164">
        <f>RES_hhdet_in_tes!N$134</f>
        <v>5.8267660245725571E-2</v>
      </c>
      <c r="O314" s="164">
        <f>RES_hhdet_in_tes!O$134</f>
        <v>0.2467296792558839</v>
      </c>
      <c r="P314" s="164">
        <f>RES_hhdet_in_tes!P$134</f>
        <v>6.2129004218129863E-2</v>
      </c>
      <c r="Q314" s="164">
        <f>RES_hhdet_in_tes!Q$134</f>
        <v>1.7927320005500902E-2</v>
      </c>
    </row>
    <row r="315" spans="1:17" ht="12" customHeight="1" x14ac:dyDescent="0.25">
      <c r="A315" s="163" t="s">
        <v>142</v>
      </c>
      <c r="B315" s="162"/>
      <c r="C315" s="162">
        <f>RES_hhdet_in_tes!C$135</f>
        <v>3.1391805744555321</v>
      </c>
      <c r="D315" s="162">
        <f>RES_hhdet_in_tes!D$135</f>
        <v>2.7332400678454252</v>
      </c>
      <c r="E315" s="162">
        <f>RES_hhdet_in_tes!E$135</f>
        <v>2.6675788132947824</v>
      </c>
      <c r="F315" s="162">
        <f>RES_hhdet_in_tes!F$135</f>
        <v>3.0026113312357299</v>
      </c>
      <c r="G315" s="162">
        <f>RES_hhdet_in_tes!G$135</f>
        <v>0.96914258937557585</v>
      </c>
      <c r="H315" s="162">
        <f>RES_hhdet_in_tes!H$135</f>
        <v>1.8907325365065057</v>
      </c>
      <c r="I315" s="162">
        <f>RES_hhdet_in_tes!I$135</f>
        <v>1.3993646361336816</v>
      </c>
      <c r="J315" s="162">
        <f>RES_hhdet_in_tes!J$135</f>
        <v>1.5181644930108111</v>
      </c>
      <c r="K315" s="162">
        <f>RES_hhdet_in_tes!K$135</f>
        <v>4.2120866484681692</v>
      </c>
      <c r="L315" s="162">
        <f>RES_hhdet_in_tes!L$135</f>
        <v>1.7694848185668763</v>
      </c>
      <c r="M315" s="162">
        <f>RES_hhdet_in_tes!M$135</f>
        <v>0</v>
      </c>
      <c r="N315" s="162">
        <f>RES_hhdet_in_tes!N$135</f>
        <v>3.534715603495111</v>
      </c>
      <c r="O315" s="162">
        <f>RES_hhdet_in_tes!O$135</f>
        <v>4.863972478929881</v>
      </c>
      <c r="P315" s="162">
        <f>RES_hhdet_in_tes!P$135</f>
        <v>3.6180019720817476</v>
      </c>
      <c r="Q315" s="162">
        <f>RES_hhdet_in_tes!Q$135</f>
        <v>1.2243823177781779</v>
      </c>
    </row>
    <row r="316" spans="1:17" ht="12" customHeight="1" x14ac:dyDescent="0.25">
      <c r="A316" s="161" t="s">
        <v>141</v>
      </c>
      <c r="B316" s="160"/>
      <c r="C316" s="160">
        <f>SUM(C317:C318)</f>
        <v>9.4693993660567299E-2</v>
      </c>
      <c r="D316" s="160">
        <f t="shared" ref="D316:Q316" si="83">SUM(D317:D318)</f>
        <v>0.12506180961662547</v>
      </c>
      <c r="E316" s="160">
        <f t="shared" si="83"/>
        <v>0.11199931905214452</v>
      </c>
      <c r="F316" s="160">
        <f t="shared" si="83"/>
        <v>0.13340679074592243</v>
      </c>
      <c r="G316" s="160">
        <f t="shared" si="83"/>
        <v>4.304502180066308E-2</v>
      </c>
      <c r="H316" s="160">
        <f t="shared" si="83"/>
        <v>8.3024852415484782E-2</v>
      </c>
      <c r="I316" s="160">
        <f t="shared" si="83"/>
        <v>9.2264982581256177E-2</v>
      </c>
      <c r="J316" s="160">
        <f t="shared" si="83"/>
        <v>0.11260852691364809</v>
      </c>
      <c r="K316" s="160">
        <f t="shared" si="83"/>
        <v>0.42444321849790512</v>
      </c>
      <c r="L316" s="160">
        <f t="shared" si="83"/>
        <v>0.13327371272835012</v>
      </c>
      <c r="M316" s="160">
        <f t="shared" si="83"/>
        <v>0</v>
      </c>
      <c r="N316" s="160">
        <f t="shared" si="83"/>
        <v>0.33996009522433868</v>
      </c>
      <c r="O316" s="160">
        <f t="shared" si="83"/>
        <v>0.40135651469889605</v>
      </c>
      <c r="P316" s="160">
        <f t="shared" si="83"/>
        <v>0.47080542624689015</v>
      </c>
      <c r="Q316" s="160">
        <f t="shared" si="83"/>
        <v>0.34153130278609056</v>
      </c>
    </row>
    <row r="317" spans="1:17" ht="12" customHeight="1" x14ac:dyDescent="0.25">
      <c r="A317" s="148" t="s">
        <v>60</v>
      </c>
      <c r="B317" s="156"/>
      <c r="C317" s="156">
        <f>RES_hhdet_in_tes!C$137</f>
        <v>7.6269138281223586E-2</v>
      </c>
      <c r="D317" s="156">
        <f>RES_hhdet_in_tes!D$137</f>
        <v>0.1013362717441661</v>
      </c>
      <c r="E317" s="156">
        <f>RES_hhdet_in_tes!E$137</f>
        <v>9.1667282139183251E-2</v>
      </c>
      <c r="F317" s="156">
        <f>RES_hhdet_in_tes!F$137</f>
        <v>0.11030207552003313</v>
      </c>
      <c r="G317" s="156">
        <f>RES_hhdet_in_tes!G$137</f>
        <v>3.5905555058670727E-2</v>
      </c>
      <c r="H317" s="156">
        <f>RES_hhdet_in_tes!H$137</f>
        <v>6.9493372103649767E-2</v>
      </c>
      <c r="I317" s="156">
        <f>RES_hhdet_in_tes!I$137</f>
        <v>7.7063330721214462E-2</v>
      </c>
      <c r="J317" s="156">
        <f>RES_hhdet_in_tes!J$137</f>
        <v>9.395171680688609E-2</v>
      </c>
      <c r="K317" s="156">
        <f>RES_hhdet_in_tes!K$137</f>
        <v>0.35681711668452415</v>
      </c>
      <c r="L317" s="156">
        <f>RES_hhdet_in_tes!L$137</f>
        <v>0.11348386427894988</v>
      </c>
      <c r="M317" s="156">
        <f>RES_hhdet_in_tes!M$137</f>
        <v>0</v>
      </c>
      <c r="N317" s="156">
        <f>RES_hhdet_in_tes!N$137</f>
        <v>0.29096962613359045</v>
      </c>
      <c r="O317" s="156">
        <f>RES_hhdet_in_tes!O$137</f>
        <v>0.34749470476816935</v>
      </c>
      <c r="P317" s="156">
        <f>RES_hhdet_in_tes!P$137</f>
        <v>0.40671269784543468</v>
      </c>
      <c r="Q317" s="156">
        <f>RES_hhdet_in_tes!Q$137</f>
        <v>0.29859178976316325</v>
      </c>
    </row>
    <row r="318" spans="1:17" ht="12" customHeight="1" x14ac:dyDescent="0.25">
      <c r="A318" s="148" t="s">
        <v>59</v>
      </c>
      <c r="B318" s="156"/>
      <c r="C318" s="156">
        <f>RES_hhdet_in_tes!C$138</f>
        <v>1.842485537934371E-2</v>
      </c>
      <c r="D318" s="156">
        <f>RES_hhdet_in_tes!D$138</f>
        <v>2.3725537872459374E-2</v>
      </c>
      <c r="E318" s="156">
        <f>RES_hhdet_in_tes!E$138</f>
        <v>2.0332036912961277E-2</v>
      </c>
      <c r="F318" s="156">
        <f>RES_hhdet_in_tes!F$138</f>
        <v>2.3104715225889316E-2</v>
      </c>
      <c r="G318" s="156">
        <f>RES_hhdet_in_tes!G$138</f>
        <v>7.1394667419923553E-3</v>
      </c>
      <c r="H318" s="156">
        <f>RES_hhdet_in_tes!H$138</f>
        <v>1.3531480311835018E-2</v>
      </c>
      <c r="I318" s="156">
        <f>RES_hhdet_in_tes!I$138</f>
        <v>1.5201651860041717E-2</v>
      </c>
      <c r="J318" s="156">
        <f>RES_hhdet_in_tes!J$138</f>
        <v>1.8656810106761994E-2</v>
      </c>
      <c r="K318" s="156">
        <f>RES_hhdet_in_tes!K$138</f>
        <v>6.7626101813380968E-2</v>
      </c>
      <c r="L318" s="156">
        <f>RES_hhdet_in_tes!L$138</f>
        <v>1.9789848449400248E-2</v>
      </c>
      <c r="M318" s="156">
        <f>RES_hhdet_in_tes!M$138</f>
        <v>0</v>
      </c>
      <c r="N318" s="156">
        <f>RES_hhdet_in_tes!N$138</f>
        <v>4.8990469090748216E-2</v>
      </c>
      <c r="O318" s="156">
        <f>RES_hhdet_in_tes!O$138</f>
        <v>5.3861809930726701E-2</v>
      </c>
      <c r="P318" s="156">
        <f>RES_hhdet_in_tes!P$138</f>
        <v>6.4092728401455454E-2</v>
      </c>
      <c r="Q318" s="156">
        <f>RES_hhdet_in_tes!Q$138</f>
        <v>4.2939513022927298E-2</v>
      </c>
    </row>
    <row r="319" spans="1:17" ht="12" customHeight="1" x14ac:dyDescent="0.25">
      <c r="A319" s="158" t="s">
        <v>62</v>
      </c>
      <c r="B319" s="157"/>
      <c r="C319" s="157">
        <f>SUM(C320:C321)</f>
        <v>4.8496138921549727</v>
      </c>
      <c r="D319" s="157">
        <f t="shared" ref="D319:Q319" si="84">SUM(D320:D321)</f>
        <v>3.8853946120834721</v>
      </c>
      <c r="E319" s="157">
        <f t="shared" si="84"/>
        <v>3.5431943985210355</v>
      </c>
      <c r="F319" s="157">
        <f t="shared" si="84"/>
        <v>4.7939353034332726</v>
      </c>
      <c r="G319" s="157">
        <f t="shared" si="84"/>
        <v>2.0020516696518169</v>
      </c>
      <c r="H319" s="157">
        <f t="shared" si="84"/>
        <v>3.4046695374877824</v>
      </c>
      <c r="I319" s="157">
        <f t="shared" si="84"/>
        <v>4.0800299977739245</v>
      </c>
      <c r="J319" s="157">
        <f t="shared" si="84"/>
        <v>1.4857913172690911</v>
      </c>
      <c r="K319" s="157">
        <f t="shared" si="84"/>
        <v>6.7850543625045594</v>
      </c>
      <c r="L319" s="157">
        <f t="shared" si="84"/>
        <v>6.7567858261572287</v>
      </c>
      <c r="M319" s="157">
        <f t="shared" si="84"/>
        <v>0</v>
      </c>
      <c r="N319" s="157">
        <f t="shared" si="84"/>
        <v>3.2504796115383527</v>
      </c>
      <c r="O319" s="157">
        <f t="shared" si="84"/>
        <v>8.493242498758967</v>
      </c>
      <c r="P319" s="157">
        <f t="shared" si="84"/>
        <v>3.970773882719119</v>
      </c>
      <c r="Q319" s="157">
        <f t="shared" si="84"/>
        <v>1.3592792118173909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4.8496138921549727</v>
      </c>
      <c r="D321" s="57">
        <f>RES_hhdet_in_tes!D$141</f>
        <v>3.8853946120834721</v>
      </c>
      <c r="E321" s="57">
        <f>RES_hhdet_in_tes!E$141</f>
        <v>3.5431943985210355</v>
      </c>
      <c r="F321" s="57">
        <f>RES_hhdet_in_tes!F$141</f>
        <v>4.7939353034332726</v>
      </c>
      <c r="G321" s="57">
        <f>RES_hhdet_in_tes!G$141</f>
        <v>2.0020516696518169</v>
      </c>
      <c r="H321" s="57">
        <f>RES_hhdet_in_tes!H$141</f>
        <v>3.4046695374877824</v>
      </c>
      <c r="I321" s="57">
        <f>RES_hhdet_in_tes!I$141</f>
        <v>4.0800299977739245</v>
      </c>
      <c r="J321" s="57">
        <f>RES_hhdet_in_tes!J$141</f>
        <v>1.4857913172690911</v>
      </c>
      <c r="K321" s="57">
        <f>RES_hhdet_in_tes!K$141</f>
        <v>6.7850543625045594</v>
      </c>
      <c r="L321" s="57">
        <f>RES_hhdet_in_tes!L$141</f>
        <v>6.7567858261572287</v>
      </c>
      <c r="M321" s="57">
        <f>RES_hhdet_in_tes!M$141</f>
        <v>0</v>
      </c>
      <c r="N321" s="57">
        <f>RES_hhdet_in_tes!N$141</f>
        <v>3.2504796115383527</v>
      </c>
      <c r="O321" s="57">
        <f>RES_hhdet_in_tes!O$141</f>
        <v>8.493242498758967</v>
      </c>
      <c r="P321" s="57">
        <f>RES_hhdet_in_tes!P$141</f>
        <v>3.970773882719119</v>
      </c>
      <c r="Q321" s="57">
        <f>RES_hhdet_in_tes!Q$141</f>
        <v>1.3592792118173909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0.7636992047606419</v>
      </c>
      <c r="D323" s="175">
        <f t="shared" si="85"/>
        <v>0.76663575481637325</v>
      </c>
      <c r="E323" s="175">
        <f t="shared" si="85"/>
        <v>0.76896937062989268</v>
      </c>
      <c r="F323" s="175">
        <f t="shared" si="85"/>
        <v>0.7747583816120146</v>
      </c>
      <c r="G323" s="175">
        <f t="shared" si="85"/>
        <v>0.77943005945754673</v>
      </c>
      <c r="H323" s="175">
        <f t="shared" si="85"/>
        <v>0.78389381479912812</v>
      </c>
      <c r="I323" s="175">
        <f t="shared" si="85"/>
        <v>0.78423769191445269</v>
      </c>
      <c r="J323" s="175">
        <f t="shared" si="85"/>
        <v>0.79793363629728853</v>
      </c>
      <c r="K323" s="175">
        <f t="shared" si="85"/>
        <v>0.79947065233731274</v>
      </c>
      <c r="L323" s="175">
        <f t="shared" si="85"/>
        <v>0.80719063268680413</v>
      </c>
      <c r="M323" s="175" t="str">
        <f t="shared" si="85"/>
        <v/>
      </c>
      <c r="N323" s="175">
        <f t="shared" si="85"/>
        <v>0.80331110172926468</v>
      </c>
      <c r="O323" s="175">
        <f t="shared" si="85"/>
        <v>0.81487239806855916</v>
      </c>
      <c r="P323" s="175">
        <f t="shared" si="85"/>
        <v>0.82451497949697761</v>
      </c>
      <c r="Q323" s="175">
        <f t="shared" si="85"/>
        <v>0.85413682392079182</v>
      </c>
    </row>
    <row r="324" spans="1:17" ht="12" customHeight="1" x14ac:dyDescent="0.25">
      <c r="A324" s="158" t="s">
        <v>65</v>
      </c>
      <c r="B324" s="169"/>
      <c r="C324" s="169">
        <f t="shared" si="85"/>
        <v>0.75385647409074941</v>
      </c>
      <c r="D324" s="169">
        <f t="shared" si="85"/>
        <v>0.75664779936294524</v>
      </c>
      <c r="E324" s="169">
        <f t="shared" si="85"/>
        <v>0.75947032954605498</v>
      </c>
      <c r="F324" s="169">
        <f t="shared" si="85"/>
        <v>0.76467320787647919</v>
      </c>
      <c r="G324" s="169">
        <f t="shared" si="85"/>
        <v>0.76351870477484018</v>
      </c>
      <c r="H324" s="169">
        <f t="shared" si="85"/>
        <v>0.77148627878824794</v>
      </c>
      <c r="I324" s="169">
        <f t="shared" si="85"/>
        <v>0.76338931521128384</v>
      </c>
      <c r="J324" s="169">
        <f t="shared" si="85"/>
        <v>0.76221002389236636</v>
      </c>
      <c r="K324" s="169">
        <f t="shared" si="85"/>
        <v>0.78365257143889766</v>
      </c>
      <c r="L324" s="169">
        <f t="shared" si="85"/>
        <v>0.7883847138809198</v>
      </c>
      <c r="M324" s="169" t="str">
        <f t="shared" si="85"/>
        <v/>
      </c>
      <c r="N324" s="169">
        <f t="shared" si="85"/>
        <v>0.78713302936265717</v>
      </c>
      <c r="O324" s="169">
        <f t="shared" si="85"/>
        <v>0.79582550239704164</v>
      </c>
      <c r="P324" s="169">
        <f t="shared" si="85"/>
        <v>0.79431539134807527</v>
      </c>
      <c r="Q324" s="169">
        <f t="shared" si="85"/>
        <v>0.79500134298476155</v>
      </c>
    </row>
    <row r="325" spans="1:17" ht="12" customHeight="1" x14ac:dyDescent="0.25">
      <c r="A325" s="23" t="s">
        <v>149</v>
      </c>
      <c r="B325" s="73"/>
      <c r="C325" s="73">
        <f t="shared" si="85"/>
        <v>0.75345663977116395</v>
      </c>
      <c r="D325" s="73">
        <f t="shared" si="85"/>
        <v>0.75604901201075547</v>
      </c>
      <c r="E325" s="73">
        <f t="shared" si="85"/>
        <v>0.75846967147645106</v>
      </c>
      <c r="F325" s="73">
        <f t="shared" si="85"/>
        <v>0.76318997986035597</v>
      </c>
      <c r="G325" s="73">
        <f t="shared" si="85"/>
        <v>0.76177916994779493</v>
      </c>
      <c r="H325" s="73">
        <f t="shared" si="85"/>
        <v>0.76966079580206959</v>
      </c>
      <c r="I325" s="73">
        <f t="shared" si="85"/>
        <v>0.76221054237244101</v>
      </c>
      <c r="J325" s="73">
        <f t="shared" si="85"/>
        <v>0.76159291547958063</v>
      </c>
      <c r="K325" s="73">
        <f t="shared" si="85"/>
        <v>0.78246160074792037</v>
      </c>
      <c r="L325" s="73">
        <f t="shared" si="85"/>
        <v>0.78726968687685994</v>
      </c>
      <c r="M325" s="73" t="str">
        <f t="shared" si="85"/>
        <v/>
      </c>
      <c r="N325" s="73">
        <f t="shared" si="85"/>
        <v>0.78640891824749881</v>
      </c>
      <c r="O325" s="73">
        <f t="shared" si="85"/>
        <v>0.79427523980018666</v>
      </c>
      <c r="P325" s="73">
        <f t="shared" si="85"/>
        <v>0.79282133106862607</v>
      </c>
      <c r="Q325" s="73">
        <f t="shared" si="85"/>
        <v>0.7929036440577274</v>
      </c>
    </row>
    <row r="326" spans="1:17" ht="12" customHeight="1" x14ac:dyDescent="0.25">
      <c r="A326" s="23" t="s">
        <v>60</v>
      </c>
      <c r="B326" s="73"/>
      <c r="C326" s="73">
        <f t="shared" si="85"/>
        <v>1.0230577647989147</v>
      </c>
      <c r="D326" s="73">
        <f t="shared" si="85"/>
        <v>1.0234738535795993</v>
      </c>
      <c r="E326" s="73">
        <f t="shared" si="85"/>
        <v>1.0239367050705799</v>
      </c>
      <c r="F326" s="73">
        <f t="shared" si="85"/>
        <v>1.0258407913045084</v>
      </c>
      <c r="G326" s="73">
        <f t="shared" si="85"/>
        <v>1.0217319232600619</v>
      </c>
      <c r="H326" s="73">
        <f t="shared" si="85"/>
        <v>1.0283667627238129</v>
      </c>
      <c r="I326" s="73">
        <f t="shared" si="85"/>
        <v>1.0143910187344265</v>
      </c>
      <c r="J326" s="73">
        <f t="shared" si="85"/>
        <v>1.0112925497567529</v>
      </c>
      <c r="K326" s="73">
        <f t="shared" si="85"/>
        <v>1.0338086148977608</v>
      </c>
      <c r="L326" s="73">
        <f t="shared" si="85"/>
        <v>1.0341466877929695</v>
      </c>
      <c r="M326" s="73" t="str">
        <f t="shared" si="85"/>
        <v/>
      </c>
      <c r="N326" s="73">
        <f t="shared" si="85"/>
        <v>1.02323753629431</v>
      </c>
      <c r="O326" s="73">
        <f t="shared" si="85"/>
        <v>1.0274266014599085</v>
      </c>
      <c r="P326" s="73">
        <f t="shared" si="85"/>
        <v>1.0213133458154835</v>
      </c>
      <c r="Q326" s="73">
        <f t="shared" si="85"/>
        <v>1.0191894601396552</v>
      </c>
    </row>
    <row r="327" spans="1:17" ht="12" customHeight="1" x14ac:dyDescent="0.25">
      <c r="A327" s="158" t="s">
        <v>112</v>
      </c>
      <c r="B327" s="169"/>
      <c r="C327" s="169">
        <f t="shared" si="85"/>
        <v>1.8292668470561393</v>
      </c>
      <c r="D327" s="169">
        <f t="shared" si="85"/>
        <v>1.8603914050866639</v>
      </c>
      <c r="E327" s="169">
        <f t="shared" si="85"/>
        <v>1.8804323149266045</v>
      </c>
      <c r="F327" s="169">
        <f t="shared" si="85"/>
        <v>1.8960858407968857</v>
      </c>
      <c r="G327" s="169">
        <f t="shared" si="85"/>
        <v>1.9505152684336498</v>
      </c>
      <c r="H327" s="169">
        <f t="shared" si="85"/>
        <v>2.0544576704345152</v>
      </c>
      <c r="I327" s="169">
        <f t="shared" si="85"/>
        <v>2.2174730456610763</v>
      </c>
      <c r="J327" s="169">
        <f t="shared" si="85"/>
        <v>2.544538331717574</v>
      </c>
      <c r="K327" s="169">
        <f t="shared" si="85"/>
        <v>2.7328235348404437</v>
      </c>
      <c r="L327" s="169">
        <f t="shared" si="85"/>
        <v>2.9763117580366023</v>
      </c>
      <c r="M327" s="169" t="str">
        <f t="shared" si="85"/>
        <v/>
      </c>
      <c r="N327" s="169">
        <f t="shared" si="85"/>
        <v>3.3969254571622858</v>
      </c>
      <c r="O327" s="169">
        <f t="shared" si="85"/>
        <v>3.5170828586613587</v>
      </c>
      <c r="P327" s="169">
        <f t="shared" si="85"/>
        <v>3.6929214375682946</v>
      </c>
      <c r="Q327" s="169">
        <f t="shared" si="85"/>
        <v>3.8819255075050276</v>
      </c>
    </row>
    <row r="328" spans="1:17" ht="12" customHeight="1" x14ac:dyDescent="0.25">
      <c r="A328" s="23" t="s">
        <v>60</v>
      </c>
      <c r="B328" s="73"/>
      <c r="C328" s="73">
        <f t="shared" si="85"/>
        <v>1.8292668470561393</v>
      </c>
      <c r="D328" s="73">
        <f t="shared" si="85"/>
        <v>1.8603914050866639</v>
      </c>
      <c r="E328" s="73">
        <f t="shared" si="85"/>
        <v>1.8804323149266045</v>
      </c>
      <c r="F328" s="73">
        <f t="shared" si="85"/>
        <v>1.8960858407968857</v>
      </c>
      <c r="G328" s="73">
        <f t="shared" si="85"/>
        <v>1.9505152684336498</v>
      </c>
      <c r="H328" s="73">
        <f t="shared" si="85"/>
        <v>2.0544576704345152</v>
      </c>
      <c r="I328" s="73">
        <f t="shared" si="85"/>
        <v>2.2174730456610763</v>
      </c>
      <c r="J328" s="73">
        <f t="shared" si="85"/>
        <v>2.544538331717574</v>
      </c>
      <c r="K328" s="73">
        <f t="shared" si="85"/>
        <v>2.7328235348404437</v>
      </c>
      <c r="L328" s="73">
        <f t="shared" si="85"/>
        <v>2.9763117580366023</v>
      </c>
      <c r="M328" s="73" t="str">
        <f t="shared" si="85"/>
        <v/>
      </c>
      <c r="N328" s="73">
        <f t="shared" si="85"/>
        <v>3.3969254571622858</v>
      </c>
      <c r="O328" s="73">
        <f t="shared" si="85"/>
        <v>3.5170828586613587</v>
      </c>
      <c r="P328" s="73">
        <f t="shared" si="85"/>
        <v>3.6929214375682946</v>
      </c>
      <c r="Q328" s="73">
        <f t="shared" si="85"/>
        <v>3.8819255075050276</v>
      </c>
    </row>
    <row r="329" spans="1:17" ht="12" customHeight="1" x14ac:dyDescent="0.25">
      <c r="A329" s="158" t="s">
        <v>63</v>
      </c>
      <c r="B329" s="169"/>
      <c r="C329" s="169">
        <f t="shared" si="85"/>
        <v>0.78982759804104585</v>
      </c>
      <c r="D329" s="169">
        <f t="shared" si="85"/>
        <v>0.79278437104426591</v>
      </c>
      <c r="E329" s="169">
        <f t="shared" si="85"/>
        <v>0.79235144932628332</v>
      </c>
      <c r="F329" s="169">
        <f t="shared" si="85"/>
        <v>0.79697565596719988</v>
      </c>
      <c r="G329" s="169">
        <f t="shared" si="85"/>
        <v>0.82228722216504713</v>
      </c>
      <c r="H329" s="169">
        <f t="shared" si="85"/>
        <v>0.8078185466326574</v>
      </c>
      <c r="I329" s="169">
        <f t="shared" si="85"/>
        <v>0.84081388675854396</v>
      </c>
      <c r="J329" s="169">
        <f t="shared" si="85"/>
        <v>0.80987471955946821</v>
      </c>
      <c r="K329" s="169">
        <f t="shared" si="85"/>
        <v>0.81479079468506554</v>
      </c>
      <c r="L329" s="169">
        <f t="shared" si="85"/>
        <v>0.8361676072236065</v>
      </c>
      <c r="M329" s="169" t="str">
        <f t="shared" si="85"/>
        <v/>
      </c>
      <c r="N329" s="169">
        <f t="shared" si="85"/>
        <v>0.80394888928466746</v>
      </c>
      <c r="O329" s="169">
        <f t="shared" si="85"/>
        <v>0.82098802530596016</v>
      </c>
      <c r="P329" s="169">
        <f t="shared" si="85"/>
        <v>0.80933242755123336</v>
      </c>
      <c r="Q329" s="169">
        <f t="shared" si="85"/>
        <v>0.80711685039279013</v>
      </c>
    </row>
    <row r="330" spans="1:17" ht="12" customHeight="1" x14ac:dyDescent="0.25">
      <c r="A330" s="167" t="s">
        <v>148</v>
      </c>
      <c r="B330" s="174"/>
      <c r="C330" s="174">
        <f t="shared" si="85"/>
        <v>0.81606298884586037</v>
      </c>
      <c r="D330" s="174">
        <f t="shared" si="85"/>
        <v>0.81878264192904915</v>
      </c>
      <c r="E330" s="174">
        <f t="shared" si="85"/>
        <v>0.82154694897217129</v>
      </c>
      <c r="F330" s="174">
        <f t="shared" si="85"/>
        <v>0.82420769990836462</v>
      </c>
      <c r="G330" s="174">
        <f t="shared" si="85"/>
        <v>0.82645397117293962</v>
      </c>
      <c r="H330" s="174">
        <f t="shared" si="85"/>
        <v>0.82853609336684675</v>
      </c>
      <c r="I330" s="174">
        <f t="shared" si="85"/>
        <v>0.83084671250749642</v>
      </c>
      <c r="J330" s="174">
        <f t="shared" si="85"/>
        <v>0.83297305261507903</v>
      </c>
      <c r="K330" s="174">
        <f t="shared" si="85"/>
        <v>0.83828259564106089</v>
      </c>
      <c r="L330" s="174">
        <f t="shared" si="85"/>
        <v>0.84028700562469993</v>
      </c>
      <c r="M330" s="174" t="str">
        <f t="shared" si="85"/>
        <v/>
      </c>
      <c r="N330" s="174">
        <f t="shared" si="85"/>
        <v>0.84219993800713056</v>
      </c>
      <c r="O330" s="174">
        <f t="shared" si="85"/>
        <v>0.84217948762338146</v>
      </c>
      <c r="P330" s="174">
        <f t="shared" si="85"/>
        <v>0.84185848199861568</v>
      </c>
      <c r="Q330" s="174">
        <f t="shared" si="85"/>
        <v>0.84264274327908595</v>
      </c>
    </row>
    <row r="331" spans="1:17" ht="12" customHeight="1" x14ac:dyDescent="0.25">
      <c r="A331" s="167" t="s">
        <v>147</v>
      </c>
      <c r="B331" s="174"/>
      <c r="C331" s="174">
        <f t="shared" si="85"/>
        <v>0.84744904831672174</v>
      </c>
      <c r="D331" s="174">
        <f t="shared" si="85"/>
        <v>0.84990376651464594</v>
      </c>
      <c r="E331" s="174">
        <f t="shared" si="85"/>
        <v>0.85246728001649974</v>
      </c>
      <c r="F331" s="174">
        <f t="shared" si="85"/>
        <v>0.85515661431162826</v>
      </c>
      <c r="G331" s="174">
        <f t="shared" si="85"/>
        <v>0.85704621252236368</v>
      </c>
      <c r="H331" s="174">
        <f t="shared" si="85"/>
        <v>0.85948067835275399</v>
      </c>
      <c r="I331" s="174">
        <f t="shared" si="85"/>
        <v>0.86197279523297043</v>
      </c>
      <c r="J331" s="174">
        <f t="shared" si="85"/>
        <v>0.86372832768969798</v>
      </c>
      <c r="K331" s="174">
        <f t="shared" si="85"/>
        <v>0.86812949779901261</v>
      </c>
      <c r="L331" s="174">
        <f t="shared" si="85"/>
        <v>0.87121908641106205</v>
      </c>
      <c r="M331" s="174" t="str">
        <f t="shared" si="85"/>
        <v/>
      </c>
      <c r="N331" s="174">
        <f t="shared" si="85"/>
        <v>0.87365114695871138</v>
      </c>
      <c r="O331" s="174">
        <f t="shared" si="85"/>
        <v>0.87491750331910079</v>
      </c>
      <c r="P331" s="174">
        <f t="shared" si="85"/>
        <v>0.87559056426309523</v>
      </c>
      <c r="Q331" s="174">
        <f t="shared" si="85"/>
        <v>0.8761482624969702</v>
      </c>
    </row>
    <row r="332" spans="1:17" ht="12" customHeight="1" x14ac:dyDescent="0.25">
      <c r="A332" s="166" t="s">
        <v>61</v>
      </c>
      <c r="B332" s="173"/>
      <c r="C332" s="173">
        <f t="shared" si="85"/>
        <v>0.81419537914157813</v>
      </c>
      <c r="D332" s="173">
        <f t="shared" si="85"/>
        <v>0.81716818472195507</v>
      </c>
      <c r="E332" s="173">
        <f t="shared" si="85"/>
        <v>0.82011392527015492</v>
      </c>
      <c r="F332" s="173">
        <f t="shared" si="85"/>
        <v>0.82322856347256546</v>
      </c>
      <c r="G332" s="173">
        <f t="shared" si="85"/>
        <v>0.82550954428409207</v>
      </c>
      <c r="H332" s="173">
        <f t="shared" si="85"/>
        <v>0.82834304215777033</v>
      </c>
      <c r="I332" s="173">
        <f t="shared" si="85"/>
        <v>0.83184590493591837</v>
      </c>
      <c r="J332" s="173">
        <f t="shared" si="85"/>
        <v>0.83369470860799755</v>
      </c>
      <c r="K332" s="173">
        <f t="shared" si="85"/>
        <v>0.83844450782943469</v>
      </c>
      <c r="L332" s="173">
        <f t="shared" si="85"/>
        <v>0.84159988815186271</v>
      </c>
      <c r="M332" s="173" t="str">
        <f t="shared" si="85"/>
        <v/>
      </c>
      <c r="N332" s="173">
        <f t="shared" si="85"/>
        <v>0.84420059718686413</v>
      </c>
      <c r="O332" s="173">
        <f t="shared" si="85"/>
        <v>0.8457158181257971</v>
      </c>
      <c r="P332" s="173">
        <f t="shared" si="85"/>
        <v>0.84645006660517519</v>
      </c>
      <c r="Q332" s="173">
        <f t="shared" si="85"/>
        <v>0.84706306990050539</v>
      </c>
    </row>
    <row r="333" spans="1:17" ht="12" customHeight="1" x14ac:dyDescent="0.25">
      <c r="A333" s="147" t="s">
        <v>59</v>
      </c>
      <c r="B333" s="172"/>
      <c r="C333" s="172">
        <f t="shared" si="85"/>
        <v>1.0125333797084632</v>
      </c>
      <c r="D333" s="172">
        <f t="shared" si="85"/>
        <v>1.0117041702522955</v>
      </c>
      <c r="E333" s="172">
        <f t="shared" si="85"/>
        <v>1.0116680419158595</v>
      </c>
      <c r="F333" s="172">
        <f t="shared" si="85"/>
        <v>1.0118053474254018</v>
      </c>
      <c r="G333" s="172">
        <f t="shared" si="85"/>
        <v>1.0104653763226092</v>
      </c>
      <c r="H333" s="172">
        <f t="shared" si="85"/>
        <v>1.0108601243887012</v>
      </c>
      <c r="I333" s="172">
        <f t="shared" si="85"/>
        <v>1.0078141994498779</v>
      </c>
      <c r="J333" s="172">
        <f t="shared" si="85"/>
        <v>1.0085694962238285</v>
      </c>
      <c r="K333" s="172">
        <f t="shared" si="85"/>
        <v>1.01231256571283</v>
      </c>
      <c r="L333" s="172">
        <f t="shared" si="85"/>
        <v>1.0121857840042543</v>
      </c>
      <c r="M333" s="172" t="str">
        <f t="shared" si="85"/>
        <v/>
      </c>
      <c r="N333" s="172">
        <f t="shared" si="85"/>
        <v>1.0137761863137003</v>
      </c>
      <c r="O333" s="172">
        <f t="shared" si="85"/>
        <v>1.0137755970667832</v>
      </c>
      <c r="P333" s="172">
        <f t="shared" si="85"/>
        <v>1.0140744375895658</v>
      </c>
      <c r="Q333" s="172">
        <f t="shared" si="85"/>
        <v>1.0142627682095304</v>
      </c>
    </row>
    <row r="334" spans="1:17" ht="12" customHeight="1" x14ac:dyDescent="0.25">
      <c r="A334" s="163" t="s">
        <v>142</v>
      </c>
      <c r="B334" s="171"/>
      <c r="C334" s="171">
        <f t="shared" si="85"/>
        <v>0.72317928293329503</v>
      </c>
      <c r="D334" s="171">
        <f t="shared" si="85"/>
        <v>0.72370157560214776</v>
      </c>
      <c r="E334" s="171">
        <f t="shared" si="85"/>
        <v>0.72458965177599877</v>
      </c>
      <c r="F334" s="171">
        <f t="shared" si="85"/>
        <v>0.72683555814645584</v>
      </c>
      <c r="G334" s="171">
        <f t="shared" si="85"/>
        <v>0.74215629814520823</v>
      </c>
      <c r="H334" s="171">
        <f t="shared" si="85"/>
        <v>0.74572223171542051</v>
      </c>
      <c r="I334" s="171">
        <f t="shared" si="85"/>
        <v>0.74964979554007327</v>
      </c>
      <c r="J334" s="171">
        <f t="shared" si="85"/>
        <v>0.75297014775017401</v>
      </c>
      <c r="K334" s="171">
        <f t="shared" si="85"/>
        <v>0.76125390236364077</v>
      </c>
      <c r="L334" s="171">
        <f t="shared" si="85"/>
        <v>0.76466693729779545</v>
      </c>
      <c r="M334" s="171" t="str">
        <f t="shared" si="85"/>
        <v/>
      </c>
      <c r="N334" s="171">
        <f t="shared" si="85"/>
        <v>0.77056961267446888</v>
      </c>
      <c r="O334" s="171">
        <f t="shared" si="85"/>
        <v>0.77309338319223975</v>
      </c>
      <c r="P334" s="171">
        <f t="shared" si="85"/>
        <v>0.77537788417367837</v>
      </c>
      <c r="Q334" s="171">
        <f t="shared" si="85"/>
        <v>0.77676425478422906</v>
      </c>
    </row>
    <row r="335" spans="1:17" ht="12" customHeight="1" x14ac:dyDescent="0.25">
      <c r="A335" s="161" t="s">
        <v>141</v>
      </c>
      <c r="B335" s="170"/>
      <c r="C335" s="170">
        <f t="shared" si="85"/>
        <v>0.76393705995455341</v>
      </c>
      <c r="D335" s="170">
        <f t="shared" si="85"/>
        <v>0.76346887184216805</v>
      </c>
      <c r="E335" s="170">
        <f t="shared" si="85"/>
        <v>0.76231211955349276</v>
      </c>
      <c r="F335" s="170">
        <f t="shared" si="85"/>
        <v>0.76188992323843163</v>
      </c>
      <c r="G335" s="170">
        <f t="shared" si="85"/>
        <v>0.76660468312610253</v>
      </c>
      <c r="H335" s="170">
        <f t="shared" si="85"/>
        <v>0.77526055932350801</v>
      </c>
      <c r="I335" s="170">
        <f t="shared" si="85"/>
        <v>0.78200706355470428</v>
      </c>
      <c r="J335" s="170">
        <f t="shared" si="85"/>
        <v>0.78518571748167887</v>
      </c>
      <c r="K335" s="170">
        <f t="shared" si="85"/>
        <v>0.79133850255353633</v>
      </c>
      <c r="L335" s="170">
        <f t="shared" si="85"/>
        <v>0.79169166826380777</v>
      </c>
      <c r="M335" s="170" t="str">
        <f t="shared" si="85"/>
        <v/>
      </c>
      <c r="N335" s="170">
        <f t="shared" si="85"/>
        <v>0.79691225426429568</v>
      </c>
      <c r="O335" s="170">
        <f t="shared" si="85"/>
        <v>0.79737354890498358</v>
      </c>
      <c r="P335" s="170">
        <f t="shared" si="85"/>
        <v>0.79990592720459652</v>
      </c>
      <c r="Q335" s="170">
        <f t="shared" si="85"/>
        <v>0.79901130520196262</v>
      </c>
    </row>
    <row r="336" spans="1:17" ht="12" customHeight="1" x14ac:dyDescent="0.25">
      <c r="A336" s="148" t="s">
        <v>60</v>
      </c>
      <c r="B336" s="73"/>
      <c r="C336" s="73">
        <f t="shared" si="85"/>
        <v>0.71277628110068003</v>
      </c>
      <c r="D336" s="73">
        <f t="shared" si="85"/>
        <v>0.71681040344523173</v>
      </c>
      <c r="E336" s="73">
        <f t="shared" si="85"/>
        <v>0.72038908997630058</v>
      </c>
      <c r="F336" s="73">
        <f t="shared" si="85"/>
        <v>0.72461297107215517</v>
      </c>
      <c r="G336" s="73">
        <f t="shared" si="85"/>
        <v>0.73208946470836966</v>
      </c>
      <c r="H336" s="73">
        <f t="shared" si="85"/>
        <v>0.74218959673032314</v>
      </c>
      <c r="I336" s="73">
        <f t="shared" si="85"/>
        <v>0.74940235470600425</v>
      </c>
      <c r="J336" s="73">
        <f t="shared" si="85"/>
        <v>0.75285875856084095</v>
      </c>
      <c r="K336" s="73">
        <f t="shared" si="85"/>
        <v>0.76123415227038371</v>
      </c>
      <c r="L336" s="73">
        <f t="shared" si="85"/>
        <v>0.76390032349442738</v>
      </c>
      <c r="M336" s="73" t="str">
        <f t="shared" si="85"/>
        <v/>
      </c>
      <c r="N336" s="73">
        <f t="shared" si="85"/>
        <v>0.77056373423100921</v>
      </c>
      <c r="O336" s="73">
        <f t="shared" si="85"/>
        <v>0.77309288451846259</v>
      </c>
      <c r="P336" s="73">
        <f t="shared" si="85"/>
        <v>0.77539725258315162</v>
      </c>
      <c r="Q336" s="73">
        <f t="shared" si="85"/>
        <v>0.77655807310457192</v>
      </c>
    </row>
    <row r="337" spans="1:17" ht="12" customHeight="1" x14ac:dyDescent="0.25">
      <c r="A337" s="148" t="s">
        <v>59</v>
      </c>
      <c r="B337" s="73"/>
      <c r="C337" s="73">
        <f t="shared" si="85"/>
        <v>1.0868635626081644</v>
      </c>
      <c r="D337" s="73">
        <f t="shared" si="85"/>
        <v>1.057464460923526</v>
      </c>
      <c r="E337" s="73">
        <f t="shared" si="85"/>
        <v>1.0334654646214334</v>
      </c>
      <c r="F337" s="73">
        <f t="shared" si="85"/>
        <v>1.0099199864432178</v>
      </c>
      <c r="G337" s="73">
        <f t="shared" si="85"/>
        <v>1.004863808863766</v>
      </c>
      <c r="H337" s="73">
        <f t="shared" si="85"/>
        <v>1.0053160930887859</v>
      </c>
      <c r="I337" s="73">
        <f t="shared" si="85"/>
        <v>1.003290538587065</v>
      </c>
      <c r="J337" s="73">
        <f t="shared" si="85"/>
        <v>1.0018080262410445</v>
      </c>
      <c r="K337" s="73">
        <f t="shared" si="85"/>
        <v>0.99999999999999978</v>
      </c>
      <c r="L337" s="73">
        <f t="shared" si="85"/>
        <v>1.0003990355036481</v>
      </c>
      <c r="M337" s="73" t="str">
        <f t="shared" si="85"/>
        <v/>
      </c>
      <c r="N337" s="73">
        <f t="shared" si="85"/>
        <v>0.99999999999999967</v>
      </c>
      <c r="O337" s="73">
        <f t="shared" si="85"/>
        <v>0.99999999999999989</v>
      </c>
      <c r="P337" s="73">
        <f t="shared" si="85"/>
        <v>1.0006002845543898</v>
      </c>
      <c r="Q337" s="73">
        <f t="shared" si="85"/>
        <v>1.0000892472161129</v>
      </c>
    </row>
    <row r="338" spans="1:17" ht="12" customHeight="1" x14ac:dyDescent="0.25">
      <c r="A338" s="158" t="s">
        <v>62</v>
      </c>
      <c r="B338" s="169"/>
      <c r="C338" s="169">
        <f t="shared" si="85"/>
        <v>0.84181664281389001</v>
      </c>
      <c r="D338" s="169">
        <f t="shared" si="85"/>
        <v>0.84484883918689346</v>
      </c>
      <c r="E338" s="169">
        <f t="shared" si="85"/>
        <v>0.84800965390204397</v>
      </c>
      <c r="F338" s="169">
        <f t="shared" si="85"/>
        <v>0.85115603562133213</v>
      </c>
      <c r="G338" s="169">
        <f t="shared" si="85"/>
        <v>0.85427726039091711</v>
      </c>
      <c r="H338" s="169">
        <f t="shared" si="85"/>
        <v>0.85732363205103712</v>
      </c>
      <c r="I338" s="169">
        <f t="shared" si="85"/>
        <v>0.86071339866649621</v>
      </c>
      <c r="J338" s="169">
        <f t="shared" si="85"/>
        <v>0.86439637836908167</v>
      </c>
      <c r="K338" s="169">
        <f t="shared" si="85"/>
        <v>0.86732162400110691</v>
      </c>
      <c r="L338" s="169">
        <f t="shared" si="85"/>
        <v>0.86742735806566207</v>
      </c>
      <c r="M338" s="169" t="str">
        <f t="shared" si="85"/>
        <v/>
      </c>
      <c r="N338" s="169">
        <f t="shared" si="85"/>
        <v>0.86589446757051336</v>
      </c>
      <c r="O338" s="169">
        <f t="shared" si="85"/>
        <v>0.86600041759000657</v>
      </c>
      <c r="P338" s="169">
        <f t="shared" si="85"/>
        <v>0.86694708833556522</v>
      </c>
      <c r="Q338" s="169">
        <f t="shared" si="85"/>
        <v>0.86856840866256113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0.84181664281389001</v>
      </c>
      <c r="D340" s="65">
        <f t="shared" si="86"/>
        <v>0.84484883918689346</v>
      </c>
      <c r="E340" s="65">
        <f t="shared" si="86"/>
        <v>0.84800965390204397</v>
      </c>
      <c r="F340" s="65">
        <f t="shared" si="86"/>
        <v>0.85115603562133213</v>
      </c>
      <c r="G340" s="65">
        <f t="shared" si="86"/>
        <v>0.85427726039091711</v>
      </c>
      <c r="H340" s="65">
        <f t="shared" si="86"/>
        <v>0.85732363205103712</v>
      </c>
      <c r="I340" s="65">
        <f t="shared" si="86"/>
        <v>0.86071339866649621</v>
      </c>
      <c r="J340" s="65">
        <f t="shared" si="86"/>
        <v>0.86439637836908167</v>
      </c>
      <c r="K340" s="65">
        <f t="shared" si="86"/>
        <v>0.86732162400110691</v>
      </c>
      <c r="L340" s="65">
        <f t="shared" si="86"/>
        <v>0.86742735806566207</v>
      </c>
      <c r="M340" s="65" t="str">
        <f t="shared" si="86"/>
        <v/>
      </c>
      <c r="N340" s="65">
        <f t="shared" si="86"/>
        <v>0.86589446757051336</v>
      </c>
      <c r="O340" s="65">
        <f t="shared" si="86"/>
        <v>0.86600041759000657</v>
      </c>
      <c r="P340" s="65">
        <f t="shared" si="86"/>
        <v>0.86694708833556522</v>
      </c>
      <c r="Q340" s="65">
        <f t="shared" si="86"/>
        <v>0.86856840866256113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16691.36173823418</v>
      </c>
      <c r="D361" s="168">
        <f t="shared" ref="D361:Q361" si="94">SUM(D362,D365,D367,D376)</f>
        <v>16393.4191028022</v>
      </c>
      <c r="E361" s="168">
        <f t="shared" si="94"/>
        <v>16499.350470907651</v>
      </c>
      <c r="F361" s="168">
        <f t="shared" si="94"/>
        <v>15959.84549835868</v>
      </c>
      <c r="G361" s="168">
        <f t="shared" si="94"/>
        <v>16577.067147593698</v>
      </c>
      <c r="H361" s="168">
        <f t="shared" si="94"/>
        <v>16726.359415848387</v>
      </c>
      <c r="I361" s="168">
        <f t="shared" si="94"/>
        <v>15529.764533371292</v>
      </c>
      <c r="J361" s="168">
        <f t="shared" si="94"/>
        <v>15910.649747781556</v>
      </c>
      <c r="K361" s="168">
        <f t="shared" si="94"/>
        <v>16882.417281126727</v>
      </c>
      <c r="L361" s="168">
        <f t="shared" si="94"/>
        <v>20004.902841291852</v>
      </c>
      <c r="M361" s="168">
        <f t="shared" si="94"/>
        <v>0</v>
      </c>
      <c r="N361" s="168">
        <f t="shared" si="94"/>
        <v>19625.175698084706</v>
      </c>
      <c r="O361" s="168">
        <f t="shared" si="94"/>
        <v>18876.769738698767</v>
      </c>
      <c r="P361" s="168">
        <f t="shared" si="94"/>
        <v>17826.245468596255</v>
      </c>
      <c r="Q361" s="168">
        <f t="shared" si="94"/>
        <v>19472.15596327918</v>
      </c>
    </row>
    <row r="362" spans="1:17" ht="12" customHeight="1" x14ac:dyDescent="0.25">
      <c r="A362" s="158" t="s">
        <v>65</v>
      </c>
      <c r="B362" s="157"/>
      <c r="C362" s="157">
        <f>SUM(C363:C364)</f>
        <v>13608.606544513488</v>
      </c>
      <c r="D362" s="157">
        <f t="shared" ref="D362:Q362" si="95">SUM(D363:D364)</f>
        <v>13286.557438548854</v>
      </c>
      <c r="E362" s="157">
        <f t="shared" si="95"/>
        <v>13322.3071500395</v>
      </c>
      <c r="F362" s="157">
        <f t="shared" si="95"/>
        <v>12732.852919090483</v>
      </c>
      <c r="G362" s="157">
        <f t="shared" si="95"/>
        <v>13335.190014080927</v>
      </c>
      <c r="H362" s="157">
        <f t="shared" si="95"/>
        <v>13403.349525739448</v>
      </c>
      <c r="I362" s="157">
        <f t="shared" si="95"/>
        <v>12321.142006657368</v>
      </c>
      <c r="J362" s="157">
        <f t="shared" si="95"/>
        <v>12320.75176207832</v>
      </c>
      <c r="K362" s="157">
        <f t="shared" si="95"/>
        <v>13313.00721664909</v>
      </c>
      <c r="L362" s="157">
        <f t="shared" si="95"/>
        <v>16581.19562670316</v>
      </c>
      <c r="M362" s="157">
        <f t="shared" si="95"/>
        <v>0</v>
      </c>
      <c r="N362" s="157">
        <f t="shared" si="95"/>
        <v>15663.256133696665</v>
      </c>
      <c r="O362" s="157">
        <f t="shared" si="95"/>
        <v>14999.206870087995</v>
      </c>
      <c r="P362" s="157">
        <f t="shared" si="95"/>
        <v>13662.459834315438</v>
      </c>
      <c r="Q362" s="157">
        <f t="shared" si="95"/>
        <v>14797.185914907584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13588.424180891403</v>
      </c>
      <c r="D363" s="156">
        <f t="shared" si="96"/>
        <v>13256.807687173201</v>
      </c>
      <c r="E363" s="156">
        <f t="shared" si="96"/>
        <v>13272.089712586188</v>
      </c>
      <c r="F363" s="156">
        <f t="shared" si="96"/>
        <v>12660.948613632861</v>
      </c>
      <c r="G363" s="156">
        <f t="shared" si="96"/>
        <v>13245.954462007767</v>
      </c>
      <c r="H363" s="156">
        <f t="shared" si="96"/>
        <v>13308.772710182502</v>
      </c>
      <c r="I363" s="156">
        <f t="shared" si="96"/>
        <v>12263.54901710284</v>
      </c>
      <c r="J363" s="156">
        <f t="shared" si="96"/>
        <v>12290.302219826359</v>
      </c>
      <c r="K363" s="156">
        <f t="shared" si="96"/>
        <v>13249.92549889952</v>
      </c>
      <c r="L363" s="156">
        <f t="shared" si="96"/>
        <v>16506.306184532506</v>
      </c>
      <c r="M363" s="156">
        <f t="shared" si="96"/>
        <v>0</v>
      </c>
      <c r="N363" s="156">
        <f t="shared" si="96"/>
        <v>15615.365224398956</v>
      </c>
      <c r="O363" s="156">
        <f t="shared" si="96"/>
        <v>14899.474622214073</v>
      </c>
      <c r="P363" s="156">
        <f t="shared" si="96"/>
        <v>13573.123939664434</v>
      </c>
      <c r="Q363" s="156">
        <f t="shared" si="96"/>
        <v>14660.014078182352</v>
      </c>
    </row>
    <row r="364" spans="1:17" ht="12" customHeight="1" x14ac:dyDescent="0.25">
      <c r="A364" s="23" t="s">
        <v>60</v>
      </c>
      <c r="B364" s="156"/>
      <c r="C364" s="156">
        <f t="shared" si="96"/>
        <v>20.182363622084328</v>
      </c>
      <c r="D364" s="156">
        <f t="shared" si="96"/>
        <v>29.749751375653176</v>
      </c>
      <c r="E364" s="156">
        <f t="shared" si="96"/>
        <v>50.217437453312229</v>
      </c>
      <c r="F364" s="156">
        <f t="shared" si="96"/>
        <v>71.904305457621078</v>
      </c>
      <c r="G364" s="156">
        <f t="shared" si="96"/>
        <v>89.23555207316015</v>
      </c>
      <c r="H364" s="156">
        <f t="shared" si="96"/>
        <v>94.576815556945732</v>
      </c>
      <c r="I364" s="156">
        <f t="shared" si="96"/>
        <v>57.592989554529325</v>
      </c>
      <c r="J364" s="156">
        <f t="shared" si="96"/>
        <v>30.449542251961333</v>
      </c>
      <c r="K364" s="156">
        <f t="shared" si="96"/>
        <v>63.08171774956962</v>
      </c>
      <c r="L364" s="156">
        <f t="shared" si="96"/>
        <v>74.889442170654263</v>
      </c>
      <c r="M364" s="156">
        <f t="shared" si="96"/>
        <v>0</v>
      </c>
      <c r="N364" s="156">
        <f t="shared" si="96"/>
        <v>47.890909297707765</v>
      </c>
      <c r="O364" s="156">
        <f t="shared" si="96"/>
        <v>99.732247873921978</v>
      </c>
      <c r="P364" s="156">
        <f t="shared" si="96"/>
        <v>89.33589465100286</v>
      </c>
      <c r="Q364" s="156">
        <f t="shared" si="96"/>
        <v>137.1718367252324</v>
      </c>
    </row>
    <row r="365" spans="1:17" ht="12" customHeight="1" x14ac:dyDescent="0.25">
      <c r="A365" s="158" t="s">
        <v>112</v>
      </c>
      <c r="B365" s="157"/>
      <c r="C365" s="157">
        <f>C366</f>
        <v>9.2179976525486804</v>
      </c>
      <c r="D365" s="157">
        <f t="shared" ref="D365:Q365" si="97">D366</f>
        <v>6.6171404177516431</v>
      </c>
      <c r="E365" s="157">
        <f t="shared" si="97"/>
        <v>2.9455785456609531</v>
      </c>
      <c r="F365" s="157">
        <f t="shared" si="97"/>
        <v>6.3240519585206885</v>
      </c>
      <c r="G365" s="157">
        <f t="shared" si="97"/>
        <v>37.809013571939524</v>
      </c>
      <c r="H365" s="157">
        <f t="shared" si="97"/>
        <v>30.922111181336337</v>
      </c>
      <c r="I365" s="157">
        <f t="shared" si="97"/>
        <v>40.809017613442776</v>
      </c>
      <c r="J365" s="157">
        <f t="shared" si="97"/>
        <v>198.97269506031745</v>
      </c>
      <c r="K365" s="157">
        <f t="shared" si="97"/>
        <v>52.217933035011541</v>
      </c>
      <c r="L365" s="157">
        <f t="shared" si="97"/>
        <v>83.126569259861583</v>
      </c>
      <c r="M365" s="157">
        <f t="shared" si="97"/>
        <v>0</v>
      </c>
      <c r="N365" s="157">
        <f t="shared" si="97"/>
        <v>68.993008780481446</v>
      </c>
      <c r="O365" s="157">
        <f t="shared" si="97"/>
        <v>75.863945909406283</v>
      </c>
      <c r="P365" s="157">
        <f t="shared" si="97"/>
        <v>139.63066858876428</v>
      </c>
      <c r="Q365" s="157">
        <f t="shared" si="97"/>
        <v>328.42528968546503</v>
      </c>
    </row>
    <row r="366" spans="1:17" ht="12" customHeight="1" x14ac:dyDescent="0.25">
      <c r="A366" s="23" t="s">
        <v>60</v>
      </c>
      <c r="B366" s="156"/>
      <c r="C366" s="156">
        <f t="shared" si="96"/>
        <v>9.2179976525486804</v>
      </c>
      <c r="D366" s="156">
        <f t="shared" si="96"/>
        <v>6.6171404177516431</v>
      </c>
      <c r="E366" s="156">
        <f t="shared" si="96"/>
        <v>2.9455785456609531</v>
      </c>
      <c r="F366" s="156">
        <f t="shared" si="96"/>
        <v>6.3240519585206885</v>
      </c>
      <c r="G366" s="156">
        <f t="shared" si="96"/>
        <v>37.809013571939524</v>
      </c>
      <c r="H366" s="156">
        <f t="shared" si="96"/>
        <v>30.922111181336337</v>
      </c>
      <c r="I366" s="156">
        <f t="shared" si="96"/>
        <v>40.809017613442776</v>
      </c>
      <c r="J366" s="156">
        <f t="shared" si="96"/>
        <v>198.97269506031745</v>
      </c>
      <c r="K366" s="156">
        <f t="shared" si="96"/>
        <v>52.217933035011541</v>
      </c>
      <c r="L366" s="156">
        <f t="shared" si="96"/>
        <v>83.126569259861583</v>
      </c>
      <c r="M366" s="156">
        <f t="shared" si="96"/>
        <v>0</v>
      </c>
      <c r="N366" s="156">
        <f t="shared" si="96"/>
        <v>68.993008780481446</v>
      </c>
      <c r="O366" s="156">
        <f t="shared" si="96"/>
        <v>75.863945909406283</v>
      </c>
      <c r="P366" s="156">
        <f t="shared" si="96"/>
        <v>139.63066858876428</v>
      </c>
      <c r="Q366" s="156">
        <f t="shared" si="96"/>
        <v>328.42528968546503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2230.7277050397906</v>
      </c>
      <c r="D367" s="157">
        <f t="shared" ref="D367:Q367" si="98">IF(D291=0,0,D291/0.086*1000000/SUM(D$53:D$56))</f>
        <v>2247.4382545570502</v>
      </c>
      <c r="E367" s="157">
        <f t="shared" si="98"/>
        <v>2292.6780357468824</v>
      </c>
      <c r="F367" s="157">
        <f t="shared" si="98"/>
        <v>2302.1215410576101</v>
      </c>
      <c r="G367" s="157">
        <f t="shared" si="98"/>
        <v>2247.9550775906519</v>
      </c>
      <c r="H367" s="157">
        <f t="shared" si="98"/>
        <v>2317.4059374761218</v>
      </c>
      <c r="I367" s="157">
        <f t="shared" si="98"/>
        <v>2204.7723581009873</v>
      </c>
      <c r="J367" s="157">
        <f t="shared" si="98"/>
        <v>2434.9052989624392</v>
      </c>
      <c r="K367" s="157">
        <f t="shared" si="98"/>
        <v>2455.9743587503694</v>
      </c>
      <c r="L367" s="157">
        <f t="shared" si="98"/>
        <v>2230.1079138470159</v>
      </c>
      <c r="M367" s="157">
        <f t="shared" si="98"/>
        <v>0</v>
      </c>
      <c r="N367" s="157">
        <f t="shared" si="98"/>
        <v>2730.9844911282698</v>
      </c>
      <c r="O367" s="157">
        <f t="shared" si="98"/>
        <v>2525.6457338528726</v>
      </c>
      <c r="P367" s="157">
        <f t="shared" si="98"/>
        <v>2753.990577313612</v>
      </c>
      <c r="Q367" s="157">
        <f t="shared" si="98"/>
        <v>2963.1665018827889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2138.4347791536807</v>
      </c>
      <c r="D368" s="132">
        <f t="shared" ref="D368:Q368" si="99">IF(D292=0,0,D292/0.086*1000000/D$53)</f>
        <v>2134.8126802036613</v>
      </c>
      <c r="E368" s="132">
        <f t="shared" si="99"/>
        <v>2126.6496551438677</v>
      </c>
      <c r="F368" s="132">
        <f t="shared" si="99"/>
        <v>2125.8150538405848</v>
      </c>
      <c r="G368" s="132">
        <f t="shared" si="99"/>
        <v>2113.7832889660358</v>
      </c>
      <c r="H368" s="132">
        <f t="shared" si="99"/>
        <v>2123.2487301178639</v>
      </c>
      <c r="I368" s="132">
        <f t="shared" si="99"/>
        <v>2124.7822658874293</v>
      </c>
      <c r="J368" s="132">
        <f t="shared" si="99"/>
        <v>2112.0180659059874</v>
      </c>
      <c r="K368" s="132">
        <f t="shared" si="99"/>
        <v>2203.8129446434332</v>
      </c>
      <c r="L368" s="132">
        <f t="shared" si="99"/>
        <v>2107.6273405232801</v>
      </c>
      <c r="M368" s="132">
        <f t="shared" si="99"/>
        <v>0</v>
      </c>
      <c r="N368" s="132">
        <f t="shared" si="99"/>
        <v>2127.7664187016348</v>
      </c>
      <c r="O368" s="132">
        <f t="shared" si="99"/>
        <v>2144.2050222389826</v>
      </c>
      <c r="P368" s="132">
        <f t="shared" si="99"/>
        <v>2141.1799961011761</v>
      </c>
      <c r="Q368" s="132">
        <f t="shared" si="99"/>
        <v>2142.7093712312453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2060.0659321165922</v>
      </c>
      <c r="D369" s="132">
        <f t="shared" ref="D369:Q369" si="100">IF(D293=0,0,D293/0.086*1000000/D$54)</f>
        <v>2063.0059133416148</v>
      </c>
      <c r="E369" s="132">
        <f t="shared" si="100"/>
        <v>2060.3738686702477</v>
      </c>
      <c r="F369" s="132">
        <f t="shared" si="100"/>
        <v>2061.7646797079201</v>
      </c>
      <c r="G369" s="132">
        <f t="shared" si="100"/>
        <v>2058.6623259997009</v>
      </c>
      <c r="H369" s="132">
        <f t="shared" si="100"/>
        <v>2067.6206979600292</v>
      </c>
      <c r="I369" s="132">
        <f t="shared" si="100"/>
        <v>2077.8253144274986</v>
      </c>
      <c r="J369" s="132">
        <f t="shared" si="100"/>
        <v>2067.9307529980001</v>
      </c>
      <c r="K369" s="132">
        <f t="shared" si="100"/>
        <v>2155.1219303320941</v>
      </c>
      <c r="L369" s="132">
        <f t="shared" si="100"/>
        <v>2066.6553361200308</v>
      </c>
      <c r="M369" s="132">
        <f t="shared" si="100"/>
        <v>0</v>
      </c>
      <c r="N369" s="132">
        <f t="shared" si="100"/>
        <v>2078.5685950345219</v>
      </c>
      <c r="O369" s="132">
        <f t="shared" si="100"/>
        <v>2089.7815688099836</v>
      </c>
      <c r="P369" s="132">
        <f t="shared" si="100"/>
        <v>2083.099771996257</v>
      </c>
      <c r="Q369" s="132">
        <f t="shared" si="100"/>
        <v>2083.4139778458252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1714.671954211248</v>
      </c>
      <c r="D370" s="165">
        <f t="shared" si="101"/>
        <v>1715.8531815172682</v>
      </c>
      <c r="E370" s="165">
        <f t="shared" si="101"/>
        <v>1712.3781802952451</v>
      </c>
      <c r="F370" s="165">
        <f t="shared" si="101"/>
        <v>1712.6860384666845</v>
      </c>
      <c r="G370" s="165">
        <f t="shared" si="101"/>
        <v>1707.6414899756653</v>
      </c>
      <c r="H370" s="165">
        <f t="shared" si="101"/>
        <v>1714.8820923711044</v>
      </c>
      <c r="I370" s="165">
        <f t="shared" si="101"/>
        <v>1722.0884160442004</v>
      </c>
      <c r="J370" s="165">
        <f t="shared" si="101"/>
        <v>1712.7769577046786</v>
      </c>
      <c r="K370" s="165">
        <f t="shared" si="101"/>
        <v>1787.1718096260206</v>
      </c>
      <c r="L370" s="165">
        <f t="shared" si="101"/>
        <v>1707.8174976920593</v>
      </c>
      <c r="M370" s="165">
        <f t="shared" si="101"/>
        <v>0</v>
      </c>
      <c r="N370" s="165">
        <f t="shared" si="101"/>
        <v>1717.5792086643146</v>
      </c>
      <c r="O370" s="165">
        <f t="shared" si="101"/>
        <v>1726.6658734324099</v>
      </c>
      <c r="P370" s="165">
        <f t="shared" si="101"/>
        <v>1720.9652943508588</v>
      </c>
      <c r="Q370" s="165">
        <f t="shared" si="101"/>
        <v>1720.9940846483169</v>
      </c>
    </row>
    <row r="371" spans="1:17" ht="12" customHeight="1" x14ac:dyDescent="0.25">
      <c r="A371" s="147" t="s">
        <v>59</v>
      </c>
      <c r="B371" s="164"/>
      <c r="C371" s="164">
        <f t="shared" si="101"/>
        <v>345.39397790534395</v>
      </c>
      <c r="D371" s="164">
        <f t="shared" si="101"/>
        <v>347.15273182434652</v>
      </c>
      <c r="E371" s="164">
        <f t="shared" si="101"/>
        <v>347.99568837500271</v>
      </c>
      <c r="F371" s="164">
        <f t="shared" si="101"/>
        <v>349.07864124123597</v>
      </c>
      <c r="G371" s="164">
        <f t="shared" si="101"/>
        <v>351.0208360240357</v>
      </c>
      <c r="H371" s="164">
        <f t="shared" si="101"/>
        <v>352.73860558892534</v>
      </c>
      <c r="I371" s="164">
        <f t="shared" si="101"/>
        <v>355.73689838329858</v>
      </c>
      <c r="J371" s="164">
        <f t="shared" si="101"/>
        <v>355.15379529332148</v>
      </c>
      <c r="K371" s="164">
        <f t="shared" si="101"/>
        <v>367.95012070607311</v>
      </c>
      <c r="L371" s="164">
        <f t="shared" si="101"/>
        <v>358.83783842797158</v>
      </c>
      <c r="M371" s="164">
        <f t="shared" si="101"/>
        <v>0</v>
      </c>
      <c r="N371" s="164">
        <f t="shared" si="101"/>
        <v>360.98938637020734</v>
      </c>
      <c r="O371" s="164">
        <f t="shared" si="101"/>
        <v>363.11569537757356</v>
      </c>
      <c r="P371" s="164">
        <f t="shared" si="101"/>
        <v>362.13447764539814</v>
      </c>
      <c r="Q371" s="164">
        <f t="shared" si="101"/>
        <v>362.41989319750883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2502.3075984119046</v>
      </c>
      <c r="D372" s="162">
        <f t="shared" ref="D372:Q372" si="102">IF(D296=0,0,D296/0.086*1000000/D$55)</f>
        <v>2576.220600421992</v>
      </c>
      <c r="E372" s="162">
        <f t="shared" si="102"/>
        <v>2729.6070013982385</v>
      </c>
      <c r="F372" s="162">
        <f t="shared" si="102"/>
        <v>2872.5308720298895</v>
      </c>
      <c r="G372" s="162">
        <f t="shared" si="102"/>
        <v>3028.6460803921941</v>
      </c>
      <c r="H372" s="162">
        <f t="shared" si="102"/>
        <v>3070.1679341439217</v>
      </c>
      <c r="I372" s="162">
        <f t="shared" si="102"/>
        <v>3032.1827351523025</v>
      </c>
      <c r="J372" s="162">
        <f t="shared" si="102"/>
        <v>2993.3423613744503</v>
      </c>
      <c r="K372" s="162">
        <f t="shared" si="102"/>
        <v>3216.742291750923</v>
      </c>
      <c r="L372" s="162">
        <f t="shared" si="102"/>
        <v>3405.0594420071734</v>
      </c>
      <c r="M372" s="162">
        <f t="shared" si="102"/>
        <v>0</v>
      </c>
      <c r="N372" s="162">
        <f t="shared" si="102"/>
        <v>3520.8370413902221</v>
      </c>
      <c r="O372" s="162">
        <f t="shared" si="102"/>
        <v>3840.0165364878976</v>
      </c>
      <c r="P372" s="162">
        <f t="shared" si="102"/>
        <v>3753.9522812435416</v>
      </c>
      <c r="Q372" s="162">
        <f t="shared" si="102"/>
        <v>4106.8224566850831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2352.8415040279328</v>
      </c>
      <c r="D373" s="160">
        <f t="shared" ref="D373:Q373" si="103">IF(D297=0,0,D297/0.086*1000000/D$56)</f>
        <v>2424.9639746155035</v>
      </c>
      <c r="E373" s="160">
        <f t="shared" si="103"/>
        <v>2544.113768094559</v>
      </c>
      <c r="F373" s="160">
        <f t="shared" si="103"/>
        <v>2676.9834738735376</v>
      </c>
      <c r="G373" s="160">
        <f t="shared" si="103"/>
        <v>2789.9088399340953</v>
      </c>
      <c r="H373" s="160">
        <f t="shared" si="103"/>
        <v>2822.2642850574239</v>
      </c>
      <c r="I373" s="160">
        <f t="shared" si="103"/>
        <v>2782.0398106367084</v>
      </c>
      <c r="J373" s="160">
        <f t="shared" si="103"/>
        <v>2752.4428030141121</v>
      </c>
      <c r="K373" s="160">
        <f t="shared" si="103"/>
        <v>2954.4090004125683</v>
      </c>
      <c r="L373" s="160">
        <f t="shared" si="103"/>
        <v>3089.8777966184598</v>
      </c>
      <c r="M373" s="160">
        <f t="shared" si="103"/>
        <v>0</v>
      </c>
      <c r="N373" s="160">
        <f t="shared" si="103"/>
        <v>3185.8870405262469</v>
      </c>
      <c r="O373" s="160">
        <f t="shared" si="103"/>
        <v>3440.8498937419495</v>
      </c>
      <c r="P373" s="160">
        <f t="shared" si="103"/>
        <v>3373.0190372219004</v>
      </c>
      <c r="Q373" s="160">
        <f t="shared" si="103"/>
        <v>3659.8285360759064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2031.0631121491394</v>
      </c>
      <c r="D374" s="156">
        <f t="shared" si="104"/>
        <v>2092.8231928180753</v>
      </c>
      <c r="E374" s="156">
        <f t="shared" si="104"/>
        <v>2203.439845099047</v>
      </c>
      <c r="F374" s="156">
        <f t="shared" si="104"/>
        <v>2327.2206586279572</v>
      </c>
      <c r="G374" s="156">
        <f t="shared" si="104"/>
        <v>2436.8906216186979</v>
      </c>
      <c r="H374" s="156">
        <f t="shared" si="104"/>
        <v>2467.5489755354838</v>
      </c>
      <c r="I374" s="156">
        <f t="shared" si="104"/>
        <v>2424.7660035429667</v>
      </c>
      <c r="J374" s="156">
        <f t="shared" si="104"/>
        <v>2395.0281929848393</v>
      </c>
      <c r="K374" s="156">
        <f t="shared" si="104"/>
        <v>2581.9078061511627</v>
      </c>
      <c r="L374" s="156">
        <f t="shared" si="104"/>
        <v>2726.7812773539958</v>
      </c>
      <c r="M374" s="156">
        <f t="shared" si="104"/>
        <v>0</v>
      </c>
      <c r="N374" s="156">
        <f t="shared" si="104"/>
        <v>2820.018949752784</v>
      </c>
      <c r="O374" s="156">
        <f t="shared" si="104"/>
        <v>3072.6546465499641</v>
      </c>
      <c r="P374" s="156">
        <f t="shared" si="104"/>
        <v>3005.9359417963969</v>
      </c>
      <c r="Q374" s="156">
        <f t="shared" si="104"/>
        <v>3292.2065259299698</v>
      </c>
    </row>
    <row r="375" spans="1:17" ht="12" customHeight="1" x14ac:dyDescent="0.25">
      <c r="A375" s="148" t="s">
        <v>59</v>
      </c>
      <c r="B375" s="156"/>
      <c r="C375" s="156">
        <f t="shared" si="104"/>
        <v>321.77839187879317</v>
      </c>
      <c r="D375" s="156">
        <f t="shared" si="104"/>
        <v>332.14078179742825</v>
      </c>
      <c r="E375" s="156">
        <f t="shared" si="104"/>
        <v>340.67392299551165</v>
      </c>
      <c r="F375" s="156">
        <f t="shared" si="104"/>
        <v>349.76281524557987</v>
      </c>
      <c r="G375" s="156">
        <f t="shared" si="104"/>
        <v>353.01821831539746</v>
      </c>
      <c r="H375" s="156">
        <f t="shared" si="104"/>
        <v>354.7153095219403</v>
      </c>
      <c r="I375" s="156">
        <f t="shared" si="104"/>
        <v>357.27380709374177</v>
      </c>
      <c r="J375" s="156">
        <f t="shared" si="104"/>
        <v>357.41461002927338</v>
      </c>
      <c r="K375" s="156">
        <f t="shared" si="104"/>
        <v>372.50119426140481</v>
      </c>
      <c r="L375" s="156">
        <f t="shared" si="104"/>
        <v>363.09651926446435</v>
      </c>
      <c r="M375" s="156">
        <f t="shared" si="104"/>
        <v>0</v>
      </c>
      <c r="N375" s="156">
        <f t="shared" si="104"/>
        <v>365.86809077346282</v>
      </c>
      <c r="O375" s="156">
        <f t="shared" si="104"/>
        <v>368.195247191985</v>
      </c>
      <c r="P375" s="156">
        <f t="shared" si="104"/>
        <v>367.08309542550353</v>
      </c>
      <c r="Q375" s="156">
        <f t="shared" si="104"/>
        <v>367.62201014593603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842.80949102834904</v>
      </c>
      <c r="D376" s="157">
        <f t="shared" ref="D376:Q376" si="105">IF(D300=0,0,D300/0.086*1000000/SUM(D$58:D$59))</f>
        <v>852.80626927854451</v>
      </c>
      <c r="E376" s="157">
        <f t="shared" si="105"/>
        <v>881.41970657560887</v>
      </c>
      <c r="F376" s="157">
        <f t="shared" si="105"/>
        <v>918.54698625206561</v>
      </c>
      <c r="G376" s="157">
        <f t="shared" si="105"/>
        <v>956.11304235017883</v>
      </c>
      <c r="H376" s="157">
        <f t="shared" si="105"/>
        <v>974.68184145147927</v>
      </c>
      <c r="I376" s="157">
        <f t="shared" si="105"/>
        <v>963.04115099949297</v>
      </c>
      <c r="J376" s="157">
        <f t="shared" si="105"/>
        <v>956.01999168047757</v>
      </c>
      <c r="K376" s="157">
        <f t="shared" si="105"/>
        <v>1061.2177726922564</v>
      </c>
      <c r="L376" s="157">
        <f t="shared" si="105"/>
        <v>1110.4727314818147</v>
      </c>
      <c r="M376" s="157">
        <f t="shared" si="105"/>
        <v>0</v>
      </c>
      <c r="N376" s="157">
        <f t="shared" si="105"/>
        <v>1161.9420644792881</v>
      </c>
      <c r="O376" s="157">
        <f t="shared" si="105"/>
        <v>1276.0531888484954</v>
      </c>
      <c r="P376" s="157">
        <f t="shared" si="105"/>
        <v>1270.1643883784434</v>
      </c>
      <c r="Q376" s="157">
        <f t="shared" si="105"/>
        <v>1383.3782568033414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842.80949102834904</v>
      </c>
      <c r="D378" s="57">
        <f t="shared" ref="D378:Q378" si="107">IF(D302=0,0,D302/0.086*1000000/D$59)</f>
        <v>852.80626927854451</v>
      </c>
      <c r="E378" s="57">
        <f t="shared" si="107"/>
        <v>881.41970657560887</v>
      </c>
      <c r="F378" s="57">
        <f t="shared" si="107"/>
        <v>918.54698625206561</v>
      </c>
      <c r="G378" s="57">
        <f t="shared" si="107"/>
        <v>956.11304235017883</v>
      </c>
      <c r="H378" s="57">
        <f t="shared" si="107"/>
        <v>974.68184145147927</v>
      </c>
      <c r="I378" s="57">
        <f t="shared" si="107"/>
        <v>963.04115099949297</v>
      </c>
      <c r="J378" s="57">
        <f t="shared" si="107"/>
        <v>956.01999168047757</v>
      </c>
      <c r="K378" s="57">
        <f t="shared" si="107"/>
        <v>1061.2177726922564</v>
      </c>
      <c r="L378" s="57">
        <f t="shared" si="107"/>
        <v>1110.4727314818147</v>
      </c>
      <c r="M378" s="57">
        <f t="shared" si="107"/>
        <v>0</v>
      </c>
      <c r="N378" s="57">
        <f t="shared" si="107"/>
        <v>1161.9420644792881</v>
      </c>
      <c r="O378" s="57">
        <f t="shared" si="107"/>
        <v>1276.0531888484954</v>
      </c>
      <c r="P378" s="57">
        <f t="shared" si="107"/>
        <v>1270.1643883784434</v>
      </c>
      <c r="Q378" s="57">
        <f t="shared" si="107"/>
        <v>1383.3782568033414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12747.179685861647</v>
      </c>
      <c r="D380" s="168">
        <f t="shared" si="108"/>
        <v>12567.781227897915</v>
      </c>
      <c r="E380" s="168">
        <f t="shared" si="108"/>
        <v>12687.495147415881</v>
      </c>
      <c r="F380" s="168">
        <f t="shared" si="108"/>
        <v>12365.024069086168</v>
      </c>
      <c r="G380" s="168">
        <f t="shared" si="108"/>
        <v>12920.664432480702</v>
      </c>
      <c r="H380" s="168">
        <f t="shared" si="108"/>
        <v>13111.689690190706</v>
      </c>
      <c r="I380" s="168">
        <f t="shared" si="108"/>
        <v>12179.02669362603</v>
      </c>
      <c r="J380" s="168">
        <f t="shared" si="108"/>
        <v>12695.642609099874</v>
      </c>
      <c r="K380" s="168">
        <f t="shared" si="108"/>
        <v>13496.997156773105</v>
      </c>
      <c r="L380" s="168">
        <f t="shared" si="108"/>
        <v>16147.770181300417</v>
      </c>
      <c r="M380" s="168">
        <f t="shared" si="108"/>
        <v>0</v>
      </c>
      <c r="N380" s="168">
        <f t="shared" si="108"/>
        <v>15765.121511658817</v>
      </c>
      <c r="O380" s="168">
        <f t="shared" si="108"/>
        <v>15382.158624761476</v>
      </c>
      <c r="P380" s="168">
        <f t="shared" si="108"/>
        <v>14698.006417047729</v>
      </c>
      <c r="Q380" s="168">
        <f t="shared" si="108"/>
        <v>16631.885449365582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10258.936146935237</v>
      </c>
      <c r="D381" s="157">
        <f t="shared" si="109"/>
        <v>10053.244446987361</v>
      </c>
      <c r="E381" s="157">
        <f t="shared" si="109"/>
        <v>10117.897001554264</v>
      </c>
      <c r="F381" s="157">
        <f t="shared" si="109"/>
        <v>9736.4714870603129</v>
      </c>
      <c r="G381" s="157">
        <f t="shared" si="109"/>
        <v>10181.667007477454</v>
      </c>
      <c r="H381" s="157">
        <f t="shared" si="109"/>
        <v>10340.500248910954</v>
      </c>
      <c r="I381" s="157">
        <f t="shared" si="109"/>
        <v>9405.8281590831521</v>
      </c>
      <c r="J381" s="157">
        <f t="shared" si="109"/>
        <v>9391.0004949456306</v>
      </c>
      <c r="K381" s="157">
        <f t="shared" si="109"/>
        <v>10432.77233891166</v>
      </c>
      <c r="L381" s="157">
        <f t="shared" si="109"/>
        <v>13072.36116996193</v>
      </c>
      <c r="M381" s="157">
        <f t="shared" si="109"/>
        <v>0</v>
      </c>
      <c r="N381" s="157">
        <f t="shared" si="109"/>
        <v>12329.066250199876</v>
      </c>
      <c r="O381" s="157">
        <f t="shared" si="109"/>
        <v>11936.751342944939</v>
      </c>
      <c r="P381" s="157">
        <f t="shared" si="109"/>
        <v>10852.302130071625</v>
      </c>
      <c r="Q381" s="157">
        <f t="shared" si="109"/>
        <v>11763.782674746724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10238.288423119668</v>
      </c>
      <c r="D382" s="156">
        <f t="shared" si="110"/>
        <v>10022.796354303886</v>
      </c>
      <c r="E382" s="156">
        <f t="shared" si="110"/>
        <v>10066.477524111231</v>
      </c>
      <c r="F382" s="156">
        <f t="shared" si="110"/>
        <v>9662.7091174514662</v>
      </c>
      <c r="G382" s="156">
        <f t="shared" si="110"/>
        <v>10090.49219523457</v>
      </c>
      <c r="H382" s="156">
        <f t="shared" si="110"/>
        <v>10243.240595267931</v>
      </c>
      <c r="I382" s="156">
        <f t="shared" si="110"/>
        <v>9347.4063477369727</v>
      </c>
      <c r="J382" s="156">
        <f t="shared" si="110"/>
        <v>9360.2070997227183</v>
      </c>
      <c r="K382" s="156">
        <f t="shared" si="110"/>
        <v>10367.557915659607</v>
      </c>
      <c r="L382" s="156">
        <f t="shared" si="110"/>
        <v>12994.914501390485</v>
      </c>
      <c r="M382" s="156">
        <f t="shared" si="110"/>
        <v>0</v>
      </c>
      <c r="N382" s="156">
        <f t="shared" si="110"/>
        <v>12280.062474159195</v>
      </c>
      <c r="O382" s="156">
        <f t="shared" si="110"/>
        <v>11834.283778455878</v>
      </c>
      <c r="P382" s="156">
        <f t="shared" si="110"/>
        <v>10761.06218860419</v>
      </c>
      <c r="Q382" s="156">
        <f t="shared" si="110"/>
        <v>11623.97858452837</v>
      </c>
    </row>
    <row r="383" spans="1:17" ht="12" customHeight="1" x14ac:dyDescent="0.25">
      <c r="A383" s="23" t="s">
        <v>60</v>
      </c>
      <c r="B383" s="156"/>
      <c r="C383" s="156">
        <f t="shared" si="110"/>
        <v>20.647723815568519</v>
      </c>
      <c r="D383" s="156">
        <f t="shared" si="110"/>
        <v>30.448092683474744</v>
      </c>
      <c r="E383" s="156">
        <f t="shared" si="110"/>
        <v>51.419477443032456</v>
      </c>
      <c r="F383" s="156">
        <f t="shared" si="110"/>
        <v>73.762369608847095</v>
      </c>
      <c r="G383" s="156">
        <f t="shared" si="110"/>
        <v>91.174812242883306</v>
      </c>
      <c r="H383" s="156">
        <f t="shared" si="110"/>
        <v>97.259653643023441</v>
      </c>
      <c r="I383" s="156">
        <f t="shared" si="110"/>
        <v>58.421811346180199</v>
      </c>
      <c r="J383" s="156">
        <f t="shared" si="110"/>
        <v>30.793395222911951</v>
      </c>
      <c r="K383" s="156">
        <f t="shared" si="110"/>
        <v>65.214423252054047</v>
      </c>
      <c r="L383" s="156">
        <f t="shared" si="110"/>
        <v>77.44666857144523</v>
      </c>
      <c r="M383" s="156">
        <f t="shared" si="110"/>
        <v>0</v>
      </c>
      <c r="N383" s="156">
        <f t="shared" si="110"/>
        <v>49.003776040680755</v>
      </c>
      <c r="O383" s="156">
        <f t="shared" si="110"/>
        <v>102.46756448906082</v>
      </c>
      <c r="P383" s="156">
        <f t="shared" si="110"/>
        <v>91.239941467435287</v>
      </c>
      <c r="Q383" s="156">
        <f t="shared" si="110"/>
        <v>139.8040902183545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16.86217750204862</v>
      </c>
      <c r="D384" s="157">
        <f t="shared" si="111"/>
        <v>12.310471159436732</v>
      </c>
      <c r="E384" s="157">
        <f t="shared" si="111"/>
        <v>5.5389610834153666</v>
      </c>
      <c r="F384" s="157">
        <f t="shared" si="111"/>
        <v>11.99094537501489</v>
      </c>
      <c r="G384" s="157">
        <f t="shared" si="111"/>
        <v>73.747058256483129</v>
      </c>
      <c r="H384" s="157">
        <f t="shared" si="111"/>
        <v>63.528168502525325</v>
      </c>
      <c r="I384" s="157">
        <f t="shared" si="111"/>
        <v>90.49289657771746</v>
      </c>
      <c r="J384" s="157">
        <f t="shared" si="111"/>
        <v>506.29364954612976</v>
      </c>
      <c r="K384" s="157">
        <f t="shared" si="111"/>
        <v>142.70239633880183</v>
      </c>
      <c r="L384" s="157">
        <f t="shared" si="111"/>
        <v>247.41058549337001</v>
      </c>
      <c r="M384" s="157">
        <f t="shared" si="111"/>
        <v>0</v>
      </c>
      <c r="N384" s="157">
        <f t="shared" si="111"/>
        <v>234.36410789263854</v>
      </c>
      <c r="O384" s="157">
        <f t="shared" si="111"/>
        <v>266.81978374838536</v>
      </c>
      <c r="P384" s="157">
        <f t="shared" si="111"/>
        <v>515.64508937344135</v>
      </c>
      <c r="Q384" s="157">
        <f t="shared" si="111"/>
        <v>1274.9225093397347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16.86217750204862</v>
      </c>
      <c r="D385" s="156">
        <f t="shared" si="112"/>
        <v>12.310471159436732</v>
      </c>
      <c r="E385" s="156">
        <f t="shared" si="112"/>
        <v>5.5389610834153666</v>
      </c>
      <c r="F385" s="156">
        <f t="shared" si="112"/>
        <v>11.99094537501489</v>
      </c>
      <c r="G385" s="156">
        <f t="shared" si="112"/>
        <v>73.747058256483129</v>
      </c>
      <c r="H385" s="156">
        <f t="shared" si="112"/>
        <v>63.528168502525325</v>
      </c>
      <c r="I385" s="156">
        <f t="shared" si="112"/>
        <v>90.49289657771746</v>
      </c>
      <c r="J385" s="156">
        <f t="shared" si="112"/>
        <v>506.29364954612976</v>
      </c>
      <c r="K385" s="156">
        <f t="shared" si="112"/>
        <v>142.70239633880183</v>
      </c>
      <c r="L385" s="156">
        <f t="shared" si="112"/>
        <v>247.41058549337001</v>
      </c>
      <c r="M385" s="156">
        <f t="shared" si="112"/>
        <v>0</v>
      </c>
      <c r="N385" s="156">
        <f t="shared" si="112"/>
        <v>234.36410789263854</v>
      </c>
      <c r="O385" s="156">
        <f t="shared" si="112"/>
        <v>266.81978374838536</v>
      </c>
      <c r="P385" s="156">
        <f t="shared" si="112"/>
        <v>515.64508937344135</v>
      </c>
      <c r="Q385" s="156">
        <f t="shared" si="112"/>
        <v>1274.9225093397347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1761.8903051551927</v>
      </c>
      <c r="D386" s="157">
        <f t="shared" si="113"/>
        <v>1781.7339230998339</v>
      </c>
      <c r="E386" s="157">
        <f t="shared" si="113"/>
        <v>1816.6067644625784</v>
      </c>
      <c r="F386" s="157">
        <f t="shared" si="113"/>
        <v>1834.7348253006098</v>
      </c>
      <c r="G386" s="157">
        <f t="shared" si="113"/>
        <v>1848.46473630383</v>
      </c>
      <c r="H386" s="157">
        <f t="shared" si="113"/>
        <v>1872.0434963698517</v>
      </c>
      <c r="I386" s="157">
        <f t="shared" si="113"/>
        <v>1853.8032158326914</v>
      </c>
      <c r="J386" s="157">
        <f t="shared" si="113"/>
        <v>1971.968246151069</v>
      </c>
      <c r="K386" s="157">
        <f t="shared" si="113"/>
        <v>2001.1052994923577</v>
      </c>
      <c r="L386" s="157">
        <f t="shared" si="113"/>
        <v>1864.7439981718876</v>
      </c>
      <c r="M386" s="157">
        <f t="shared" si="113"/>
        <v>0</v>
      </c>
      <c r="N386" s="157">
        <f t="shared" si="113"/>
        <v>2195.5719482962254</v>
      </c>
      <c r="O386" s="157">
        <f t="shared" si="113"/>
        <v>2073.5249036582927</v>
      </c>
      <c r="P386" s="157">
        <f t="shared" si="113"/>
        <v>2228.8938793904481</v>
      </c>
      <c r="Q386" s="157">
        <f t="shared" si="113"/>
        <v>2391.6216141890582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1745.09747732809</v>
      </c>
      <c r="D387" s="132">
        <f t="shared" si="114"/>
        <v>1747.9475663207879</v>
      </c>
      <c r="E387" s="132">
        <f t="shared" si="114"/>
        <v>1747.1425357161647</v>
      </c>
      <c r="F387" s="132">
        <f t="shared" si="114"/>
        <v>1752.1131359565247</v>
      </c>
      <c r="G387" s="132">
        <f t="shared" si="114"/>
        <v>1746.9445933649779</v>
      </c>
      <c r="H387" s="132">
        <f t="shared" si="114"/>
        <v>1759.1882080979735</v>
      </c>
      <c r="I387" s="132">
        <f t="shared" si="114"/>
        <v>1765.3683604067996</v>
      </c>
      <c r="J387" s="132">
        <f t="shared" si="114"/>
        <v>1759.2541355359058</v>
      </c>
      <c r="K387" s="132">
        <f t="shared" si="114"/>
        <v>1847.4180355430667</v>
      </c>
      <c r="L387" s="132">
        <f t="shared" si="114"/>
        <v>1771.011866941057</v>
      </c>
      <c r="M387" s="132">
        <f t="shared" si="114"/>
        <v>0</v>
      </c>
      <c r="N387" s="132">
        <f t="shared" si="114"/>
        <v>1792.0047459241707</v>
      </c>
      <c r="O387" s="132">
        <f t="shared" si="114"/>
        <v>1805.8054869887073</v>
      </c>
      <c r="P387" s="132">
        <f t="shared" si="114"/>
        <v>1802.5705412035379</v>
      </c>
      <c r="Q387" s="132">
        <f t="shared" si="114"/>
        <v>1805.538502624102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1745.8009136419064</v>
      </c>
      <c r="D388" s="132">
        <f t="shared" si="115"/>
        <v>1753.356496091026</v>
      </c>
      <c r="E388" s="132">
        <f t="shared" si="115"/>
        <v>1756.4013076423992</v>
      </c>
      <c r="F388" s="132">
        <f t="shared" si="115"/>
        <v>1763.1317030063237</v>
      </c>
      <c r="G388" s="132">
        <f t="shared" si="115"/>
        <v>1764.3687493605235</v>
      </c>
      <c r="H388" s="132">
        <f t="shared" si="115"/>
        <v>1777.080040058881</v>
      </c>
      <c r="I388" s="132">
        <f t="shared" si="115"/>
        <v>1791.0288942828968</v>
      </c>
      <c r="J388" s="132">
        <f t="shared" si="115"/>
        <v>1786.1303710650607</v>
      </c>
      <c r="K388" s="132">
        <f t="shared" si="115"/>
        <v>1870.9249190748394</v>
      </c>
      <c r="L388" s="132">
        <f t="shared" si="115"/>
        <v>1800.5095738610396</v>
      </c>
      <c r="M388" s="132">
        <f t="shared" si="115"/>
        <v>0</v>
      </c>
      <c r="N388" s="132">
        <f t="shared" si="115"/>
        <v>1815.9438370842672</v>
      </c>
      <c r="O388" s="132">
        <f t="shared" si="115"/>
        <v>1828.3864726655042</v>
      </c>
      <c r="P388" s="132">
        <f t="shared" si="115"/>
        <v>1823.9425047785276</v>
      </c>
      <c r="Q388" s="132">
        <f t="shared" si="115"/>
        <v>1825.3795367515208</v>
      </c>
    </row>
    <row r="389" spans="1:17" ht="12" customHeight="1" x14ac:dyDescent="0.25">
      <c r="A389" s="166" t="s">
        <v>61</v>
      </c>
      <c r="B389" s="165"/>
      <c r="C389" s="165">
        <f t="shared" si="115"/>
        <v>1396.0779818624578</v>
      </c>
      <c r="D389" s="165">
        <f t="shared" si="115"/>
        <v>1402.1406295898573</v>
      </c>
      <c r="E389" s="165">
        <f t="shared" si="115"/>
        <v>1404.3451909888986</v>
      </c>
      <c r="F389" s="165">
        <f t="shared" si="115"/>
        <v>1409.9320671264477</v>
      </c>
      <c r="G389" s="165">
        <f t="shared" si="115"/>
        <v>1409.6743481904193</v>
      </c>
      <c r="H389" s="165">
        <f t="shared" si="115"/>
        <v>1420.5106493365629</v>
      </c>
      <c r="I389" s="165">
        <f t="shared" si="115"/>
        <v>1432.5121968239503</v>
      </c>
      <c r="J389" s="165">
        <f t="shared" si="115"/>
        <v>1427.9330866640948</v>
      </c>
      <c r="K389" s="165">
        <f t="shared" si="115"/>
        <v>1498.4443883285292</v>
      </c>
      <c r="L389" s="165">
        <f t="shared" si="115"/>
        <v>1437.2990150414312</v>
      </c>
      <c r="M389" s="165">
        <f t="shared" si="115"/>
        <v>0</v>
      </c>
      <c r="N389" s="165">
        <f t="shared" si="115"/>
        <v>1449.981393670156</v>
      </c>
      <c r="O389" s="165">
        <f t="shared" si="115"/>
        <v>1460.2686417797845</v>
      </c>
      <c r="P389" s="165">
        <f t="shared" si="115"/>
        <v>1456.7111880284795</v>
      </c>
      <c r="Q389" s="165">
        <f t="shared" si="115"/>
        <v>1457.7905326228133</v>
      </c>
    </row>
    <row r="390" spans="1:17" ht="12" customHeight="1" x14ac:dyDescent="0.25">
      <c r="A390" s="147" t="s">
        <v>59</v>
      </c>
      <c r="B390" s="164"/>
      <c r="C390" s="164">
        <f t="shared" si="115"/>
        <v>349.72293177944829</v>
      </c>
      <c r="D390" s="164">
        <f t="shared" si="115"/>
        <v>351.21586650116814</v>
      </c>
      <c r="E390" s="164">
        <f t="shared" si="115"/>
        <v>352.05611665350057</v>
      </c>
      <c r="F390" s="164">
        <f t="shared" si="115"/>
        <v>353.19963587987604</v>
      </c>
      <c r="G390" s="164">
        <f t="shared" si="115"/>
        <v>354.69440117010419</v>
      </c>
      <c r="H390" s="164">
        <f t="shared" si="115"/>
        <v>356.56939072231813</v>
      </c>
      <c r="I390" s="164">
        <f t="shared" si="115"/>
        <v>358.51669745894662</v>
      </c>
      <c r="J390" s="164">
        <f t="shared" si="115"/>
        <v>358.19728440096594</v>
      </c>
      <c r="K390" s="164">
        <f t="shared" si="115"/>
        <v>372.48053074631042</v>
      </c>
      <c r="L390" s="164">
        <f t="shared" si="115"/>
        <v>363.21055881960837</v>
      </c>
      <c r="M390" s="164">
        <f t="shared" si="115"/>
        <v>0</v>
      </c>
      <c r="N390" s="164">
        <f t="shared" si="115"/>
        <v>365.96244341411159</v>
      </c>
      <c r="O390" s="164">
        <f t="shared" si="115"/>
        <v>368.11783088571991</v>
      </c>
      <c r="P390" s="164">
        <f t="shared" si="115"/>
        <v>367.23131675004845</v>
      </c>
      <c r="Q390" s="164">
        <f t="shared" si="115"/>
        <v>367.58900412870776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1809.6170146980564</v>
      </c>
      <c r="D391" s="162">
        <f t="shared" si="116"/>
        <v>1864.4149076241072</v>
      </c>
      <c r="E391" s="162">
        <f t="shared" si="116"/>
        <v>1977.8449866284777</v>
      </c>
      <c r="F391" s="162">
        <f t="shared" si="116"/>
        <v>2087.8575796647706</v>
      </c>
      <c r="G391" s="162">
        <f t="shared" si="116"/>
        <v>2247.7287634158656</v>
      </c>
      <c r="H391" s="162">
        <f t="shared" si="116"/>
        <v>2289.4924835909278</v>
      </c>
      <c r="I391" s="162">
        <f t="shared" si="116"/>
        <v>2273.0751674470639</v>
      </c>
      <c r="J391" s="162">
        <f t="shared" si="116"/>
        <v>2253.8974401109749</v>
      </c>
      <c r="K391" s="162">
        <f t="shared" si="116"/>
        <v>2448.757622493551</v>
      </c>
      <c r="L391" s="162">
        <f t="shared" si="116"/>
        <v>2603.736374836566</v>
      </c>
      <c r="M391" s="162">
        <f t="shared" si="116"/>
        <v>0</v>
      </c>
      <c r="N391" s="162">
        <f t="shared" si="116"/>
        <v>2713.0500352739869</v>
      </c>
      <c r="O391" s="162">
        <f t="shared" si="116"/>
        <v>2968.6913757075758</v>
      </c>
      <c r="P391" s="162">
        <f t="shared" si="116"/>
        <v>2910.7315771195708</v>
      </c>
      <c r="Q391" s="162">
        <f t="shared" si="116"/>
        <v>3190.0328850981255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1797.4228211261482</v>
      </c>
      <c r="D392" s="160">
        <f t="shared" si="117"/>
        <v>1851.3845099575988</v>
      </c>
      <c r="E392" s="160">
        <f t="shared" si="117"/>
        <v>1939.4087589413862</v>
      </c>
      <c r="F392" s="160">
        <f t="shared" si="117"/>
        <v>2039.5667334200596</v>
      </c>
      <c r="G392" s="160">
        <f t="shared" si="117"/>
        <v>2138.7571821883894</v>
      </c>
      <c r="H392" s="160">
        <f t="shared" si="117"/>
        <v>2187.9901881923793</v>
      </c>
      <c r="I392" s="160">
        <f t="shared" si="117"/>
        <v>2175.5747830082978</v>
      </c>
      <c r="J392" s="160">
        <f t="shared" si="117"/>
        <v>2161.1787771119193</v>
      </c>
      <c r="K392" s="160">
        <f t="shared" si="117"/>
        <v>2337.9375943171717</v>
      </c>
      <c r="L392" s="160">
        <f t="shared" si="117"/>
        <v>2446.2305075361669</v>
      </c>
      <c r="M392" s="160">
        <f t="shared" si="117"/>
        <v>0</v>
      </c>
      <c r="N392" s="160">
        <f t="shared" si="117"/>
        <v>2538.8724232971772</v>
      </c>
      <c r="O392" s="160">
        <f t="shared" si="117"/>
        <v>2743.642691022354</v>
      </c>
      <c r="P392" s="160">
        <f t="shared" si="117"/>
        <v>2698.0979204477403</v>
      </c>
      <c r="Q392" s="160">
        <f t="shared" si="117"/>
        <v>2924.2443754253982</v>
      </c>
    </row>
    <row r="393" spans="1:17" ht="12" customHeight="1" x14ac:dyDescent="0.25">
      <c r="A393" s="148" t="s">
        <v>60</v>
      </c>
      <c r="B393" s="156"/>
      <c r="C393" s="156">
        <f t="shared" si="117"/>
        <v>1447.6936117584369</v>
      </c>
      <c r="D393" s="156">
        <f t="shared" si="117"/>
        <v>1500.1574371834624</v>
      </c>
      <c r="E393" s="156">
        <f t="shared" si="117"/>
        <v>1587.3340248284233</v>
      </c>
      <c r="F393" s="156">
        <f t="shared" si="117"/>
        <v>1686.3342757889016</v>
      </c>
      <c r="G393" s="156">
        <f t="shared" si="117"/>
        <v>1784.0219507336788</v>
      </c>
      <c r="H393" s="156">
        <f t="shared" si="117"/>
        <v>1831.3891790650027</v>
      </c>
      <c r="I393" s="156">
        <f t="shared" si="117"/>
        <v>1817.1253526661667</v>
      </c>
      <c r="J393" s="156">
        <f t="shared" si="117"/>
        <v>1803.1179520887799</v>
      </c>
      <c r="K393" s="156">
        <f t="shared" si="117"/>
        <v>1965.4364000557669</v>
      </c>
      <c r="L393" s="156">
        <f t="shared" si="117"/>
        <v>2082.9890998692654</v>
      </c>
      <c r="M393" s="156">
        <f t="shared" si="117"/>
        <v>0</v>
      </c>
      <c r="N393" s="156">
        <f t="shared" si="117"/>
        <v>2173.0043325237143</v>
      </c>
      <c r="O393" s="156">
        <f t="shared" si="117"/>
        <v>2375.4474438303691</v>
      </c>
      <c r="P393" s="156">
        <f t="shared" si="117"/>
        <v>2330.7944707098741</v>
      </c>
      <c r="Q393" s="156">
        <f t="shared" si="117"/>
        <v>2556.5895560384743</v>
      </c>
    </row>
    <row r="394" spans="1:17" ht="12" customHeight="1" x14ac:dyDescent="0.25">
      <c r="A394" s="148" t="s">
        <v>59</v>
      </c>
      <c r="B394" s="156"/>
      <c r="C394" s="156">
        <f t="shared" si="117"/>
        <v>349.72920936771123</v>
      </c>
      <c r="D394" s="156">
        <f t="shared" si="117"/>
        <v>351.22707277413588</v>
      </c>
      <c r="E394" s="156">
        <f t="shared" si="117"/>
        <v>352.07473411296291</v>
      </c>
      <c r="F394" s="156">
        <f t="shared" si="117"/>
        <v>353.23245763115779</v>
      </c>
      <c r="G394" s="156">
        <f t="shared" si="117"/>
        <v>354.73523145471086</v>
      </c>
      <c r="H394" s="156">
        <f t="shared" si="117"/>
        <v>356.60100912737647</v>
      </c>
      <c r="I394" s="156">
        <f t="shared" si="117"/>
        <v>358.44943034213139</v>
      </c>
      <c r="J394" s="156">
        <f t="shared" si="117"/>
        <v>358.06082502313893</v>
      </c>
      <c r="K394" s="156">
        <f t="shared" si="117"/>
        <v>372.50119426140475</v>
      </c>
      <c r="L394" s="156">
        <f t="shared" si="117"/>
        <v>363.24140766690186</v>
      </c>
      <c r="M394" s="156">
        <f t="shared" si="117"/>
        <v>0</v>
      </c>
      <c r="N394" s="156">
        <f t="shared" si="117"/>
        <v>365.86809077346277</v>
      </c>
      <c r="O394" s="156">
        <f t="shared" si="117"/>
        <v>368.19524719198489</v>
      </c>
      <c r="P394" s="156">
        <f t="shared" si="117"/>
        <v>367.30344973786504</v>
      </c>
      <c r="Q394" s="156">
        <f t="shared" si="117"/>
        <v>367.65481938692341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709.49105626916833</v>
      </c>
      <c r="D395" s="157">
        <f t="shared" si="118"/>
        <v>720.4923866512836</v>
      </c>
      <c r="E395" s="157">
        <f t="shared" si="118"/>
        <v>747.45242031562304</v>
      </c>
      <c r="F395" s="157">
        <f t="shared" si="118"/>
        <v>781.82681135023063</v>
      </c>
      <c r="G395" s="157">
        <f t="shared" si="118"/>
        <v>816.7856304429356</v>
      </c>
      <c r="H395" s="157">
        <f t="shared" si="118"/>
        <v>835.61777640737523</v>
      </c>
      <c r="I395" s="157">
        <f t="shared" si="118"/>
        <v>828.90242213246802</v>
      </c>
      <c r="J395" s="157">
        <f t="shared" si="118"/>
        <v>826.38021845704418</v>
      </c>
      <c r="K395" s="157">
        <f t="shared" si="118"/>
        <v>920.41712203028521</v>
      </c>
      <c r="L395" s="157">
        <f t="shared" si="118"/>
        <v>963.25442767322977</v>
      </c>
      <c r="M395" s="157">
        <f t="shared" si="118"/>
        <v>0</v>
      </c>
      <c r="N395" s="157">
        <f t="shared" si="118"/>
        <v>1006.1192052700766</v>
      </c>
      <c r="O395" s="157">
        <f t="shared" si="118"/>
        <v>1105.0625944098565</v>
      </c>
      <c r="P395" s="157">
        <f t="shared" si="118"/>
        <v>1101.1653182122154</v>
      </c>
      <c r="Q395" s="157">
        <f t="shared" si="118"/>
        <v>1201.558651090066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709.49105626916833</v>
      </c>
      <c r="D397" s="57">
        <f t="shared" si="120"/>
        <v>720.4923866512836</v>
      </c>
      <c r="E397" s="57">
        <f t="shared" si="120"/>
        <v>747.45242031562304</v>
      </c>
      <c r="F397" s="57">
        <f t="shared" si="120"/>
        <v>781.82681135023063</v>
      </c>
      <c r="G397" s="57">
        <f t="shared" si="120"/>
        <v>816.7856304429356</v>
      </c>
      <c r="H397" s="57">
        <f t="shared" si="120"/>
        <v>835.61777640737523</v>
      </c>
      <c r="I397" s="57">
        <f t="shared" si="120"/>
        <v>828.90242213246802</v>
      </c>
      <c r="J397" s="57">
        <f t="shared" si="120"/>
        <v>826.38021845704418</v>
      </c>
      <c r="K397" s="57">
        <f t="shared" si="120"/>
        <v>920.41712203028521</v>
      </c>
      <c r="L397" s="57">
        <f t="shared" si="120"/>
        <v>963.25442767322977</v>
      </c>
      <c r="M397" s="57">
        <f t="shared" si="120"/>
        <v>0</v>
      </c>
      <c r="N397" s="57">
        <f t="shared" si="120"/>
        <v>1006.1192052700766</v>
      </c>
      <c r="O397" s="57">
        <f t="shared" si="120"/>
        <v>1105.0625944098565</v>
      </c>
      <c r="P397" s="57">
        <f t="shared" si="120"/>
        <v>1101.1653182122154</v>
      </c>
      <c r="Q397" s="57">
        <f t="shared" si="120"/>
        <v>1201.558651090066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161.81144948331709</v>
      </c>
      <c r="D418" s="184">
        <f>D361/RES_summary!D$21</f>
        <v>155.34047821228995</v>
      </c>
      <c r="E418" s="184">
        <f>E361/RES_summary!E$21</f>
        <v>154.2687431876553</v>
      </c>
      <c r="F418" s="184">
        <f>F361/RES_summary!F$21</f>
        <v>147.16437543664139</v>
      </c>
      <c r="G418" s="184">
        <f>G361/RES_summary!G$21</f>
        <v>150.2076538994541</v>
      </c>
      <c r="H418" s="184">
        <f>H361/RES_summary!H$21</f>
        <v>146.8438337315977</v>
      </c>
      <c r="I418" s="184">
        <f>I361/RES_summary!I$21</f>
        <v>133.64793074676331</v>
      </c>
      <c r="J418" s="184">
        <f>J361/RES_summary!J$21</f>
        <v>132.51703238270861</v>
      </c>
      <c r="K418" s="184">
        <f>K361/RES_summary!K$21</f>
        <v>138.71253998285562</v>
      </c>
      <c r="L418" s="184">
        <f>L361/RES_summary!L$21</f>
        <v>162.70275917278701</v>
      </c>
      <c r="M418" s="184">
        <f>M361/RES_summary!M$21</f>
        <v>0</v>
      </c>
      <c r="N418" s="184">
        <f>N361/RES_summary!N$21</f>
        <v>155.444506928556</v>
      </c>
      <c r="O418" s="184">
        <f>O361/RES_summary!O$21</f>
        <v>147.93502685027718</v>
      </c>
      <c r="P418" s="184">
        <f>P361/RES_summary!P$21</f>
        <v>138.14945728362181</v>
      </c>
      <c r="Q418" s="184">
        <f>Q361/RES_summary!Q$21</f>
        <v>149.14403163787256</v>
      </c>
    </row>
    <row r="419" spans="1:17" ht="12" customHeight="1" x14ac:dyDescent="0.25">
      <c r="A419" s="158" t="s">
        <v>65</v>
      </c>
      <c r="B419" s="157"/>
      <c r="C419" s="178">
        <f>C362/RES_summary!C$21</f>
        <v>131.92622537032383</v>
      </c>
      <c r="D419" s="178">
        <f>D362/RES_summary!D$21</f>
        <v>125.90053199740613</v>
      </c>
      <c r="E419" s="178">
        <f>E362/RES_summary!E$21</f>
        <v>124.56342351296496</v>
      </c>
      <c r="F419" s="178">
        <f>F362/RES_summary!F$21</f>
        <v>117.40855182822868</v>
      </c>
      <c r="G419" s="178">
        <f>G362/RES_summary!G$21</f>
        <v>120.83244813358218</v>
      </c>
      <c r="H419" s="178">
        <f>H362/RES_summary!H$21</f>
        <v>117.6705091808134</v>
      </c>
      <c r="I419" s="178">
        <f>I362/RES_summary!I$21</f>
        <v>106.0347779316462</v>
      </c>
      <c r="J419" s="178">
        <f>J362/RES_summary!J$21</f>
        <v>102.6173969081494</v>
      </c>
      <c r="K419" s="178">
        <f>K362/RES_summary!K$21</f>
        <v>109.38487155485328</v>
      </c>
      <c r="L419" s="178">
        <f>L362/RES_summary!L$21</f>
        <v>134.85725475656136</v>
      </c>
      <c r="M419" s="178">
        <f>M362/RES_summary!M$21</f>
        <v>0</v>
      </c>
      <c r="N419" s="178">
        <f>N362/RES_summary!N$21</f>
        <v>124.06345624899431</v>
      </c>
      <c r="O419" s="178">
        <f>O362/RES_summary!O$21</f>
        <v>117.54702217458345</v>
      </c>
      <c r="P419" s="178">
        <f>P362/RES_summary!P$21</f>
        <v>105.88104009871402</v>
      </c>
      <c r="Q419" s="178">
        <f>Q362/RES_summary!Q$21</f>
        <v>113.33680607356882</v>
      </c>
    </row>
    <row r="420" spans="1:17" ht="12" customHeight="1" x14ac:dyDescent="0.25">
      <c r="A420" s="23" t="s">
        <v>149</v>
      </c>
      <c r="B420" s="156"/>
      <c r="C420" s="177">
        <f>C363/RES_summary!C$21</f>
        <v>131.73057102151128</v>
      </c>
      <c r="D420" s="177">
        <f>D363/RES_summary!D$21</f>
        <v>125.61862981602405</v>
      </c>
      <c r="E420" s="177">
        <f>E363/RES_summary!E$21</f>
        <v>124.09389103193264</v>
      </c>
      <c r="F420" s="177">
        <f>F363/RES_summary!F$21</f>
        <v>116.74552835441344</v>
      </c>
      <c r="G420" s="177">
        <f>G363/RES_summary!G$21</f>
        <v>120.02386946269964</v>
      </c>
      <c r="H420" s="177">
        <f>H363/RES_summary!H$21</f>
        <v>116.84020165045213</v>
      </c>
      <c r="I420" s="177">
        <f>I363/RES_summary!I$21</f>
        <v>105.539137198463</v>
      </c>
      <c r="J420" s="177">
        <f>J363/RES_summary!J$21</f>
        <v>102.36378797070142</v>
      </c>
      <c r="K420" s="177">
        <f>K363/RES_summary!K$21</f>
        <v>108.86656750219214</v>
      </c>
      <c r="L420" s="177">
        <f>L363/RES_summary!L$21</f>
        <v>134.24816812561176</v>
      </c>
      <c r="M420" s="177">
        <f>M363/RES_summary!M$21</f>
        <v>0</v>
      </c>
      <c r="N420" s="177">
        <f>N363/RES_summary!N$21</f>
        <v>123.68412824211849</v>
      </c>
      <c r="O420" s="177">
        <f>O363/RES_summary!O$21</f>
        <v>116.76543226427053</v>
      </c>
      <c r="P420" s="177">
        <f>P363/RES_summary!P$21</f>
        <v>105.18870668595333</v>
      </c>
      <c r="Q420" s="177">
        <f>Q363/RES_summary!Q$21</f>
        <v>112.28615915008722</v>
      </c>
    </row>
    <row r="421" spans="1:17" ht="12" customHeight="1" x14ac:dyDescent="0.25">
      <c r="A421" s="23" t="s">
        <v>60</v>
      </c>
      <c r="B421" s="156"/>
      <c r="C421" s="177">
        <f>C364/RES_summary!C$21</f>
        <v>0.19565434881254484</v>
      </c>
      <c r="D421" s="177">
        <f>D364/RES_summary!D$21</f>
        <v>0.28190218138208578</v>
      </c>
      <c r="E421" s="177">
        <f>E364/RES_summary!E$21</f>
        <v>0.46953248103232731</v>
      </c>
      <c r="F421" s="177">
        <f>F364/RES_summary!F$21</f>
        <v>0.66302347381523996</v>
      </c>
      <c r="G421" s="177">
        <f>G364/RES_summary!G$21</f>
        <v>0.80857867088254143</v>
      </c>
      <c r="H421" s="177">
        <f>H364/RES_summary!H$21</f>
        <v>0.83030753036127425</v>
      </c>
      <c r="I421" s="177">
        <f>I364/RES_summary!I$21</f>
        <v>0.49564073318321256</v>
      </c>
      <c r="J421" s="177">
        <f>J364/RES_summary!J$21</f>
        <v>0.25360893744797769</v>
      </c>
      <c r="K421" s="177">
        <f>K364/RES_summary!K$21</f>
        <v>0.51830405266113655</v>
      </c>
      <c r="L421" s="177">
        <f>L364/RES_summary!L$21</f>
        <v>0.60908663094958926</v>
      </c>
      <c r="M421" s="177">
        <f>M364/RES_summary!M$21</f>
        <v>0</v>
      </c>
      <c r="N421" s="177">
        <f>N364/RES_summary!N$21</f>
        <v>0.37932800687582668</v>
      </c>
      <c r="O421" s="177">
        <f>O364/RES_summary!O$21</f>
        <v>0.78158991031291658</v>
      </c>
      <c r="P421" s="177">
        <f>P364/RES_summary!P$21</f>
        <v>0.69233341276068028</v>
      </c>
      <c r="Q421" s="177">
        <f>Q364/RES_summary!Q$21</f>
        <v>1.0506469234815994</v>
      </c>
    </row>
    <row r="422" spans="1:17" ht="12" customHeight="1" x14ac:dyDescent="0.25">
      <c r="A422" s="158" t="s">
        <v>112</v>
      </c>
      <c r="B422" s="157"/>
      <c r="C422" s="178">
        <f>C365/RES_summary!C$21</f>
        <v>8.9362245267024812E-2</v>
      </c>
      <c r="D422" s="178">
        <f>D365/RES_summary!D$21</f>
        <v>6.2702585131597544E-2</v>
      </c>
      <c r="E422" s="178">
        <f>E365/RES_summary!E$21</f>
        <v>2.7541126603794062E-2</v>
      </c>
      <c r="F422" s="178">
        <f>F365/RES_summary!F$21</f>
        <v>5.831354425080601E-2</v>
      </c>
      <c r="G422" s="178">
        <f>G365/RES_summary!G$21</f>
        <v>0.3425939687840403</v>
      </c>
      <c r="H422" s="178">
        <f>H365/RES_summary!H$21</f>
        <v>0.27147099019286608</v>
      </c>
      <c r="I422" s="178">
        <f>I365/RES_summary!I$21</f>
        <v>0.35119919224305518</v>
      </c>
      <c r="J422" s="178">
        <f>J365/RES_summary!J$21</f>
        <v>1.6572089444844527</v>
      </c>
      <c r="K422" s="178">
        <f>K365/RES_summary!K$21</f>
        <v>0.42904295062286851</v>
      </c>
      <c r="L422" s="178">
        <f>L365/RES_summary!L$21</f>
        <v>0.67608037321884151</v>
      </c>
      <c r="M422" s="178">
        <f>M365/RES_summary!M$21</f>
        <v>0</v>
      </c>
      <c r="N422" s="178">
        <f>N365/RES_summary!N$21</f>
        <v>0.54647073719936812</v>
      </c>
      <c r="O422" s="178">
        <f>O365/RES_summary!O$21</f>
        <v>0.59453683180063122</v>
      </c>
      <c r="P422" s="178">
        <f>P365/RES_summary!P$21</f>
        <v>1.0821067801219977</v>
      </c>
      <c r="Q422" s="178">
        <f>Q365/RES_summary!Q$21</f>
        <v>2.5155238016734538</v>
      </c>
    </row>
    <row r="423" spans="1:17" ht="12" customHeight="1" x14ac:dyDescent="0.25">
      <c r="A423" s="23" t="s">
        <v>60</v>
      </c>
      <c r="B423" s="156"/>
      <c r="C423" s="177">
        <f>C366/RES_summary!C$21</f>
        <v>8.9362245267024812E-2</v>
      </c>
      <c r="D423" s="177">
        <f>D366/RES_summary!D$21</f>
        <v>6.2702585131597544E-2</v>
      </c>
      <c r="E423" s="177">
        <f>E366/RES_summary!E$21</f>
        <v>2.7541126603794062E-2</v>
      </c>
      <c r="F423" s="177">
        <f>F366/RES_summary!F$21</f>
        <v>5.831354425080601E-2</v>
      </c>
      <c r="G423" s="177">
        <f>G366/RES_summary!G$21</f>
        <v>0.3425939687840403</v>
      </c>
      <c r="H423" s="177">
        <f>H366/RES_summary!H$21</f>
        <v>0.27147099019286608</v>
      </c>
      <c r="I423" s="177">
        <f>I366/RES_summary!I$21</f>
        <v>0.35119919224305518</v>
      </c>
      <c r="J423" s="177">
        <f>J366/RES_summary!J$21</f>
        <v>1.6572089444844527</v>
      </c>
      <c r="K423" s="177">
        <f>K366/RES_summary!K$21</f>
        <v>0.42904295062286851</v>
      </c>
      <c r="L423" s="177">
        <f>L366/RES_summary!L$21</f>
        <v>0.67608037321884151</v>
      </c>
      <c r="M423" s="177">
        <f>M366/RES_summary!M$21</f>
        <v>0</v>
      </c>
      <c r="N423" s="177">
        <f>N366/RES_summary!N$21</f>
        <v>0.54647073719936812</v>
      </c>
      <c r="O423" s="177">
        <f>O366/RES_summary!O$21</f>
        <v>0.59453683180063122</v>
      </c>
      <c r="P423" s="177">
        <f>P366/RES_summary!P$21</f>
        <v>1.0821067801219977</v>
      </c>
      <c r="Q423" s="177">
        <f>Q366/RES_summary!Q$21</f>
        <v>2.5155238016734538</v>
      </c>
    </row>
    <row r="424" spans="1:17" ht="12" customHeight="1" x14ac:dyDescent="0.25">
      <c r="A424" s="158" t="s">
        <v>63</v>
      </c>
      <c r="B424" s="157"/>
      <c r="C424" s="178">
        <f>C367/RES_summary!C$21</f>
        <v>21.625394561322864</v>
      </c>
      <c r="D424" s="178">
        <f>D367/RES_summary!D$21</f>
        <v>21.296236680474429</v>
      </c>
      <c r="E424" s="178">
        <f>E367/RES_summary!E$21</f>
        <v>21.436514105949342</v>
      </c>
      <c r="F424" s="178">
        <f>F367/RES_summary!F$21</f>
        <v>21.227666571322573</v>
      </c>
      <c r="G424" s="178">
        <f>G367/RES_summary!G$21</f>
        <v>20.369107229276764</v>
      </c>
      <c r="H424" s="178">
        <f>H367/RES_summary!H$21</f>
        <v>20.344939607654634</v>
      </c>
      <c r="I424" s="178">
        <f>I367/RES_summary!I$21</f>
        <v>18.974097308086588</v>
      </c>
      <c r="J424" s="178">
        <f>J367/RES_summary!J$21</f>
        <v>20.279902421736374</v>
      </c>
      <c r="K424" s="178">
        <f>K367/RES_summary!K$21</f>
        <v>20.179245410304912</v>
      </c>
      <c r="L424" s="178">
        <f>L367/RES_summary!L$21</f>
        <v>18.137789206705595</v>
      </c>
      <c r="M424" s="178">
        <f>M367/RES_summary!M$21</f>
        <v>0</v>
      </c>
      <c r="N424" s="178">
        <f>N367/RES_summary!N$21</f>
        <v>21.631222272032829</v>
      </c>
      <c r="O424" s="178">
        <f>O367/RES_summary!O$21</f>
        <v>19.793188910168286</v>
      </c>
      <c r="P424" s="178">
        <f>P367/RES_summary!P$21</f>
        <v>21.342817492911124</v>
      </c>
      <c r="Q424" s="178">
        <f>Q367/RES_summary!Q$21</f>
        <v>22.695925368433976</v>
      </c>
    </row>
    <row r="425" spans="1:17" ht="12" customHeight="1" x14ac:dyDescent="0.25">
      <c r="A425" s="167" t="s">
        <v>148</v>
      </c>
      <c r="B425" s="132"/>
      <c r="C425" s="183">
        <f>C368/RES_summary!C$21</f>
        <v>20.730677141085124</v>
      </c>
      <c r="D425" s="183">
        <f>D368/RES_summary!D$21</f>
        <v>20.229021203991021</v>
      </c>
      <c r="E425" s="183">
        <f>E368/RES_summary!E$21</f>
        <v>19.884150595987503</v>
      </c>
      <c r="F425" s="183">
        <f>F368/RES_summary!F$21</f>
        <v>19.60195947538671</v>
      </c>
      <c r="G425" s="183">
        <f>G368/RES_summary!G$21</f>
        <v>19.15335359750587</v>
      </c>
      <c r="H425" s="183">
        <f>H368/RES_summary!H$21</f>
        <v>18.640397216433918</v>
      </c>
      <c r="I425" s="183">
        <f>I368/RES_summary!I$21</f>
        <v>18.285708872987495</v>
      </c>
      <c r="J425" s="183">
        <f>J368/RES_summary!J$21</f>
        <v>17.590630858526264</v>
      </c>
      <c r="K425" s="183">
        <f>K368/RES_summary!K$21</f>
        <v>18.107388658159319</v>
      </c>
      <c r="L425" s="183">
        <f>L368/RES_summary!L$21</f>
        <v>17.141637044261511</v>
      </c>
      <c r="M425" s="183">
        <f>M368/RES_summary!M$21</f>
        <v>0</v>
      </c>
      <c r="N425" s="183">
        <f>N368/RES_summary!N$21</f>
        <v>16.853332011009417</v>
      </c>
      <c r="O425" s="183">
        <f>O368/RES_summary!O$21</f>
        <v>16.803882863874403</v>
      </c>
      <c r="P425" s="183">
        <f>P368/RES_summary!P$21</f>
        <v>16.593671108648671</v>
      </c>
      <c r="Q425" s="183">
        <f>Q368/RES_summary!Q$21</f>
        <v>16.411758146161734</v>
      </c>
    </row>
    <row r="426" spans="1:17" ht="12" customHeight="1" x14ac:dyDescent="0.25">
      <c r="A426" s="167" t="s">
        <v>147</v>
      </c>
      <c r="B426" s="132"/>
      <c r="C426" s="183">
        <f>C369/RES_summary!C$21</f>
        <v>19.970944236587592</v>
      </c>
      <c r="D426" s="183">
        <f>D369/RES_summary!D$21</f>
        <v>19.548595880068081</v>
      </c>
      <c r="E426" s="183">
        <f>E369/RES_summary!E$21</f>
        <v>19.264472730420209</v>
      </c>
      <c r="F426" s="183">
        <f>F369/RES_summary!F$21</f>
        <v>19.011356433102488</v>
      </c>
      <c r="G426" s="183">
        <f>G369/RES_summary!G$21</f>
        <v>18.653893080507618</v>
      </c>
      <c r="H426" s="183">
        <f>H369/RES_summary!H$21</f>
        <v>18.152028331016979</v>
      </c>
      <c r="I426" s="183">
        <f>I369/RES_summary!I$21</f>
        <v>17.881601046155328</v>
      </c>
      <c r="J426" s="183">
        <f>J369/RES_summary!J$21</f>
        <v>17.223435303039352</v>
      </c>
      <c r="K426" s="183">
        <f>K369/RES_summary!K$21</f>
        <v>17.707324250497869</v>
      </c>
      <c r="L426" s="183">
        <f>L369/RES_summary!L$21</f>
        <v>16.808405824988178</v>
      </c>
      <c r="M426" s="183">
        <f>M369/RES_summary!M$21</f>
        <v>0</v>
      </c>
      <c r="N426" s="183">
        <f>N369/RES_summary!N$21</f>
        <v>16.463652368924034</v>
      </c>
      <c r="O426" s="183">
        <f>O369/RES_summary!O$21</f>
        <v>16.377372652871596</v>
      </c>
      <c r="P426" s="183">
        <f>P369/RES_summary!P$21</f>
        <v>16.14356222547746</v>
      </c>
      <c r="Q426" s="183">
        <f>Q369/RES_summary!Q$21</f>
        <v>15.957594054433399</v>
      </c>
    </row>
    <row r="427" spans="1:17" ht="12" customHeight="1" x14ac:dyDescent="0.25">
      <c r="A427" s="166" t="s">
        <v>61</v>
      </c>
      <c r="B427" s="165"/>
      <c r="C427" s="182">
        <f>C370/RES_summary!C$21</f>
        <v>16.622583504601852</v>
      </c>
      <c r="D427" s="182">
        <f>D370/RES_summary!D$21</f>
        <v>16.259052006631766</v>
      </c>
      <c r="E427" s="182">
        <f>E370/RES_summary!E$21</f>
        <v>16.01071691894181</v>
      </c>
      <c r="F427" s="182">
        <f>F370/RES_summary!F$21</f>
        <v>15.792532026448866</v>
      </c>
      <c r="G427" s="182">
        <f>G370/RES_summary!G$21</f>
        <v>15.473232968586132</v>
      </c>
      <c r="H427" s="182">
        <f>H370/RES_summary!H$21</f>
        <v>15.055270222331529</v>
      </c>
      <c r="I427" s="182">
        <f>I370/RES_summary!I$21</f>
        <v>14.820157309707485</v>
      </c>
      <c r="J427" s="182">
        <f>J370/RES_summary!J$21</f>
        <v>14.265421159192766</v>
      </c>
      <c r="K427" s="182">
        <f>K370/RES_summary!K$21</f>
        <v>14.68410222131631</v>
      </c>
      <c r="L427" s="182">
        <f>L370/RES_summary!L$21</f>
        <v>13.88992594677951</v>
      </c>
      <c r="M427" s="182">
        <f>M370/RES_summary!M$21</f>
        <v>0</v>
      </c>
      <c r="N427" s="182">
        <f>N370/RES_summary!N$21</f>
        <v>13.604375181600039</v>
      </c>
      <c r="O427" s="182">
        <f>O370/RES_summary!O$21</f>
        <v>13.531677606048328</v>
      </c>
      <c r="P427" s="182">
        <f>P370/RES_summary!P$21</f>
        <v>13.337100167130229</v>
      </c>
      <c r="Q427" s="182">
        <f>Q370/RES_summary!Q$21</f>
        <v>13.181693731984415</v>
      </c>
    </row>
    <row r="428" spans="1:17" ht="12" customHeight="1" x14ac:dyDescent="0.25">
      <c r="A428" s="147" t="s">
        <v>59</v>
      </c>
      <c r="B428" s="164"/>
      <c r="C428" s="181">
        <f>C371/RES_summary!C$21</f>
        <v>3.348360731985736</v>
      </c>
      <c r="D428" s="181">
        <f>D371/RES_summary!D$21</f>
        <v>3.2895438734363158</v>
      </c>
      <c r="E428" s="181">
        <f>E371/RES_summary!E$21</f>
        <v>3.2537558114783982</v>
      </c>
      <c r="F428" s="181">
        <f>F371/RES_summary!F$21</f>
        <v>3.2188244066536247</v>
      </c>
      <c r="G428" s="181">
        <f>G371/RES_summary!G$21</f>
        <v>3.1806601119214877</v>
      </c>
      <c r="H428" s="181">
        <f>H371/RES_summary!H$21</f>
        <v>3.096758108685453</v>
      </c>
      <c r="I428" s="181">
        <f>I371/RES_summary!I$21</f>
        <v>3.0614437364478473</v>
      </c>
      <c r="J428" s="181">
        <f>J371/RES_summary!J$21</f>
        <v>2.9580141438465857</v>
      </c>
      <c r="K428" s="181">
        <f>K371/RES_summary!K$21</f>
        <v>3.0232220291815564</v>
      </c>
      <c r="L428" s="181">
        <f>L371/RES_summary!L$21</f>
        <v>2.9184798782086694</v>
      </c>
      <c r="M428" s="181">
        <f>M371/RES_summary!M$21</f>
        <v>0</v>
      </c>
      <c r="N428" s="181">
        <f>N371/RES_summary!N$21</f>
        <v>2.8592771873239959</v>
      </c>
      <c r="O428" s="181">
        <f>O371/RES_summary!O$21</f>
        <v>2.8456950468232671</v>
      </c>
      <c r="P428" s="181">
        <f>P371/RES_summary!P$21</f>
        <v>2.8064620583472299</v>
      </c>
      <c r="Q428" s="181">
        <f>Q371/RES_summary!Q$21</f>
        <v>2.7759003224489875</v>
      </c>
    </row>
    <row r="429" spans="1:17" ht="12" customHeight="1" x14ac:dyDescent="0.25">
      <c r="A429" s="163" t="s">
        <v>142</v>
      </c>
      <c r="B429" s="162"/>
      <c r="C429" s="180">
        <f>C372/RES_summary!C$21</f>
        <v>24.258177727024925</v>
      </c>
      <c r="D429" s="180">
        <f>D372/RES_summary!D$21</f>
        <v>24.41170676722945</v>
      </c>
      <c r="E429" s="180">
        <f>E372/RES_summary!E$21</f>
        <v>25.521795069716209</v>
      </c>
      <c r="F429" s="180">
        <f>F372/RES_summary!F$21</f>
        <v>26.487362408879449</v>
      </c>
      <c r="G429" s="180">
        <f>G372/RES_summary!G$21</f>
        <v>27.443082553570118</v>
      </c>
      <c r="H429" s="180">
        <f>H372/RES_summary!H$21</f>
        <v>26.953577789458599</v>
      </c>
      <c r="I429" s="180">
        <f>I372/RES_summary!I$21</f>
        <v>26.094725861963429</v>
      </c>
      <c r="J429" s="180">
        <f>J372/RES_summary!J$21</f>
        <v>24.931027514454563</v>
      </c>
      <c r="K429" s="180">
        <f>K372/RES_summary!K$21</f>
        <v>26.430012143928192</v>
      </c>
      <c r="L429" s="180">
        <f>L372/RES_summary!L$21</f>
        <v>27.693839393130553</v>
      </c>
      <c r="M429" s="180">
        <f>M372/RES_summary!M$21</f>
        <v>0</v>
      </c>
      <c r="N429" s="180">
        <f>N372/RES_summary!N$21</f>
        <v>27.887382324333103</v>
      </c>
      <c r="O429" s="180">
        <f>O372/RES_summary!O$21</f>
        <v>30.093758481688432</v>
      </c>
      <c r="P429" s="180">
        <f>P372/RES_summary!P$21</f>
        <v>29.092299398435664</v>
      </c>
      <c r="Q429" s="180">
        <f>Q372/RES_summary!Q$21</f>
        <v>31.455585070602375</v>
      </c>
    </row>
    <row r="430" spans="1:17" ht="12" customHeight="1" x14ac:dyDescent="0.25">
      <c r="A430" s="161" t="s">
        <v>141</v>
      </c>
      <c r="B430" s="160"/>
      <c r="C430" s="179">
        <f>C373/RES_summary!C$21</f>
        <v>22.80920515305689</v>
      </c>
      <c r="D430" s="179">
        <f>D373/RES_summary!D$21</f>
        <v>22.978431839149255</v>
      </c>
      <c r="E430" s="179">
        <f>E373/RES_summary!E$21</f>
        <v>23.787435403738463</v>
      </c>
      <c r="F430" s="179">
        <f>F373/RES_summary!F$21</f>
        <v>24.68423651264823</v>
      </c>
      <c r="G430" s="179">
        <f>G373/RES_summary!G$21</f>
        <v>25.279843395016897</v>
      </c>
      <c r="H430" s="179">
        <f>H373/RES_summary!H$21</f>
        <v>24.777185346676237</v>
      </c>
      <c r="I430" s="179">
        <f>I373/RES_summary!I$21</f>
        <v>23.94201555005791</v>
      </c>
      <c r="J430" s="179">
        <f>J373/RES_summary!J$21</f>
        <v>22.924617023225675</v>
      </c>
      <c r="K430" s="179">
        <f>K373/RES_summary!K$21</f>
        <v>24.274579272103271</v>
      </c>
      <c r="L430" s="179">
        <f>L373/RES_summary!L$21</f>
        <v>25.130421627385928</v>
      </c>
      <c r="M430" s="179">
        <f>M373/RES_summary!M$21</f>
        <v>0</v>
      </c>
      <c r="N430" s="179">
        <f>N373/RES_summary!N$21</f>
        <v>25.234354472200224</v>
      </c>
      <c r="O430" s="179">
        <f>O373/RES_summary!O$21</f>
        <v>26.965536395507105</v>
      </c>
      <c r="P430" s="179">
        <f>P373/RES_summary!P$21</f>
        <v>26.140151060997603</v>
      </c>
      <c r="Q430" s="179">
        <f>Q373/RES_summary!Q$21</f>
        <v>28.031902784830208</v>
      </c>
    </row>
    <row r="431" spans="1:17" ht="12" customHeight="1" x14ac:dyDescent="0.25">
      <c r="A431" s="148" t="s">
        <v>60</v>
      </c>
      <c r="B431" s="156"/>
      <c r="C431" s="177">
        <f>C374/RES_summary!C$21</f>
        <v>19.689781536285722</v>
      </c>
      <c r="D431" s="177">
        <f>D374/RES_summary!D$21</f>
        <v>19.831137943064025</v>
      </c>
      <c r="E431" s="177">
        <f>E374/RES_summary!E$21</f>
        <v>20.602138017032637</v>
      </c>
      <c r="F431" s="177">
        <f>F374/RES_summary!F$21</f>
        <v>21.459103395797523</v>
      </c>
      <c r="G431" s="177">
        <f>G374/RES_summary!G$21</f>
        <v>22.081084658938643</v>
      </c>
      <c r="H431" s="177">
        <f>H374/RES_summary!H$21</f>
        <v>21.663073384922125</v>
      </c>
      <c r="I431" s="177">
        <f>I374/RES_summary!I$21</f>
        <v>20.867345298265544</v>
      </c>
      <c r="J431" s="177">
        <f>J374/RES_summary!J$21</f>
        <v>19.94777294695492</v>
      </c>
      <c r="K431" s="177">
        <f>K374/RES_summary!K$21</f>
        <v>21.213963843505226</v>
      </c>
      <c r="L431" s="177">
        <f>L374/RES_summary!L$21</f>
        <v>22.177305283905188</v>
      </c>
      <c r="M431" s="177">
        <f>M374/RES_summary!M$21</f>
        <v>0</v>
      </c>
      <c r="N431" s="177">
        <f>N374/RES_summary!N$21</f>
        <v>22.336434685590444</v>
      </c>
      <c r="O431" s="177">
        <f>O374/RES_summary!O$21</f>
        <v>24.080033497846312</v>
      </c>
      <c r="P431" s="177">
        <f>P374/RES_summary!P$21</f>
        <v>23.295338310025276</v>
      </c>
      <c r="Q431" s="177">
        <f>Q374/RES_summary!Q$21</f>
        <v>25.216157634915618</v>
      </c>
    </row>
    <row r="432" spans="1:17" ht="12" customHeight="1" x14ac:dyDescent="0.25">
      <c r="A432" s="148" t="s">
        <v>59</v>
      </c>
      <c r="B432" s="156"/>
      <c r="C432" s="177">
        <f>C375/RES_summary!C$21</f>
        <v>3.1194236167711682</v>
      </c>
      <c r="D432" s="177">
        <f>D375/RES_summary!D$21</f>
        <v>3.147293896085229</v>
      </c>
      <c r="E432" s="177">
        <f>E375/RES_summary!E$21</f>
        <v>3.1852973867058236</v>
      </c>
      <c r="F432" s="177">
        <f>F375/RES_summary!F$21</f>
        <v>3.2251331168507011</v>
      </c>
      <c r="G432" s="177">
        <f>G375/RES_summary!G$21</f>
        <v>3.1987587360782537</v>
      </c>
      <c r="H432" s="177">
        <f>H375/RES_summary!H$21</f>
        <v>3.1141119617541135</v>
      </c>
      <c r="I432" s="177">
        <f>I375/RES_summary!I$21</f>
        <v>3.0746702517923663</v>
      </c>
      <c r="J432" s="177">
        <f>J375/RES_summary!J$21</f>
        <v>2.9768440762707606</v>
      </c>
      <c r="K432" s="177">
        <f>K375/RES_summary!K$21</f>
        <v>3.0606154285980369</v>
      </c>
      <c r="L432" s="177">
        <f>L375/RES_summary!L$21</f>
        <v>2.9531163434807448</v>
      </c>
      <c r="M432" s="177">
        <f>M375/RES_summary!M$21</f>
        <v>0</v>
      </c>
      <c r="N432" s="177">
        <f>N375/RES_summary!N$21</f>
        <v>2.8979197866097812</v>
      </c>
      <c r="O432" s="177">
        <f>O375/RES_summary!O$21</f>
        <v>2.8855028976607868</v>
      </c>
      <c r="P432" s="177">
        <f>P375/RES_summary!P$21</f>
        <v>2.8448127509723258</v>
      </c>
      <c r="Q432" s="177">
        <f>Q375/RES_summary!Q$21</f>
        <v>2.8157451499145889</v>
      </c>
    </row>
    <row r="433" spans="1:17" ht="12" customHeight="1" x14ac:dyDescent="0.25">
      <c r="A433" s="158" t="s">
        <v>62</v>
      </c>
      <c r="B433" s="157"/>
      <c r="C433" s="178">
        <f>C376/RES_summary!C$21</f>
        <v>8.1704673064033351</v>
      </c>
      <c r="D433" s="178">
        <f>D376/RES_summary!D$21</f>
        <v>8.0810069492777998</v>
      </c>
      <c r="E433" s="178">
        <f>E376/RES_summary!E$21</f>
        <v>8.2412644421372132</v>
      </c>
      <c r="F433" s="178">
        <f>F376/RES_summary!F$21</f>
        <v>8.4698434928393382</v>
      </c>
      <c r="G433" s="178">
        <f>G376/RES_summary!G$21</f>
        <v>8.6635045678111275</v>
      </c>
      <c r="H433" s="178">
        <f>H376/RES_summary!H$21</f>
        <v>8.5569139529367764</v>
      </c>
      <c r="I433" s="178">
        <f>I376/RES_summary!I$21</f>
        <v>8.2878563147874509</v>
      </c>
      <c r="J433" s="178">
        <f>J376/RES_summary!J$21</f>
        <v>7.9625241083383846</v>
      </c>
      <c r="K433" s="178">
        <f>K376/RES_summary!K$21</f>
        <v>8.7193800670745674</v>
      </c>
      <c r="L433" s="178">
        <f>L376/RES_summary!L$21</f>
        <v>9.0316348363012153</v>
      </c>
      <c r="M433" s="178">
        <f>M376/RES_summary!M$21</f>
        <v>0</v>
      </c>
      <c r="N433" s="178">
        <f>N376/RES_summary!N$21</f>
        <v>9.2033576703294688</v>
      </c>
      <c r="O433" s="178">
        <f>O376/RES_summary!O$21</f>
        <v>10.000278933724848</v>
      </c>
      <c r="P433" s="178">
        <f>P376/RES_summary!P$21</f>
        <v>9.8434929118746819</v>
      </c>
      <c r="Q433" s="178">
        <f>Q376/RES_summary!Q$21</f>
        <v>10.595776394196315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8.1704673064033351</v>
      </c>
      <c r="D435" s="176">
        <f>D378/RES_summary!D$21</f>
        <v>8.0810069492777998</v>
      </c>
      <c r="E435" s="176">
        <f>E378/RES_summary!E$21</f>
        <v>8.2412644421372132</v>
      </c>
      <c r="F435" s="176">
        <f>F378/RES_summary!F$21</f>
        <v>8.4698434928393382</v>
      </c>
      <c r="G435" s="176">
        <f>G378/RES_summary!G$21</f>
        <v>8.6635045678111275</v>
      </c>
      <c r="H435" s="176">
        <f>H378/RES_summary!H$21</f>
        <v>8.5569139529367764</v>
      </c>
      <c r="I435" s="176">
        <f>I378/RES_summary!I$21</f>
        <v>8.2878563147874509</v>
      </c>
      <c r="J435" s="176">
        <f>J378/RES_summary!J$21</f>
        <v>7.9625241083383846</v>
      </c>
      <c r="K435" s="176">
        <f>K378/RES_summary!K$21</f>
        <v>8.7193800670745674</v>
      </c>
      <c r="L435" s="176">
        <f>L378/RES_summary!L$21</f>
        <v>9.0316348363012153</v>
      </c>
      <c r="M435" s="176">
        <f>M378/RES_summary!M$21</f>
        <v>0</v>
      </c>
      <c r="N435" s="176">
        <f>N378/RES_summary!N$21</f>
        <v>9.2033576703294688</v>
      </c>
      <c r="O435" s="176">
        <f>O378/RES_summary!O$21</f>
        <v>10.000278933724848</v>
      </c>
      <c r="P435" s="176">
        <f>P378/RES_summary!P$21</f>
        <v>9.8434929118746819</v>
      </c>
      <c r="Q435" s="176">
        <f>Q378/RES_summary!Q$21</f>
        <v>10.595776394196315</v>
      </c>
    </row>
    <row r="437" spans="1:17" ht="12" customHeight="1" x14ac:dyDescent="0.25">
      <c r="A437" s="152" t="s">
        <v>185</v>
      </c>
      <c r="B437" s="168"/>
      <c r="C437" s="184">
        <f>C380/RES_summary!C$21</f>
        <v>123.57527529157603</v>
      </c>
      <c r="D437" s="184">
        <f>D380/RES_summary!D$21</f>
        <v>119.08956476781528</v>
      </c>
      <c r="E437" s="184">
        <f>E380/RES_summary!E$21</f>
        <v>118.62793835687584</v>
      </c>
      <c r="F437" s="184">
        <f>F380/RES_summary!F$21</f>
        <v>114.01683334423521</v>
      </c>
      <c r="G437" s="184">
        <f>G380/RES_summary!G$21</f>
        <v>117.07636060983013</v>
      </c>
      <c r="H437" s="184">
        <f>H380/RES_summary!H$21</f>
        <v>115.10997300359098</v>
      </c>
      <c r="I437" s="184">
        <f>I380/RES_summary!I$21</f>
        <v>104.81174473798428</v>
      </c>
      <c r="J437" s="184">
        <f>J380/RES_summary!J$21</f>
        <v>105.73979752046023</v>
      </c>
      <c r="K437" s="184">
        <f>K380/RES_summary!K$21</f>
        <v>110.89660482745914</v>
      </c>
      <c r="L437" s="184">
        <f>L380/RES_summary!L$21</f>
        <v>131.33214311657068</v>
      </c>
      <c r="M437" s="184">
        <f>M380/RES_summary!M$21</f>
        <v>0</v>
      </c>
      <c r="N437" s="184">
        <f>N380/RES_summary!N$21</f>
        <v>124.87029811854065</v>
      </c>
      <c r="O437" s="184">
        <f>O380/RES_summary!O$21</f>
        <v>120.54817008782209</v>
      </c>
      <c r="P437" s="184">
        <f>P380/RES_summary!P$21</f>
        <v>113.906296939724</v>
      </c>
      <c r="Q437" s="184">
        <f>Q380/RES_summary!Q$21</f>
        <v>127.38940948991454</v>
      </c>
    </row>
    <row r="438" spans="1:17" ht="12" customHeight="1" x14ac:dyDescent="0.25">
      <c r="A438" s="158" t="s">
        <v>65</v>
      </c>
      <c r="B438" s="157"/>
      <c r="C438" s="178">
        <f>C381/RES_summary!C$21</f>
        <v>99.453439097773924</v>
      </c>
      <c r="D438" s="178">
        <f>D381/RES_summary!D$21</f>
        <v>95.262360474461417</v>
      </c>
      <c r="E438" s="178">
        <f>E381/RES_summary!E$21</f>
        <v>94.602224304776314</v>
      </c>
      <c r="F438" s="178">
        <f>F381/RES_summary!F$21</f>
        <v>89.779173958623502</v>
      </c>
      <c r="G438" s="178">
        <f>G381/RES_summary!G$21</f>
        <v>92.257834293725736</v>
      </c>
      <c r="H438" s="178">
        <f>H381/RES_summary!H$21</f>
        <v>90.781183251024089</v>
      </c>
      <c r="I438" s="178">
        <f>I381/RES_summary!I$21</f>
        <v>80.945816513819949</v>
      </c>
      <c r="J438" s="178">
        <f>J381/RES_summary!J$21</f>
        <v>78.216008549132994</v>
      </c>
      <c r="K438" s="178">
        <f>K381/RES_summary!K$21</f>
        <v>85.719735870474295</v>
      </c>
      <c r="L438" s="178">
        <f>L381/RES_summary!L$21</f>
        <v>106.31939820601794</v>
      </c>
      <c r="M438" s="178">
        <f>M381/RES_summary!M$21</f>
        <v>0</v>
      </c>
      <c r="N438" s="178">
        <f>N381/RES_summary!N$21</f>
        <v>97.654444150472372</v>
      </c>
      <c r="O438" s="178">
        <f>O381/RES_summary!O$21</f>
        <v>93.546917977364075</v>
      </c>
      <c r="P438" s="178">
        <f>P381/RES_summary!P$21</f>
        <v>84.102939802351273</v>
      </c>
      <c r="Q438" s="178">
        <f>Q381/RES_summary!Q$21</f>
        <v>90.102913038090676</v>
      </c>
    </row>
    <row r="439" spans="1:17" ht="12" customHeight="1" x14ac:dyDescent="0.25">
      <c r="A439" s="23" t="s">
        <v>149</v>
      </c>
      <c r="B439" s="156"/>
      <c r="C439" s="177">
        <f>C382/RES_summary!C$21</f>
        <v>99.253273397004563</v>
      </c>
      <c r="D439" s="177">
        <f>D382/RES_summary!D$21</f>
        <v>94.973840962549801</v>
      </c>
      <c r="E439" s="177">
        <f>E382/RES_summary!E$21</f>
        <v>94.121452763224454</v>
      </c>
      <c r="F439" s="177">
        <f>F382/RES_summary!F$21</f>
        <v>89.099017433591413</v>
      </c>
      <c r="G439" s="177">
        <f>G382/RES_summary!G$21</f>
        <v>91.431683653217846</v>
      </c>
      <c r="H439" s="177">
        <f>H382/RES_summary!H$21</f>
        <v>89.927322583961271</v>
      </c>
      <c r="I439" s="177">
        <f>I382/RES_summary!I$21</f>
        <v>80.443043005559957</v>
      </c>
      <c r="J439" s="177">
        <f>J382/RES_summary!J$21</f>
        <v>77.959535720140124</v>
      </c>
      <c r="K439" s="177">
        <f>K382/RES_summary!K$21</f>
        <v>85.183908675696799</v>
      </c>
      <c r="L439" s="177">
        <f>L382/RES_summary!L$21</f>
        <v>105.68951328404245</v>
      </c>
      <c r="M439" s="177">
        <f>M382/RES_summary!M$21</f>
        <v>0</v>
      </c>
      <c r="N439" s="177">
        <f>N382/RES_summary!N$21</f>
        <v>97.266301495269317</v>
      </c>
      <c r="O439" s="177">
        <f>O382/RES_summary!O$21</f>
        <v>92.743891712075921</v>
      </c>
      <c r="P439" s="177">
        <f>P382/RES_summary!P$21</f>
        <v>83.395850448144813</v>
      </c>
      <c r="Q439" s="177">
        <f>Q382/RES_summary!Q$21</f>
        <v>89.032104767350063</v>
      </c>
    </row>
    <row r="440" spans="1:17" ht="12" customHeight="1" x14ac:dyDescent="0.25">
      <c r="A440" s="23" t="s">
        <v>60</v>
      </c>
      <c r="B440" s="156"/>
      <c r="C440" s="177">
        <f>C383/RES_summary!C$21</f>
        <v>0.20016570076934928</v>
      </c>
      <c r="D440" s="177">
        <f>D383/RES_summary!D$21</f>
        <v>0.28851951191161851</v>
      </c>
      <c r="E440" s="177">
        <f>E383/RES_summary!E$21</f>
        <v>0.48077154155185575</v>
      </c>
      <c r="F440" s="177">
        <f>F383/RES_summary!F$21</f>
        <v>0.68015652503208979</v>
      </c>
      <c r="G440" s="177">
        <f>G383/RES_summary!G$21</f>
        <v>0.82615064050788356</v>
      </c>
      <c r="H440" s="177">
        <f>H383/RES_summary!H$21</f>
        <v>0.85386066706282771</v>
      </c>
      <c r="I440" s="177">
        <f>I383/RES_summary!I$21</f>
        <v>0.50277350825999712</v>
      </c>
      <c r="J440" s="177">
        <f>J383/RES_summary!J$21</f>
        <v>0.25647282899286616</v>
      </c>
      <c r="K440" s="177">
        <f>K383/RES_summary!K$21</f>
        <v>0.53582719477750551</v>
      </c>
      <c r="L440" s="177">
        <f>L383/RES_summary!L$21</f>
        <v>0.62988492197549639</v>
      </c>
      <c r="M440" s="177">
        <f>M383/RES_summary!M$21</f>
        <v>0</v>
      </c>
      <c r="N440" s="177">
        <f>N383/RES_summary!N$21</f>
        <v>0.38814265520305197</v>
      </c>
      <c r="O440" s="177">
        <f>O383/RES_summary!O$21</f>
        <v>0.80302626528815446</v>
      </c>
      <c r="P440" s="177">
        <f>P383/RES_summary!P$21</f>
        <v>0.70708935420646257</v>
      </c>
      <c r="Q440" s="177">
        <f>Q383/RES_summary!Q$21</f>
        <v>1.0708082707406006</v>
      </c>
    </row>
    <row r="441" spans="1:17" ht="12" customHeight="1" x14ac:dyDescent="0.25">
      <c r="A441" s="158" t="s">
        <v>112</v>
      </c>
      <c r="B441" s="157"/>
      <c r="C441" s="178">
        <f>C384/RES_summary!C$21</f>
        <v>0.16346739264546792</v>
      </c>
      <c r="D441" s="178">
        <f>D384/RES_summary!D$21</f>
        <v>0.1166513504555389</v>
      </c>
      <c r="E441" s="178">
        <f>E384/RES_summary!E$21</f>
        <v>5.1789224455259159E-2</v>
      </c>
      <c r="F441" s="178">
        <f>F384/RES_summary!F$21</f>
        <v>0.11056748558063591</v>
      </c>
      <c r="G441" s="178">
        <f>G384/RES_summary!G$21</f>
        <v>0.66823476698655182</v>
      </c>
      <c r="H441" s="178">
        <f>H384/RES_summary!H$21</f>
        <v>0.55772565810218677</v>
      </c>
      <c r="I441" s="178">
        <f>I384/RES_summary!I$21</f>
        <v>0.77877474245691736</v>
      </c>
      <c r="J441" s="178">
        <f>J384/RES_summary!J$21</f>
        <v>4.2168316829059114</v>
      </c>
      <c r="K441" s="178">
        <f>K384/RES_summary!K$21</f>
        <v>1.1724986729195614</v>
      </c>
      <c r="L441" s="178">
        <f>L384/RES_summary!L$21</f>
        <v>2.0122259641890121</v>
      </c>
      <c r="M441" s="178">
        <f>M384/RES_summary!M$21</f>
        <v>0</v>
      </c>
      <c r="N441" s="178">
        <f>N384/RES_summary!N$21</f>
        <v>1.8563203587867749</v>
      </c>
      <c r="O441" s="178">
        <f>O384/RES_summary!O$21</f>
        <v>2.0910352999688318</v>
      </c>
      <c r="P441" s="178">
        <f>P384/RES_summary!P$21</f>
        <v>3.996135326050525</v>
      </c>
      <c r="Q441" s="178">
        <f>Q384/RES_summary!Q$21</f>
        <v>9.7650760104521996</v>
      </c>
    </row>
    <row r="442" spans="1:17" ht="12" customHeight="1" x14ac:dyDescent="0.25">
      <c r="A442" s="23" t="s">
        <v>60</v>
      </c>
      <c r="B442" s="156"/>
      <c r="C442" s="177">
        <f>C385/RES_summary!C$21</f>
        <v>0.16346739264546792</v>
      </c>
      <c r="D442" s="177">
        <f>D385/RES_summary!D$21</f>
        <v>0.1166513504555389</v>
      </c>
      <c r="E442" s="177">
        <f>E385/RES_summary!E$21</f>
        <v>5.1789224455259159E-2</v>
      </c>
      <c r="F442" s="177">
        <f>F385/RES_summary!F$21</f>
        <v>0.11056748558063591</v>
      </c>
      <c r="G442" s="177">
        <f>G385/RES_summary!G$21</f>
        <v>0.66823476698655182</v>
      </c>
      <c r="H442" s="177">
        <f>H385/RES_summary!H$21</f>
        <v>0.55772565810218677</v>
      </c>
      <c r="I442" s="177">
        <f>I385/RES_summary!I$21</f>
        <v>0.77877474245691736</v>
      </c>
      <c r="J442" s="177">
        <f>J385/RES_summary!J$21</f>
        <v>4.2168316829059114</v>
      </c>
      <c r="K442" s="177">
        <f>K385/RES_summary!K$21</f>
        <v>1.1724986729195614</v>
      </c>
      <c r="L442" s="177">
        <f>L385/RES_summary!L$21</f>
        <v>2.0122259641890121</v>
      </c>
      <c r="M442" s="177">
        <f>M385/RES_summary!M$21</f>
        <v>0</v>
      </c>
      <c r="N442" s="177">
        <f>N385/RES_summary!N$21</f>
        <v>1.8563203587867749</v>
      </c>
      <c r="O442" s="177">
        <f>O385/RES_summary!O$21</f>
        <v>2.0910352999688318</v>
      </c>
      <c r="P442" s="177">
        <f>P385/RES_summary!P$21</f>
        <v>3.996135326050525</v>
      </c>
      <c r="Q442" s="177">
        <f>Q385/RES_summary!Q$21</f>
        <v>9.7650760104521996</v>
      </c>
    </row>
    <row r="443" spans="1:17" ht="12" customHeight="1" x14ac:dyDescent="0.25">
      <c r="A443" s="158" t="s">
        <v>63</v>
      </c>
      <c r="B443" s="157"/>
      <c r="C443" s="178">
        <f>C386/RES_summary!C$21</f>
        <v>17.080333443059537</v>
      </c>
      <c r="D443" s="178">
        <f>D386/RES_summary!D$21</f>
        <v>16.883323602339747</v>
      </c>
      <c r="E443" s="178">
        <f>E386/RES_summary!E$21</f>
        <v>16.985253020352278</v>
      </c>
      <c r="F443" s="178">
        <f>F386/RES_summary!F$21</f>
        <v>16.917933490332807</v>
      </c>
      <c r="G443" s="178">
        <f>G386/RES_summary!G$21</f>
        <v>16.749256601543969</v>
      </c>
      <c r="H443" s="178">
        <f>H386/RES_summary!H$21</f>
        <v>16.435019545184755</v>
      </c>
      <c r="I443" s="178">
        <f>I386/RES_summary!I$21</f>
        <v>15.953684505347109</v>
      </c>
      <c r="J443" s="178">
        <f>J386/RES_summary!J$21</f>
        <v>16.42418028649713</v>
      </c>
      <c r="K443" s="178">
        <f>K386/RES_summary!K$21</f>
        <v>16.4418634040073</v>
      </c>
      <c r="L443" s="178">
        <f>L386/RES_summary!L$21</f>
        <v>15.166231801297169</v>
      </c>
      <c r="M443" s="178">
        <f>M386/RES_summary!M$21</f>
        <v>0</v>
      </c>
      <c r="N443" s="178">
        <f>N386/RES_summary!N$21</f>
        <v>17.390397119470556</v>
      </c>
      <c r="O443" s="178">
        <f>O386/RES_summary!O$21</f>
        <v>16.249971077866892</v>
      </c>
      <c r="P443" s="178">
        <f>P386/RES_summary!P$21</f>
        <v>17.273434292320687</v>
      </c>
      <c r="Q443" s="178">
        <f>Q386/RES_summary!Q$21</f>
        <v>18.318263800120256</v>
      </c>
    </row>
    <row r="444" spans="1:17" ht="12" customHeight="1" x14ac:dyDescent="0.25">
      <c r="A444" s="167" t="s">
        <v>148</v>
      </c>
      <c r="B444" s="132"/>
      <c r="C444" s="183">
        <f>C387/RES_summary!C$21</f>
        <v>16.917538348552483</v>
      </c>
      <c r="D444" s="183">
        <f>D387/RES_summary!D$21</f>
        <v>16.563171425042523</v>
      </c>
      <c r="E444" s="183">
        <f>E387/RES_summary!E$21</f>
        <v>16.335763255036714</v>
      </c>
      <c r="F444" s="183">
        <f>F387/RES_summary!F$21</f>
        <v>16.156085932905455</v>
      </c>
      <c r="G444" s="183">
        <f>G387/RES_summary!G$21</f>
        <v>15.829365141938236</v>
      </c>
      <c r="H444" s="183">
        <f>H387/RES_summary!H$21</f>
        <v>15.444241888510406</v>
      </c>
      <c r="I444" s="183">
        <f>I387/RES_summary!I$21</f>
        <v>15.192621102990818</v>
      </c>
      <c r="J444" s="183">
        <f>J387/RES_summary!J$21</f>
        <v>14.652521483651633</v>
      </c>
      <c r="K444" s="183">
        <f>K387/RES_summary!K$21</f>
        <v>15.179108764643301</v>
      </c>
      <c r="L444" s="183">
        <f>L387/RES_summary!L$21</f>
        <v>14.403894863427938</v>
      </c>
      <c r="M444" s="183">
        <f>M387/RES_summary!M$21</f>
        <v>0</v>
      </c>
      <c r="N444" s="183">
        <f>N387/RES_summary!N$21</f>
        <v>14.193875174885719</v>
      </c>
      <c r="O444" s="183">
        <f>O387/RES_summary!O$21</f>
        <v>14.151885460381061</v>
      </c>
      <c r="P444" s="183">
        <f>P387/RES_summary!P$21</f>
        <v>13.969522770311254</v>
      </c>
      <c r="Q444" s="183">
        <f>Q387/RES_summary!Q$21</f>
        <v>13.829248906314611</v>
      </c>
    </row>
    <row r="445" spans="1:17" ht="12" customHeight="1" x14ac:dyDescent="0.25">
      <c r="A445" s="167" t="s">
        <v>147</v>
      </c>
      <c r="B445" s="132"/>
      <c r="C445" s="183">
        <f>C388/RES_summary!C$21</f>
        <v>16.924357687282473</v>
      </c>
      <c r="D445" s="183">
        <f>D388/RES_summary!D$21</f>
        <v>16.614425268542554</v>
      </c>
      <c r="E445" s="183">
        <f>E388/RES_summary!E$21</f>
        <v>16.42233266945335</v>
      </c>
      <c r="F445" s="183">
        <f>F388/RES_summary!F$21</f>
        <v>16.257687200803517</v>
      </c>
      <c r="G445" s="183">
        <f>G388/RES_summary!G$21</f>
        <v>15.987248413446185</v>
      </c>
      <c r="H445" s="183">
        <f>H388/RES_summary!H$21</f>
        <v>15.601317623420885</v>
      </c>
      <c r="I445" s="183">
        <f>I388/RES_summary!I$21</f>
        <v>15.413453636995319</v>
      </c>
      <c r="J445" s="183">
        <f>J388/RES_summary!J$21</f>
        <v>14.876368971365887</v>
      </c>
      <c r="K445" s="183">
        <f>K388/RES_summary!K$21</f>
        <v>15.372250508948992</v>
      </c>
      <c r="L445" s="183">
        <f>L388/RES_summary!L$21</f>
        <v>14.643803966872575</v>
      </c>
      <c r="M445" s="183">
        <f>M388/RES_summary!M$21</f>
        <v>0</v>
      </c>
      <c r="N445" s="183">
        <f>N388/RES_summary!N$21</f>
        <v>14.383488775239988</v>
      </c>
      <c r="O445" s="183">
        <f>O388/RES_summary!O$21</f>
        <v>14.328849992376934</v>
      </c>
      <c r="P445" s="183">
        <f>P388/RES_summary!P$21</f>
        <v>14.135150758222197</v>
      </c>
      <c r="Q445" s="183">
        <f>Q388/RES_summary!Q$21</f>
        <v>13.981218304423804</v>
      </c>
    </row>
    <row r="446" spans="1:17" ht="12" customHeight="1" x14ac:dyDescent="0.25">
      <c r="A446" s="166" t="s">
        <v>61</v>
      </c>
      <c r="B446" s="165"/>
      <c r="C446" s="182">
        <f>C389/RES_summary!C$21</f>
        <v>13.534030678841848</v>
      </c>
      <c r="D446" s="182">
        <f>D389/RES_summary!D$21</f>
        <v>13.286380013559139</v>
      </c>
      <c r="E446" s="182">
        <f>E389/RES_summary!E$21</f>
        <v>13.13061189878265</v>
      </c>
      <c r="F446" s="182">
        <f>F389/RES_summary!F$21</f>
        <v>13.000863453727984</v>
      </c>
      <c r="G446" s="182">
        <f>G389/RES_summary!G$21</f>
        <v>12.773301496499126</v>
      </c>
      <c r="H446" s="182">
        <f>H389/RES_summary!H$21</f>
        <v>12.470928336473388</v>
      </c>
      <c r="I446" s="182">
        <f>I389/RES_summary!I$21</f>
        <v>12.32808716858629</v>
      </c>
      <c r="J446" s="182">
        <f>J389/RES_summary!J$21</f>
        <v>11.893006136483578</v>
      </c>
      <c r="K446" s="182">
        <f>K389/RES_summary!K$21</f>
        <v>12.311804859868664</v>
      </c>
      <c r="L446" s="182">
        <f>L389/RES_summary!L$21</f>
        <v>11.689760123247291</v>
      </c>
      <c r="M446" s="182">
        <f>M389/RES_summary!M$21</f>
        <v>0</v>
      </c>
      <c r="N446" s="182">
        <f>N389/RES_summary!N$21</f>
        <v>11.484821652660907</v>
      </c>
      <c r="O446" s="182">
        <f>O389/RES_summary!O$21</f>
        <v>11.443953797213689</v>
      </c>
      <c r="P446" s="182">
        <f>P389/RES_summary!P$21</f>
        <v>11.289189324787277</v>
      </c>
      <c r="Q446" s="182">
        <f>Q389/RES_summary!Q$21</f>
        <v>11.165725959102966</v>
      </c>
    </row>
    <row r="447" spans="1:17" ht="12" customHeight="1" x14ac:dyDescent="0.25">
      <c r="A447" s="147" t="s">
        <v>59</v>
      </c>
      <c r="B447" s="164"/>
      <c r="C447" s="181">
        <f>C390/RES_summary!C$21</f>
        <v>3.3903270084406221</v>
      </c>
      <c r="D447" s="181">
        <f>D390/RES_summary!D$21</f>
        <v>3.3280452549834099</v>
      </c>
      <c r="E447" s="181">
        <f>E390/RES_summary!E$21</f>
        <v>3.291720770670699</v>
      </c>
      <c r="F447" s="181">
        <f>F390/RES_summary!F$21</f>
        <v>3.2568237470755346</v>
      </c>
      <c r="G447" s="181">
        <f>G390/RES_summary!G$21</f>
        <v>3.2139469169470591</v>
      </c>
      <c r="H447" s="181">
        <f>H390/RES_summary!H$21</f>
        <v>3.1303892869474965</v>
      </c>
      <c r="I447" s="181">
        <f>I390/RES_summary!I$21</f>
        <v>3.0853664684090298</v>
      </c>
      <c r="J447" s="181">
        <f>J390/RES_summary!J$21</f>
        <v>2.98336283488231</v>
      </c>
      <c r="K447" s="181">
        <f>K390/RES_summary!K$21</f>
        <v>3.06044564908033</v>
      </c>
      <c r="L447" s="181">
        <f>L390/RES_summary!L$21</f>
        <v>2.9540438436252829</v>
      </c>
      <c r="M447" s="181">
        <f>M390/RES_summary!M$21</f>
        <v>0</v>
      </c>
      <c r="N447" s="181">
        <f>N390/RES_summary!N$21</f>
        <v>2.8986671225790834</v>
      </c>
      <c r="O447" s="181">
        <f>O390/RES_summary!O$21</f>
        <v>2.8848961951632459</v>
      </c>
      <c r="P447" s="181">
        <f>P390/RES_summary!P$21</f>
        <v>2.8459614334349235</v>
      </c>
      <c r="Q447" s="181">
        <f>Q390/RES_summary!Q$21</f>
        <v>2.8154923453208389</v>
      </c>
    </row>
    <row r="448" spans="1:17" ht="12" customHeight="1" x14ac:dyDescent="0.25">
      <c r="A448" s="163" t="s">
        <v>142</v>
      </c>
      <c r="B448" s="162"/>
      <c r="C448" s="180">
        <f>C391/RES_summary!C$21</f>
        <v>17.543011573898312</v>
      </c>
      <c r="D448" s="180">
        <f>D391/RES_summary!D$21</f>
        <v>17.666790650581571</v>
      </c>
      <c r="E448" s="180">
        <f>E391/RES_summary!E$21</f>
        <v>18.492828602264069</v>
      </c>
      <c r="F448" s="180">
        <f>F391/RES_summary!F$21</f>
        <v>19.251956840285349</v>
      </c>
      <c r="G448" s="180">
        <f>G391/RES_summary!G$21</f>
        <v>20.367056557650947</v>
      </c>
      <c r="H448" s="180">
        <f>H391/RES_summary!H$21</f>
        <v>20.09988218187026</v>
      </c>
      <c r="I448" s="180">
        <f>I391/RES_summary!I$21</f>
        <v>19.561905907095149</v>
      </c>
      <c r="J448" s="180">
        <f>J391/RES_summary!J$21</f>
        <v>18.772319471122508</v>
      </c>
      <c r="K448" s="180">
        <f>K391/RES_summary!K$21</f>
        <v>20.119949884083749</v>
      </c>
      <c r="L448" s="180">
        <f>L391/RES_summary!L$21</f>
        <v>21.17656335076218</v>
      </c>
      <c r="M448" s="180">
        <f>M391/RES_summary!M$21</f>
        <v>0</v>
      </c>
      <c r="N448" s="180">
        <f>N391/RES_summary!N$21</f>
        <v>21.489169396166194</v>
      </c>
      <c r="O448" s="180">
        <f>O391/RES_summary!O$21</f>
        <v>23.265285557578672</v>
      </c>
      <c r="P448" s="180">
        <f>P391/RES_summary!P$21</f>
        <v>22.557525553306224</v>
      </c>
      <c r="Q448" s="180">
        <f>Q391/RES_summary!Q$21</f>
        <v>24.433574096168375</v>
      </c>
    </row>
    <row r="449" spans="1:17" ht="12" customHeight="1" x14ac:dyDescent="0.25">
      <c r="A449" s="161" t="s">
        <v>141</v>
      </c>
      <c r="B449" s="160"/>
      <c r="C449" s="179">
        <f>C392/RES_summary!C$21</f>
        <v>17.424797124526528</v>
      </c>
      <c r="D449" s="179">
        <f>D392/RES_summary!D$21</f>
        <v>17.543317432937439</v>
      </c>
      <c r="E449" s="179">
        <f>E392/RES_summary!E$21</f>
        <v>18.133450301365659</v>
      </c>
      <c r="F449" s="179">
        <f>F392/RES_summary!F$21</f>
        <v>18.80667106182085</v>
      </c>
      <c r="G449" s="179">
        <f>G392/RES_summary!G$21</f>
        <v>19.379646335314423</v>
      </c>
      <c r="H449" s="179">
        <f>H392/RES_summary!H$21</f>
        <v>19.208774570326451</v>
      </c>
      <c r="I449" s="179">
        <f>I392/RES_summary!I$21</f>
        <v>18.722825275881853</v>
      </c>
      <c r="J449" s="179">
        <f>J392/RES_summary!J$21</f>
        <v>18.000081865374167</v>
      </c>
      <c r="K449" s="179">
        <f>K392/RES_summary!K$21</f>
        <v>19.209409211303313</v>
      </c>
      <c r="L449" s="179">
        <f>L392/RES_summary!L$21</f>
        <v>19.89554542235804</v>
      </c>
      <c r="M449" s="179">
        <f>M392/RES_summary!M$21</f>
        <v>0</v>
      </c>
      <c r="N449" s="179">
        <f>N392/RES_summary!N$21</f>
        <v>20.109566307345393</v>
      </c>
      <c r="O449" s="179">
        <f>O392/RES_summary!O$21</f>
        <v>21.501605453811997</v>
      </c>
      <c r="P449" s="179">
        <f>P392/RES_summary!P$21</f>
        <v>20.909661771715509</v>
      </c>
      <c r="Q449" s="179">
        <f>Q392/RES_summary!Q$21</f>
        <v>22.397807231401718</v>
      </c>
    </row>
    <row r="450" spans="1:17" ht="12" customHeight="1" x14ac:dyDescent="0.25">
      <c r="A450" s="148" t="s">
        <v>60</v>
      </c>
      <c r="B450" s="156"/>
      <c r="C450" s="177">
        <f>C393/RES_summary!C$21</f>
        <v>14.034409259118569</v>
      </c>
      <c r="D450" s="177">
        <f>D393/RES_summary!D$21</f>
        <v>14.215165989745767</v>
      </c>
      <c r="E450" s="177">
        <f>E393/RES_summary!E$21</f>
        <v>14.841555457656288</v>
      </c>
      <c r="F450" s="177">
        <f>F393/RES_summary!F$21</f>
        <v>15.549544668173414</v>
      </c>
      <c r="G450" s="177">
        <f>G393/RES_summary!G$21</f>
        <v>16.165329448142586</v>
      </c>
      <c r="H450" s="177">
        <f>H393/RES_summary!H$21</f>
        <v>16.078107699494751</v>
      </c>
      <c r="I450" s="177">
        <f>I393/RES_summary!I$21</f>
        <v>15.638037702983466</v>
      </c>
      <c r="J450" s="177">
        <f>J393/RES_summary!J$21</f>
        <v>15.017855576898008</v>
      </c>
      <c r="K450" s="177">
        <f>K393/RES_summary!K$21</f>
        <v>16.148793782705276</v>
      </c>
      <c r="L450" s="177">
        <f>L393/RES_summary!L$21</f>
        <v>16.941250680609848</v>
      </c>
      <c r="M450" s="177">
        <f>M393/RES_summary!M$21</f>
        <v>0</v>
      </c>
      <c r="N450" s="177">
        <f>N393/RES_summary!N$21</f>
        <v>17.211646520735613</v>
      </c>
      <c r="O450" s="177">
        <f>O393/RES_summary!O$21</f>
        <v>18.616102556151212</v>
      </c>
      <c r="P450" s="177">
        <f>P393/RES_summary!P$21</f>
        <v>18.063141323588635</v>
      </c>
      <c r="Q450" s="177">
        <f>Q393/RES_summary!Q$21</f>
        <v>19.581810784071212</v>
      </c>
    </row>
    <row r="451" spans="1:17" ht="12" customHeight="1" x14ac:dyDescent="0.25">
      <c r="A451" s="148" t="s">
        <v>59</v>
      </c>
      <c r="B451" s="156"/>
      <c r="C451" s="177">
        <f>C394/RES_summary!C$21</f>
        <v>3.3903878654079573</v>
      </c>
      <c r="D451" s="177">
        <f>D394/RES_summary!D$21</f>
        <v>3.3281514431916701</v>
      </c>
      <c r="E451" s="177">
        <f>E394/RES_summary!E$21</f>
        <v>3.2918948437093722</v>
      </c>
      <c r="F451" s="177">
        <f>F394/RES_summary!F$21</f>
        <v>3.2571263936474333</v>
      </c>
      <c r="G451" s="177">
        <f>G394/RES_summary!G$21</f>
        <v>3.2143168871718406</v>
      </c>
      <c r="H451" s="177">
        <f>H394/RES_summary!H$21</f>
        <v>3.1306668708317007</v>
      </c>
      <c r="I451" s="177">
        <f>I394/RES_summary!I$21</f>
        <v>3.0847875728983905</v>
      </c>
      <c r="J451" s="177">
        <f>J394/RES_summary!J$21</f>
        <v>2.9822262884761552</v>
      </c>
      <c r="K451" s="177">
        <f>K394/RES_summary!K$21</f>
        <v>3.0606154285980365</v>
      </c>
      <c r="L451" s="177">
        <f>L394/RES_summary!L$21</f>
        <v>2.9542947417481966</v>
      </c>
      <c r="M451" s="177">
        <f>M394/RES_summary!M$21</f>
        <v>0</v>
      </c>
      <c r="N451" s="177">
        <f>N394/RES_summary!N$21</f>
        <v>2.8979197866097808</v>
      </c>
      <c r="O451" s="177">
        <f>O394/RES_summary!O$21</f>
        <v>2.8855028976607859</v>
      </c>
      <c r="P451" s="177">
        <f>P394/RES_summary!P$21</f>
        <v>2.8465204481268653</v>
      </c>
      <c r="Q451" s="177">
        <f>Q394/RES_summary!Q$21</f>
        <v>2.8159964473305026</v>
      </c>
    </row>
    <row r="452" spans="1:17" ht="12" customHeight="1" x14ac:dyDescent="0.25">
      <c r="A452" s="158" t="s">
        <v>62</v>
      </c>
      <c r="B452" s="157"/>
      <c r="C452" s="178">
        <f>C395/RES_summary!C$21</f>
        <v>6.8780353580971036</v>
      </c>
      <c r="D452" s="178">
        <f>D395/RES_summary!D$21</f>
        <v>6.8272293405585689</v>
      </c>
      <c r="E452" s="178">
        <f>E395/RES_summary!E$21</f>
        <v>6.9886718072919978</v>
      </c>
      <c r="F452" s="178">
        <f>F395/RES_summary!F$21</f>
        <v>7.2091584096982695</v>
      </c>
      <c r="G452" s="178">
        <f>G395/RES_summary!G$21</f>
        <v>7.4010349475738852</v>
      </c>
      <c r="H452" s="178">
        <f>H395/RES_summary!H$21</f>
        <v>7.3360445492799533</v>
      </c>
      <c r="I452" s="178">
        <f>I395/RES_summary!I$21</f>
        <v>7.1334689763602901</v>
      </c>
      <c r="J452" s="178">
        <f>J395/RES_summary!J$21</f>
        <v>6.8827770019241985</v>
      </c>
      <c r="K452" s="178">
        <f>K395/RES_summary!K$21</f>
        <v>7.5625068800579935</v>
      </c>
      <c r="L452" s="178">
        <f>L395/RES_summary!L$21</f>
        <v>7.8342871450665612</v>
      </c>
      <c r="M452" s="178">
        <f>M395/RES_summary!M$21</f>
        <v>0</v>
      </c>
      <c r="N452" s="178">
        <f>N395/RES_summary!N$21</f>
        <v>7.9691364898109383</v>
      </c>
      <c r="O452" s="178">
        <f>O395/RES_summary!O$21</f>
        <v>8.6602457326222648</v>
      </c>
      <c r="P452" s="178">
        <f>P395/RES_summary!P$21</f>
        <v>8.5337875190015282</v>
      </c>
      <c r="Q452" s="178">
        <f>Q395/RES_summary!Q$21</f>
        <v>9.2031566412514234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6.8780353580971036</v>
      </c>
      <c r="D454" s="176">
        <f>D397/RES_summary!D$21</f>
        <v>6.8272293405585689</v>
      </c>
      <c r="E454" s="176">
        <f>E397/RES_summary!E$21</f>
        <v>6.9886718072919978</v>
      </c>
      <c r="F454" s="176">
        <f>F397/RES_summary!F$21</f>
        <v>7.2091584096982695</v>
      </c>
      <c r="G454" s="176">
        <f>G397/RES_summary!G$21</f>
        <v>7.4010349475738852</v>
      </c>
      <c r="H454" s="176">
        <f>H397/RES_summary!H$21</f>
        <v>7.3360445492799533</v>
      </c>
      <c r="I454" s="176">
        <f>I397/RES_summary!I$21</f>
        <v>7.1334689763602901</v>
      </c>
      <c r="J454" s="176">
        <f>J397/RES_summary!J$21</f>
        <v>6.8827770019241985</v>
      </c>
      <c r="K454" s="176">
        <f>K397/RES_summary!K$21</f>
        <v>7.5625068800579935</v>
      </c>
      <c r="L454" s="176">
        <f>L397/RES_summary!L$21</f>
        <v>7.8342871450665612</v>
      </c>
      <c r="M454" s="176">
        <f>M397/RES_summary!M$21</f>
        <v>0</v>
      </c>
      <c r="N454" s="176">
        <f>N397/RES_summary!N$21</f>
        <v>7.9691364898109383</v>
      </c>
      <c r="O454" s="176">
        <f>O397/RES_summary!O$21</f>
        <v>8.6602457326222648</v>
      </c>
      <c r="P454" s="176">
        <f>P397/RES_summary!P$21</f>
        <v>8.5337875190015282</v>
      </c>
      <c r="Q454" s="176">
        <f>Q397/RES_summary!Q$21</f>
        <v>9.2031566412514234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290353</v>
      </c>
      <c r="C5" s="151">
        <f>RES_hhdet_num!C$143</f>
        <v>346352</v>
      </c>
      <c r="D5" s="151">
        <f>RES_hhdet_num!D$143</f>
        <v>420495.99999999988</v>
      </c>
      <c r="E5" s="151">
        <f>RES_hhdet_num!E$143</f>
        <v>505303.00000000006</v>
      </c>
      <c r="F5" s="151">
        <f>RES_hhdet_num!F$143</f>
        <v>592186.99999999988</v>
      </c>
      <c r="G5" s="151">
        <f>RES_hhdet_num!G$143</f>
        <v>677043</v>
      </c>
      <c r="H5" s="151">
        <f>RES_hhdet_num!H$143</f>
        <v>742994.99999999988</v>
      </c>
      <c r="I5" s="151">
        <f>RES_hhdet_num!I$143</f>
        <v>783938</v>
      </c>
      <c r="J5" s="151">
        <f>RES_hhdet_num!J$143</f>
        <v>822921.99999999988</v>
      </c>
      <c r="K5" s="151">
        <f>RES_hhdet_num!K$143</f>
        <v>898682.99999999965</v>
      </c>
      <c r="L5" s="151">
        <f>RES_hhdet_num!L$143</f>
        <v>933686.99999999977</v>
      </c>
      <c r="M5" s="151">
        <f>RES_hhdet_num!M$143</f>
        <v>1032144.0000000002</v>
      </c>
      <c r="N5" s="151">
        <f>RES_hhdet_num!N$143</f>
        <v>1095091.0000000005</v>
      </c>
      <c r="O5" s="151">
        <f>RES_hhdet_num!O$143</f>
        <v>1261019.0000000002</v>
      </c>
      <c r="P5" s="151">
        <f>RES_hhdet_num!P$143</f>
        <v>1378656.9999999998</v>
      </c>
      <c r="Q5" s="151">
        <f>RES_hhdet_num!Q$143</f>
        <v>1589082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290353</v>
      </c>
      <c r="C7" s="67">
        <f>RES_hhdet_num!C$145</f>
        <v>346352</v>
      </c>
      <c r="D7" s="67">
        <f>RES_hhdet_num!D$145</f>
        <v>420495.99999999988</v>
      </c>
      <c r="E7" s="67">
        <f>RES_hhdet_num!E$145</f>
        <v>505303.00000000006</v>
      </c>
      <c r="F7" s="67">
        <f>RES_hhdet_num!F$145</f>
        <v>592186.99999999988</v>
      </c>
      <c r="G7" s="67">
        <f>RES_hhdet_num!G$145</f>
        <v>677043</v>
      </c>
      <c r="H7" s="67">
        <f>RES_hhdet_num!H$145</f>
        <v>742994.99999999988</v>
      </c>
      <c r="I7" s="67">
        <f>RES_hhdet_num!I$145</f>
        <v>783938</v>
      </c>
      <c r="J7" s="67">
        <f>RES_hhdet_num!J$145</f>
        <v>822921.99999999988</v>
      </c>
      <c r="K7" s="67">
        <f>RES_hhdet_num!K$145</f>
        <v>898682.99999999965</v>
      </c>
      <c r="L7" s="67">
        <f>RES_hhdet_num!L$145</f>
        <v>933686.99999999977</v>
      </c>
      <c r="M7" s="67">
        <f>RES_hhdet_num!M$145</f>
        <v>1032144.0000000002</v>
      </c>
      <c r="N7" s="67">
        <f>RES_hhdet_num!N$145</f>
        <v>1095091.0000000005</v>
      </c>
      <c r="O7" s="67">
        <f>RES_hhdet_num!O$145</f>
        <v>1261019.0000000002</v>
      </c>
      <c r="P7" s="67">
        <f>RES_hhdet_num!P$145</f>
        <v>1378656.9999999998</v>
      </c>
      <c r="Q7" s="67">
        <f>RES_hhdet_num!Q$145</f>
        <v>1589082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29035.300000000003</v>
      </c>
      <c r="C9" s="67">
        <f>RES_hhdet_num!C$147</f>
        <v>34635.200000000004</v>
      </c>
      <c r="D9" s="67">
        <f>RES_hhdet_num!D$147</f>
        <v>42049.600000000006</v>
      </c>
      <c r="E9" s="67">
        <f>RES_hhdet_num!E$147</f>
        <v>50530.3</v>
      </c>
      <c r="F9" s="67">
        <f>RES_hhdet_num!F$147</f>
        <v>59218.700000000004</v>
      </c>
      <c r="G9" s="67">
        <f>RES_hhdet_num!G$147</f>
        <v>67704.3</v>
      </c>
      <c r="H9" s="67">
        <f>RES_hhdet_num!H$147</f>
        <v>74299.499999999985</v>
      </c>
      <c r="I9" s="67">
        <f>RES_hhdet_num!I$147</f>
        <v>78393.8</v>
      </c>
      <c r="J9" s="67">
        <f>RES_hhdet_num!J$147</f>
        <v>82292.2</v>
      </c>
      <c r="K9" s="67">
        <f>RES_hhdet_num!K$147</f>
        <v>89868.299999999988</v>
      </c>
      <c r="L9" s="67">
        <f>RES_hhdet_num!L$147</f>
        <v>93368.699999999983</v>
      </c>
      <c r="M9" s="67">
        <f>RES_hhdet_num!M$147</f>
        <v>103214.40000000001</v>
      </c>
      <c r="N9" s="67">
        <f>RES_hhdet_num!N$147</f>
        <v>109509.10000000002</v>
      </c>
      <c r="O9" s="67">
        <f>RES_hhdet_num!O$147</f>
        <v>126101.90000000001</v>
      </c>
      <c r="P9" s="67">
        <f>RES_hhdet_num!P$147</f>
        <v>137865.70000000001</v>
      </c>
      <c r="Q9" s="67">
        <f>RES_hhdet_num!Q$147</f>
        <v>158908.20000000007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0</v>
      </c>
      <c r="C11" s="67">
        <f>RES_hhdet_num!C$149</f>
        <v>0</v>
      </c>
      <c r="D11" s="67">
        <f>RES_hhdet_num!D$149</f>
        <v>0</v>
      </c>
      <c r="E11" s="67">
        <f>RES_hhdet_num!E$149</f>
        <v>0</v>
      </c>
      <c r="F11" s="67">
        <f>RES_hhdet_num!F$149</f>
        <v>0</v>
      </c>
      <c r="G11" s="67">
        <f>RES_hhdet_num!G$149</f>
        <v>0</v>
      </c>
      <c r="H11" s="67">
        <f>RES_hhdet_num!H$149</f>
        <v>0</v>
      </c>
      <c r="I11" s="67">
        <f>RES_hhdet_num!I$149</f>
        <v>0</v>
      </c>
      <c r="J11" s="67">
        <f>RES_hhdet_num!J$149</f>
        <v>0</v>
      </c>
      <c r="K11" s="67">
        <f>RES_hhdet_num!K$149</f>
        <v>0</v>
      </c>
      <c r="L11" s="67">
        <f>RES_hhdet_num!L$149</f>
        <v>0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278180</v>
      </c>
      <c r="C13" s="67">
        <f>RES_hhdet_num!C$153</f>
        <v>336144</v>
      </c>
      <c r="D13" s="67">
        <f>RES_hhdet_num!D$153</f>
        <v>406625.99999999988</v>
      </c>
      <c r="E13" s="67">
        <f>RES_hhdet_num!E$153</f>
        <v>486878.00000000006</v>
      </c>
      <c r="F13" s="67">
        <f>RES_hhdet_num!F$153</f>
        <v>570829.99999999988</v>
      </c>
      <c r="G13" s="67">
        <f>RES_hhdet_num!G$153</f>
        <v>646846</v>
      </c>
      <c r="H13" s="67">
        <f>RES_hhdet_num!H$153</f>
        <v>710349.99999999988</v>
      </c>
      <c r="I13" s="67">
        <f>RES_hhdet_num!I$153</f>
        <v>733418</v>
      </c>
      <c r="J13" s="67">
        <f>RES_hhdet_num!J$153</f>
        <v>763860.99999999988</v>
      </c>
      <c r="K13" s="67">
        <f>RES_hhdet_num!K$153</f>
        <v>835584.99999999965</v>
      </c>
      <c r="L13" s="67">
        <f>RES_hhdet_num!L$153</f>
        <v>864386.99999999977</v>
      </c>
      <c r="M13" s="67">
        <f>RES_hhdet_num!M$153</f>
        <v>951182.00000000023</v>
      </c>
      <c r="N13" s="67">
        <f>RES_hhdet_num!N$153</f>
        <v>1008292.0000000006</v>
      </c>
      <c r="O13" s="67">
        <f>RES_hhdet_num!O$153</f>
        <v>1162959.0000000002</v>
      </c>
      <c r="P13" s="67">
        <f>RES_hhdet_num!P$153</f>
        <v>1272078.9999999998</v>
      </c>
      <c r="Q13" s="67">
        <f>RES_hhdet_num!Q$153</f>
        <v>1466195</v>
      </c>
    </row>
    <row r="14" spans="1:17" ht="12" customHeight="1" x14ac:dyDescent="0.25">
      <c r="A14" s="23" t="s">
        <v>141</v>
      </c>
      <c r="B14" s="67">
        <f>RES_hhdet_num!B$154</f>
        <v>12173</v>
      </c>
      <c r="C14" s="67">
        <f>RES_hhdet_num!C$154</f>
        <v>10208</v>
      </c>
      <c r="D14" s="67">
        <f>RES_hhdet_num!D$154</f>
        <v>13870</v>
      </c>
      <c r="E14" s="67">
        <f>RES_hhdet_num!E$154</f>
        <v>18425</v>
      </c>
      <c r="F14" s="67">
        <f>RES_hhdet_num!F$154</f>
        <v>21357</v>
      </c>
      <c r="G14" s="67">
        <f>RES_hhdet_num!G$154</f>
        <v>30197</v>
      </c>
      <c r="H14" s="67">
        <f>RES_hhdet_num!H$154</f>
        <v>32644.999999999996</v>
      </c>
      <c r="I14" s="67">
        <f>RES_hhdet_num!I$154</f>
        <v>50520</v>
      </c>
      <c r="J14" s="67">
        <f>RES_hhdet_num!J$154</f>
        <v>59060.999999999993</v>
      </c>
      <c r="K14" s="67">
        <f>RES_hhdet_num!K$154</f>
        <v>63097.999999999985</v>
      </c>
      <c r="L14" s="67">
        <f>RES_hhdet_num!L$154</f>
        <v>69299.999999999971</v>
      </c>
      <c r="M14" s="67">
        <f>RES_hhdet_num!M$154</f>
        <v>80962</v>
      </c>
      <c r="N14" s="67">
        <f>RES_hhdet_num!N$154</f>
        <v>86798.999999999985</v>
      </c>
      <c r="O14" s="67">
        <f>RES_hhdet_num!O$154</f>
        <v>98059.999999999985</v>
      </c>
      <c r="P14" s="67">
        <f>RES_hhdet_num!P$154</f>
        <v>106578.00000000001</v>
      </c>
      <c r="Q14" s="67">
        <f>RES_hhdet_num!Q$154</f>
        <v>122887.00000000004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0</v>
      </c>
      <c r="C16" s="67">
        <f>RES_hhdet_num!C$158</f>
        <v>0</v>
      </c>
      <c r="D16" s="67">
        <f>RES_hhdet_num!D$158</f>
        <v>1276</v>
      </c>
      <c r="E16" s="67">
        <f>RES_hhdet_num!E$158</f>
        <v>1464</v>
      </c>
      <c r="F16" s="67">
        <f>RES_hhdet_num!F$158</f>
        <v>1636</v>
      </c>
      <c r="G16" s="67">
        <f>RES_hhdet_num!G$158</f>
        <v>1263</v>
      </c>
      <c r="H16" s="67">
        <f>RES_hhdet_num!H$158</f>
        <v>0</v>
      </c>
      <c r="I16" s="67">
        <f>RES_hhdet_num!I$158</f>
        <v>0</v>
      </c>
      <c r="J16" s="67">
        <f>RES_hhdet_num!J$158</f>
        <v>0</v>
      </c>
      <c r="K16" s="67">
        <f>RES_hhdet_num!K$158</f>
        <v>0</v>
      </c>
      <c r="L16" s="67">
        <f>RES_hhdet_num!L$158</f>
        <v>0</v>
      </c>
      <c r="M16" s="67">
        <f>RES_hhdet_num!M$158</f>
        <v>0</v>
      </c>
      <c r="N16" s="67">
        <f>RES_hhdet_num!N$158</f>
        <v>0</v>
      </c>
      <c r="O16" s="67">
        <f>RES_hhdet_num!O$158</f>
        <v>0</v>
      </c>
      <c r="P16" s="67">
        <f>RES_hhdet_num!P$158</f>
        <v>0</v>
      </c>
      <c r="Q16" s="67">
        <f>RES_hhdet_num!Q$158</f>
        <v>0</v>
      </c>
    </row>
    <row r="17" spans="1:17" ht="12" customHeight="1" x14ac:dyDescent="0.25">
      <c r="A17" s="29" t="s">
        <v>140</v>
      </c>
      <c r="B17" s="83">
        <f>RES_hhdet_num!B$159</f>
        <v>290353</v>
      </c>
      <c r="C17" s="83">
        <f>RES_hhdet_num!C$159</f>
        <v>346352</v>
      </c>
      <c r="D17" s="83">
        <f>RES_hhdet_num!D$159</f>
        <v>419220</v>
      </c>
      <c r="E17" s="83">
        <f>RES_hhdet_num!E$159</f>
        <v>503839</v>
      </c>
      <c r="F17" s="83">
        <f>RES_hhdet_num!F$159</f>
        <v>590551</v>
      </c>
      <c r="G17" s="83">
        <f>RES_hhdet_num!G$159</f>
        <v>675779.99999999977</v>
      </c>
      <c r="H17" s="83">
        <f>RES_hhdet_num!H$159</f>
        <v>742994.99999999977</v>
      </c>
      <c r="I17" s="83">
        <f>RES_hhdet_num!I$159</f>
        <v>783937.99999999988</v>
      </c>
      <c r="J17" s="83">
        <f>RES_hhdet_num!J$159</f>
        <v>822921.99999999965</v>
      </c>
      <c r="K17" s="83">
        <f>RES_hhdet_num!K$159</f>
        <v>898682.99999999965</v>
      </c>
      <c r="L17" s="83">
        <f>RES_hhdet_num!L$159</f>
        <v>933686.9999999993</v>
      </c>
      <c r="M17" s="83">
        <f>RES_hhdet_num!M$159</f>
        <v>1032143.9999999998</v>
      </c>
      <c r="N17" s="83">
        <f>RES_hhdet_num!N$159</f>
        <v>1095091.0000000002</v>
      </c>
      <c r="O17" s="83">
        <f>RES_hhdet_num!O$159</f>
        <v>1261019</v>
      </c>
      <c r="P17" s="83">
        <f>RES_hhdet_num!P$159</f>
        <v>1378657.0000000002</v>
      </c>
      <c r="Q17" s="83">
        <f>RES_hhdet_num!Q$159</f>
        <v>1589082.0000000002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18147.0625</v>
      </c>
      <c r="D21" s="67">
        <f t="shared" ref="D21:Q21" si="0">C7+D35-D7</f>
        <v>18147.062500000116</v>
      </c>
      <c r="E21" s="67">
        <f t="shared" si="0"/>
        <v>18147.062499999825</v>
      </c>
      <c r="F21" s="67">
        <f t="shared" si="0"/>
        <v>18147.062500000116</v>
      </c>
      <c r="G21" s="67">
        <f t="shared" si="0"/>
        <v>18147.062499999884</v>
      </c>
      <c r="H21" s="67">
        <f t="shared" si="0"/>
        <v>18147.062500000116</v>
      </c>
      <c r="I21" s="67">
        <f t="shared" si="0"/>
        <v>18147.062499999884</v>
      </c>
      <c r="J21" s="67">
        <f t="shared" si="0"/>
        <v>18147.062500000116</v>
      </c>
      <c r="K21" s="67">
        <f t="shared" si="0"/>
        <v>18147.062500000233</v>
      </c>
      <c r="L21" s="67">
        <f t="shared" si="0"/>
        <v>18147.062499999884</v>
      </c>
      <c r="M21" s="67">
        <f t="shared" si="0"/>
        <v>18147.062499999534</v>
      </c>
      <c r="N21" s="67">
        <f t="shared" si="0"/>
        <v>18147.062499999767</v>
      </c>
      <c r="O21" s="67">
        <f t="shared" si="0"/>
        <v>18147.062500000233</v>
      </c>
      <c r="P21" s="67">
        <f t="shared" si="0"/>
        <v>18147.062500000466</v>
      </c>
      <c r="Q21" s="67">
        <f t="shared" si="0"/>
        <v>18147.062499999767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5521.0999999999985</v>
      </c>
      <c r="D23" s="67">
        <f t="shared" si="1"/>
        <v>6428.5999999999985</v>
      </c>
      <c r="E23" s="67">
        <f t="shared" si="1"/>
        <v>6962.3000000000029</v>
      </c>
      <c r="F23" s="67">
        <f t="shared" si="1"/>
        <v>7065.5999999999985</v>
      </c>
      <c r="G23" s="67">
        <f t="shared" si="1"/>
        <v>6964.4000000000087</v>
      </c>
      <c r="H23" s="67">
        <f t="shared" si="1"/>
        <v>6018.8000000000175</v>
      </c>
      <c r="I23" s="67">
        <f t="shared" si="1"/>
        <v>4768.6999999999825</v>
      </c>
      <c r="J23" s="67">
        <f t="shared" si="1"/>
        <v>4670.6000000000058</v>
      </c>
      <c r="K23" s="67">
        <f t="shared" si="1"/>
        <v>6509.9000000000087</v>
      </c>
      <c r="L23" s="67">
        <f t="shared" si="1"/>
        <v>4471.6000000000058</v>
      </c>
      <c r="M23" s="67">
        <f t="shared" si="1"/>
        <v>7644.2999999999738</v>
      </c>
      <c r="N23" s="67">
        <f t="shared" si="1"/>
        <v>5869.2999999999884</v>
      </c>
      <c r="O23" s="67">
        <f t="shared" si="1"/>
        <v>11018.200000000026</v>
      </c>
      <c r="P23" s="67">
        <f t="shared" si="1"/>
        <v>8603.2000000000116</v>
      </c>
      <c r="Q23" s="67">
        <f t="shared" si="1"/>
        <v>13242.499999999942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26079.75</v>
      </c>
      <c r="D27" s="67">
        <f t="shared" si="2"/>
        <v>26079.750000000058</v>
      </c>
      <c r="E27" s="67">
        <f t="shared" si="2"/>
        <v>26079.749999999825</v>
      </c>
      <c r="F27" s="67">
        <f t="shared" si="2"/>
        <v>26079.750000000116</v>
      </c>
      <c r="G27" s="67">
        <f t="shared" si="2"/>
        <v>26079.749999999884</v>
      </c>
      <c r="H27" s="67">
        <f t="shared" si="2"/>
        <v>26079.750000000116</v>
      </c>
      <c r="I27" s="67">
        <f t="shared" si="2"/>
        <v>26079.749999999884</v>
      </c>
      <c r="J27" s="67">
        <f t="shared" si="2"/>
        <v>26079.750000000116</v>
      </c>
      <c r="K27" s="67">
        <f t="shared" si="2"/>
        <v>98040.512556590023</v>
      </c>
      <c r="L27" s="67">
        <f t="shared" si="2"/>
        <v>112404.20338778966</v>
      </c>
      <c r="M27" s="67">
        <f t="shared" si="2"/>
        <v>122240.82986182952</v>
      </c>
      <c r="N27" s="67">
        <f t="shared" si="2"/>
        <v>126486.62459983805</v>
      </c>
      <c r="O27" s="67">
        <f t="shared" si="2"/>
        <v>118898.64287046925</v>
      </c>
      <c r="P27" s="67">
        <f t="shared" si="2"/>
        <v>107287.06172348349</v>
      </c>
      <c r="Q27" s="67">
        <f t="shared" si="2"/>
        <v>67294.812499999767</v>
      </c>
    </row>
    <row r="28" spans="1:17" ht="12" customHeight="1" x14ac:dyDescent="0.25">
      <c r="A28" s="23" t="s">
        <v>141</v>
      </c>
      <c r="B28" s="67"/>
      <c r="C28" s="67">
        <f t="shared" si="2"/>
        <v>4150.299943410173</v>
      </c>
      <c r="D28" s="67">
        <f t="shared" si="2"/>
        <v>2304.609112210208</v>
      </c>
      <c r="E28" s="67">
        <f t="shared" si="2"/>
        <v>2237.9826381700259</v>
      </c>
      <c r="F28" s="67">
        <f t="shared" si="2"/>
        <v>1692.1879001616471</v>
      </c>
      <c r="G28" s="67">
        <f t="shared" si="2"/>
        <v>1344.1696295310539</v>
      </c>
      <c r="H28" s="67">
        <f t="shared" si="2"/>
        <v>993.07893182403859</v>
      </c>
      <c r="I28" s="67">
        <f t="shared" si="2"/>
        <v>169.92182994708128</v>
      </c>
      <c r="J28" s="67">
        <f t="shared" si="2"/>
        <v>891.12325765358401</v>
      </c>
      <c r="K28" s="67">
        <f t="shared" si="2"/>
        <v>4393.3519203108299</v>
      </c>
      <c r="L28" s="67">
        <f t="shared" si="2"/>
        <v>3505.3015181368683</v>
      </c>
      <c r="M28" s="67">
        <f t="shared" si="2"/>
        <v>6811.387026069744</v>
      </c>
      <c r="N28" s="67">
        <f t="shared" si="2"/>
        <v>5711.6378064376622</v>
      </c>
      <c r="O28" s="67">
        <f t="shared" si="2"/>
        <v>10191.81204774772</v>
      </c>
      <c r="P28" s="67">
        <f t="shared" si="2"/>
        <v>4766.427764525477</v>
      </c>
      <c r="Q28" s="67">
        <f t="shared" si="2"/>
        <v>18044.921829947052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67.170140701229002</v>
      </c>
      <c r="F30" s="67">
        <f t="shared" si="3"/>
        <v>109.65138420511698</v>
      </c>
      <c r="G30" s="67">
        <f t="shared" si="3"/>
        <v>495.5289700450262</v>
      </c>
      <c r="H30" s="67">
        <f t="shared" si="3"/>
        <v>1263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27220.5</v>
      </c>
      <c r="D31" s="83">
        <f t="shared" si="3"/>
        <v>27220.5</v>
      </c>
      <c r="E31" s="83">
        <f t="shared" si="3"/>
        <v>27220.5</v>
      </c>
      <c r="F31" s="83">
        <f t="shared" si="3"/>
        <v>27220.5</v>
      </c>
      <c r="G31" s="83">
        <f t="shared" si="3"/>
        <v>27220.500000000233</v>
      </c>
      <c r="H31" s="83">
        <f t="shared" si="3"/>
        <v>27220.5</v>
      </c>
      <c r="I31" s="83">
        <f t="shared" si="3"/>
        <v>27220.499999999884</v>
      </c>
      <c r="J31" s="83">
        <f t="shared" si="3"/>
        <v>27220.500000000233</v>
      </c>
      <c r="K31" s="83">
        <f t="shared" si="3"/>
        <v>101366.5625</v>
      </c>
      <c r="L31" s="83">
        <f t="shared" si="3"/>
        <v>119270.89078856492</v>
      </c>
      <c r="M31" s="83">
        <f t="shared" si="3"/>
        <v>129919.39235929842</v>
      </c>
      <c r="N31" s="83">
        <f t="shared" si="3"/>
        <v>131969.91111579444</v>
      </c>
      <c r="O31" s="83">
        <f t="shared" si="3"/>
        <v>130101.0335299552</v>
      </c>
      <c r="P31" s="83">
        <f t="shared" si="3"/>
        <v>112219.58470638655</v>
      </c>
      <c r="Q31" s="83">
        <f t="shared" si="3"/>
        <v>86310.5625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74146.062499999985</v>
      </c>
      <c r="D35" s="67">
        <f>RES_hhdet_in!D$145</f>
        <v>92291.062499999985</v>
      </c>
      <c r="E35" s="67">
        <f>RES_hhdet_in!E$145</f>
        <v>102954.0625</v>
      </c>
      <c r="F35" s="67">
        <f>RES_hhdet_in!F$145</f>
        <v>105031.06249999999</v>
      </c>
      <c r="G35" s="67">
        <f>RES_hhdet_in!G$145</f>
        <v>103003.06249999999</v>
      </c>
      <c r="H35" s="67">
        <f>RES_hhdet_in!H$145</f>
        <v>84099.062500000015</v>
      </c>
      <c r="I35" s="67">
        <f>RES_hhdet_in!I$145</f>
        <v>59090.062499999993</v>
      </c>
      <c r="J35" s="67">
        <f>RES_hhdet_in!J$145</f>
        <v>57131.0625</v>
      </c>
      <c r="K35" s="67">
        <f>RES_hhdet_in!K$145</f>
        <v>93908.0625</v>
      </c>
      <c r="L35" s="67">
        <f>RES_hhdet_in!L$145</f>
        <v>53151.0625</v>
      </c>
      <c r="M35" s="67">
        <f>RES_hhdet_in!M$145</f>
        <v>116604.06250000001</v>
      </c>
      <c r="N35" s="67">
        <f>RES_hhdet_in!N$145</f>
        <v>81094.0625</v>
      </c>
      <c r="O35" s="67">
        <f>RES_hhdet_in!O$145</f>
        <v>184075.0625</v>
      </c>
      <c r="P35" s="67">
        <f>RES_hhdet_in!P$145</f>
        <v>135785.0625</v>
      </c>
      <c r="Q35" s="67">
        <f>RES_hhdet_in!Q$145</f>
        <v>228572.0625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11121</v>
      </c>
      <c r="D37" s="67">
        <f>RES_hhdet_in!D$147</f>
        <v>13843</v>
      </c>
      <c r="E37" s="67">
        <f>RES_hhdet_in!E$147</f>
        <v>15443</v>
      </c>
      <c r="F37" s="67">
        <f>RES_hhdet_in!F$147</f>
        <v>15754</v>
      </c>
      <c r="G37" s="67">
        <f>RES_hhdet_in!G$147</f>
        <v>15450</v>
      </c>
      <c r="H37" s="67">
        <f>RES_hhdet_in!H$147</f>
        <v>12614</v>
      </c>
      <c r="I37" s="67">
        <f>RES_hhdet_in!I$147</f>
        <v>8863</v>
      </c>
      <c r="J37" s="67">
        <f>RES_hhdet_in!J$147</f>
        <v>8569</v>
      </c>
      <c r="K37" s="67">
        <f>RES_hhdet_in!K$147</f>
        <v>14086</v>
      </c>
      <c r="L37" s="67">
        <f>RES_hhdet_in!L$147</f>
        <v>7972.0000000000009</v>
      </c>
      <c r="M37" s="67">
        <f>RES_hhdet_in!M$147</f>
        <v>17490</v>
      </c>
      <c r="N37" s="67">
        <f>RES_hhdet_in!N$147</f>
        <v>12164</v>
      </c>
      <c r="O37" s="67">
        <f>RES_hhdet_in!O$147</f>
        <v>27611</v>
      </c>
      <c r="P37" s="67">
        <f>RES_hhdet_in!P$147</f>
        <v>20367</v>
      </c>
      <c r="Q37" s="67">
        <f>RES_hhdet_in!Q$147</f>
        <v>34285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0</v>
      </c>
      <c r="D39" s="67">
        <f>RES_hhdet_in!D$149</f>
        <v>0</v>
      </c>
      <c r="E39" s="67">
        <f>RES_hhdet_in!E$149</f>
        <v>0</v>
      </c>
      <c r="F39" s="67">
        <f>RES_hhdet_in!F$149</f>
        <v>0</v>
      </c>
      <c r="G39" s="67">
        <f>RES_hhdet_in!G$149</f>
        <v>0</v>
      </c>
      <c r="H39" s="67">
        <f>RES_hhdet_in!H$149</f>
        <v>0</v>
      </c>
      <c r="I39" s="67">
        <f>RES_hhdet_in!I$149</f>
        <v>0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84043.75</v>
      </c>
      <c r="D41" s="67">
        <f>RES_hhdet_in!D$153</f>
        <v>96561.749999999942</v>
      </c>
      <c r="E41" s="67">
        <f>RES_hhdet_in!E$153</f>
        <v>106331.75000000001</v>
      </c>
      <c r="F41" s="67">
        <f>RES_hhdet_in!F$153</f>
        <v>110031.74999999997</v>
      </c>
      <c r="G41" s="67">
        <f>RES_hhdet_in!G$153</f>
        <v>102095.75</v>
      </c>
      <c r="H41" s="67">
        <f>RES_hhdet_in!H$153</f>
        <v>89583.75</v>
      </c>
      <c r="I41" s="67">
        <f>RES_hhdet_in!I$153</f>
        <v>49147.749999999985</v>
      </c>
      <c r="J41" s="67">
        <f>RES_hhdet_in!J$153</f>
        <v>56522.750000000007</v>
      </c>
      <c r="K41" s="67">
        <f>RES_hhdet_in!K$153</f>
        <v>169764.51255658985</v>
      </c>
      <c r="L41" s="67">
        <f>RES_hhdet_in!L$153</f>
        <v>141206.20338778981</v>
      </c>
      <c r="M41" s="67">
        <f>RES_hhdet_in!M$153</f>
        <v>209035.82986182993</v>
      </c>
      <c r="N41" s="67">
        <f>RES_hhdet_in!N$153</f>
        <v>183596.62459983837</v>
      </c>
      <c r="O41" s="67">
        <f>RES_hhdet_in!O$153</f>
        <v>273565.6428704689</v>
      </c>
      <c r="P41" s="67">
        <f>RES_hhdet_in!P$153</f>
        <v>216407.06172348309</v>
      </c>
      <c r="Q41" s="67">
        <f>RES_hhdet_in!Q$153</f>
        <v>261410.8125</v>
      </c>
    </row>
    <row r="42" spans="1:17" ht="12" customHeight="1" x14ac:dyDescent="0.25">
      <c r="A42" s="23" t="s">
        <v>141</v>
      </c>
      <c r="B42" s="67"/>
      <c r="C42" s="67">
        <f>RES_hhdet_in!C$154</f>
        <v>2185.2999434101721</v>
      </c>
      <c r="D42" s="67">
        <f>RES_hhdet_in!D$154</f>
        <v>5966.609112210208</v>
      </c>
      <c r="E42" s="67">
        <f>RES_hhdet_in!E$154</f>
        <v>6792.9826381700268</v>
      </c>
      <c r="F42" s="67">
        <f>RES_hhdet_in!F$154</f>
        <v>4624.1879001616453</v>
      </c>
      <c r="G42" s="67">
        <f>RES_hhdet_in!G$154</f>
        <v>10184.169629531056</v>
      </c>
      <c r="H42" s="67">
        <f>RES_hhdet_in!H$154</f>
        <v>3441.0789318240318</v>
      </c>
      <c r="I42" s="67">
        <f>RES_hhdet_in!I$154</f>
        <v>18044.921829947089</v>
      </c>
      <c r="J42" s="67">
        <f>RES_hhdet_in!J$154</f>
        <v>9432.1232576535785</v>
      </c>
      <c r="K42" s="67">
        <f>RES_hhdet_in!K$154</f>
        <v>8430.3519203108281</v>
      </c>
      <c r="L42" s="67">
        <f>RES_hhdet_in!L$154</f>
        <v>9707.3015181368501</v>
      </c>
      <c r="M42" s="67">
        <f>RES_hhdet_in!M$154</f>
        <v>18473.387026069766</v>
      </c>
      <c r="N42" s="67">
        <f>RES_hhdet_in!N$154</f>
        <v>11548.637806437642</v>
      </c>
      <c r="O42" s="67">
        <f>RES_hhdet_in!O$154</f>
        <v>21452.812047747717</v>
      </c>
      <c r="P42" s="67">
        <f>RES_hhdet_in!P$154</f>
        <v>13284.427764525502</v>
      </c>
      <c r="Q42" s="67">
        <f>RES_hhdet_in!Q$154</f>
        <v>34353.921829947081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0</v>
      </c>
      <c r="D44" s="67">
        <f>RES_hhdet_in!D$158</f>
        <v>1276</v>
      </c>
      <c r="E44" s="67">
        <f>RES_hhdet_in!E$158</f>
        <v>255.17014070122909</v>
      </c>
      <c r="F44" s="67">
        <f>RES_hhdet_in!F$158</f>
        <v>281.65138420511693</v>
      </c>
      <c r="G44" s="67">
        <f>RES_hhdet_in!G$158</f>
        <v>122.52897004502631</v>
      </c>
      <c r="H44" s="67">
        <f>RES_hhdet_in!H$158</f>
        <v>0</v>
      </c>
      <c r="I44" s="67">
        <f>RES_hhdet_in!I$158</f>
        <v>0</v>
      </c>
      <c r="J44" s="67">
        <f>RES_hhdet_in!J$158</f>
        <v>0</v>
      </c>
      <c r="K44" s="67">
        <f>RES_hhdet_in!K$158</f>
        <v>0</v>
      </c>
      <c r="L44" s="67">
        <f>RES_hhdet_in!L$158</f>
        <v>0</v>
      </c>
      <c r="M44" s="67">
        <f>RES_hhdet_in!M$158</f>
        <v>0</v>
      </c>
      <c r="N44" s="67">
        <f>RES_hhdet_in!N$158</f>
        <v>0</v>
      </c>
      <c r="O44" s="67">
        <f>RES_hhdet_in!O$158</f>
        <v>0</v>
      </c>
      <c r="P44" s="67">
        <f>RES_hhdet_in!P$158</f>
        <v>0</v>
      </c>
      <c r="Q44" s="67">
        <f>RES_hhdet_in!Q$158</f>
        <v>0</v>
      </c>
    </row>
    <row r="45" spans="1:17" ht="12" customHeight="1" x14ac:dyDescent="0.25">
      <c r="A45" s="29" t="s">
        <v>140</v>
      </c>
      <c r="B45" s="83"/>
      <c r="C45" s="83">
        <f>RES_hhdet_in!C$159</f>
        <v>83219.5</v>
      </c>
      <c r="D45" s="83">
        <f>RES_hhdet_in!D$159</f>
        <v>100088.5</v>
      </c>
      <c r="E45" s="83">
        <f>RES_hhdet_in!E$159</f>
        <v>111839.5</v>
      </c>
      <c r="F45" s="83">
        <f>RES_hhdet_in!F$159</f>
        <v>113932.5</v>
      </c>
      <c r="G45" s="83">
        <f>RES_hhdet_in!G$159</f>
        <v>112449.49999999997</v>
      </c>
      <c r="H45" s="83">
        <f>RES_hhdet_in!H$159</f>
        <v>94435.500000000029</v>
      </c>
      <c r="I45" s="83">
        <f>RES_hhdet_in!I$159</f>
        <v>68163.5</v>
      </c>
      <c r="J45" s="83">
        <f>RES_hhdet_in!J$159</f>
        <v>66204.5</v>
      </c>
      <c r="K45" s="83">
        <f>RES_hhdet_in!K$159</f>
        <v>177127.5625</v>
      </c>
      <c r="L45" s="83">
        <f>RES_hhdet_in!L$159</f>
        <v>154274.89078856449</v>
      </c>
      <c r="M45" s="83">
        <f>RES_hhdet_in!M$159</f>
        <v>228376.39235929877</v>
      </c>
      <c r="N45" s="83">
        <f>RES_hhdet_in!N$159</f>
        <v>194916.91111579485</v>
      </c>
      <c r="O45" s="83">
        <f>RES_hhdet_in!O$159</f>
        <v>296029.03352995496</v>
      </c>
      <c r="P45" s="83">
        <f>RES_hhdet_in!P$159</f>
        <v>229857.58470638681</v>
      </c>
      <c r="Q45" s="83">
        <f>RES_hhdet_in!Q$159</f>
        <v>296735.5625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24841.110287823129</v>
      </c>
      <c r="D49" s="67">
        <f>RES_hhdet_in_new!D$145</f>
        <v>33232.708809693031</v>
      </c>
      <c r="E49" s="67">
        <f>RES_hhdet_in_new!E$145</f>
        <v>40776.565443798609</v>
      </c>
      <c r="F49" s="67">
        <f>RES_hhdet_in_new!F$145</f>
        <v>33588.709492514165</v>
      </c>
      <c r="G49" s="67">
        <f>RES_hhdet_in_new!G$145</f>
        <v>35618.913710410816</v>
      </c>
      <c r="H49" s="67">
        <f>RES_hhdet_in_new!H$145</f>
        <v>23927.716638823826</v>
      </c>
      <c r="I49" s="67">
        <f>RES_hhdet_in_new!I$145</f>
        <v>20511.741479118395</v>
      </c>
      <c r="J49" s="67">
        <f>RES_hhdet_in_new!J$145</f>
        <v>20957.398866168849</v>
      </c>
      <c r="K49" s="67">
        <f>RES_hhdet_in_new!K$145</f>
        <v>47983.537108138182</v>
      </c>
      <c r="L49" s="67">
        <f>RES_hhdet_in_new!L$145</f>
        <v>20909.621453095948</v>
      </c>
      <c r="M49" s="67">
        <f>RES_hhdet_in_new!M$145</f>
        <v>28883.011664388949</v>
      </c>
      <c r="N49" s="67">
        <f>RES_hhdet_in_new!N$145</f>
        <v>31895.571635419175</v>
      </c>
      <c r="O49" s="67">
        <f>RES_hhdet_in_new!O$145</f>
        <v>92898.47384249579</v>
      </c>
      <c r="P49" s="67">
        <f>RES_hhdet_in_new!P$145</f>
        <v>68685.210187877397</v>
      </c>
      <c r="Q49" s="67">
        <f>RES_hhdet_in_new!Q$145</f>
        <v>111709.72602454889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3726</v>
      </c>
      <c r="D51" s="67">
        <f>RES_hhdet_in_new!D$147</f>
        <v>4985</v>
      </c>
      <c r="E51" s="67">
        <f>RES_hhdet_in_new!E$147</f>
        <v>6116</v>
      </c>
      <c r="F51" s="67">
        <f>RES_hhdet_in_new!F$147</f>
        <v>5038</v>
      </c>
      <c r="G51" s="67">
        <f>RES_hhdet_in_new!G$147</f>
        <v>5343</v>
      </c>
      <c r="H51" s="67">
        <f>RES_hhdet_in_new!H$147</f>
        <v>3588.9999999999991</v>
      </c>
      <c r="I51" s="67">
        <f>RES_hhdet_in_new!I$147</f>
        <v>3077</v>
      </c>
      <c r="J51" s="67">
        <f>RES_hhdet_in_new!J$147</f>
        <v>3142.9999999999991</v>
      </c>
      <c r="K51" s="67">
        <f>RES_hhdet_in_new!K$147</f>
        <v>7196.9999999999982</v>
      </c>
      <c r="L51" s="67">
        <f>RES_hhdet_in_new!L$147</f>
        <v>3135.9999999999986</v>
      </c>
      <c r="M51" s="67">
        <f>RES_hhdet_in_new!M$147</f>
        <v>4332</v>
      </c>
      <c r="N51" s="67">
        <f>RES_hhdet_in_new!N$147</f>
        <v>4784.0000000000009</v>
      </c>
      <c r="O51" s="67">
        <f>RES_hhdet_in_new!O$147</f>
        <v>13935</v>
      </c>
      <c r="P51" s="67">
        <f>RES_hhdet_in_new!P$147</f>
        <v>10302.000000000002</v>
      </c>
      <c r="Q51" s="67">
        <f>RES_hhdet_in_new!Q$147</f>
        <v>16756.000000000007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24108.970574993124</v>
      </c>
      <c r="D55" s="67">
        <f>RES_hhdet_in_new!D$153</f>
        <v>28595.323238390469</v>
      </c>
      <c r="E55" s="67">
        <f>RES_hhdet_in_new!E$153</f>
        <v>34900.808703185568</v>
      </c>
      <c r="F55" s="67">
        <f>RES_hhdet_in_new!F$153</f>
        <v>29551.086868863822</v>
      </c>
      <c r="G55" s="67">
        <f>RES_hhdet_in_new!G$153</f>
        <v>25584.539265488889</v>
      </c>
      <c r="H55" s="67">
        <f>RES_hhdet_in_new!H$153</f>
        <v>20535.961499590852</v>
      </c>
      <c r="I55" s="67">
        <f>RES_hhdet_in_new!I$153</f>
        <v>2466.8196491713061</v>
      </c>
      <c r="J55" s="67">
        <f>RES_hhdet_in_new!J$153</f>
        <v>11525.275608515272</v>
      </c>
      <c r="K55" s="67">
        <f>RES_hhdet_in_new!K$153</f>
        <v>40860.979020971405</v>
      </c>
      <c r="L55" s="67">
        <f>RES_hhdet_in_new!L$153</f>
        <v>13615.99420895573</v>
      </c>
      <c r="M55" s="67">
        <f>RES_hhdet_in_new!M$153</f>
        <v>15870.185087504078</v>
      </c>
      <c r="N55" s="67">
        <f>RES_hhdet_in_new!N$153</f>
        <v>23993.119577660731</v>
      </c>
      <c r="O55" s="67">
        <f>RES_hhdet_in_new!O$153</f>
        <v>75289.139134616576</v>
      </c>
      <c r="P55" s="67">
        <f>RES_hhdet_in_new!P$153</f>
        <v>55515.943826916264</v>
      </c>
      <c r="Q55" s="67">
        <f>RES_hhdet_in_new!Q$153</f>
        <v>88023.190429168186</v>
      </c>
    </row>
    <row r="56" spans="1:17" ht="12" customHeight="1" x14ac:dyDescent="0.25">
      <c r="A56" s="148" t="s">
        <v>141</v>
      </c>
      <c r="B56" s="67"/>
      <c r="C56" s="67">
        <f>RES_hhdet_in_new!C$154</f>
        <v>732.13971283000672</v>
      </c>
      <c r="D56" s="67">
        <f>RES_hhdet_in_new!D$154</f>
        <v>4637.3855713025623</v>
      </c>
      <c r="E56" s="67">
        <f>RES_hhdet_in_new!E$154</f>
        <v>5875.7567406130365</v>
      </c>
      <c r="F56" s="67">
        <f>RES_hhdet_in_new!F$154</f>
        <v>4037.6226236503417</v>
      </c>
      <c r="G56" s="67">
        <f>RES_hhdet_in_new!G$154</f>
        <v>10034.374444921927</v>
      </c>
      <c r="H56" s="67">
        <f>RES_hhdet_in_new!H$154</f>
        <v>3391.7551392329738</v>
      </c>
      <c r="I56" s="67">
        <f>RES_hhdet_in_new!I$154</f>
        <v>18044.921829947089</v>
      </c>
      <c r="J56" s="67">
        <f>RES_hhdet_in_new!J$154</f>
        <v>9432.1232576535767</v>
      </c>
      <c r="K56" s="67">
        <f>RES_hhdet_in_new!K$154</f>
        <v>7122.5580871667789</v>
      </c>
      <c r="L56" s="67">
        <f>RES_hhdet_in_new!L$154</f>
        <v>7293.6272441402161</v>
      </c>
      <c r="M56" s="67">
        <f>RES_hhdet_in_new!M$154</f>
        <v>13012.826576884871</v>
      </c>
      <c r="N56" s="67">
        <f>RES_hhdet_in_new!N$154</f>
        <v>7902.4520577584426</v>
      </c>
      <c r="O56" s="67">
        <f>RES_hhdet_in_new!O$154</f>
        <v>17609.334707879214</v>
      </c>
      <c r="P56" s="67">
        <f>RES_hhdet_in_new!P$154</f>
        <v>13169.266360961139</v>
      </c>
      <c r="Q56" s="67">
        <f>RES_hhdet_in_new!Q$154</f>
        <v>23686.535595380697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24841.110287823129</v>
      </c>
      <c r="D59" s="83">
        <f>RES_hhdet_in_new!D$159</f>
        <v>33232.708809693031</v>
      </c>
      <c r="E59" s="83">
        <f>RES_hhdet_in_new!E$159</f>
        <v>40776.565443798601</v>
      </c>
      <c r="F59" s="83">
        <f>RES_hhdet_in_new!F$159</f>
        <v>33588.709492514165</v>
      </c>
      <c r="G59" s="83">
        <f>RES_hhdet_in_new!G$159</f>
        <v>35618.913710410816</v>
      </c>
      <c r="H59" s="83">
        <f>RES_hhdet_in_new!H$159</f>
        <v>23927.716638823826</v>
      </c>
      <c r="I59" s="83">
        <f>RES_hhdet_in_new!I$159</f>
        <v>20511.741479118395</v>
      </c>
      <c r="J59" s="83">
        <f>RES_hhdet_in_new!J$159</f>
        <v>20957.398866168849</v>
      </c>
      <c r="K59" s="83">
        <f>RES_hhdet_in_new!K$159</f>
        <v>47983.537108138189</v>
      </c>
      <c r="L59" s="83">
        <f>RES_hhdet_in_new!L$159</f>
        <v>20909.621453095944</v>
      </c>
      <c r="M59" s="83">
        <f>RES_hhdet_in_new!M$159</f>
        <v>28883.011664388949</v>
      </c>
      <c r="N59" s="83">
        <f>RES_hhdet_in_new!N$159</f>
        <v>31895.571635419175</v>
      </c>
      <c r="O59" s="83">
        <f>RES_hhdet_in_new!O$159</f>
        <v>92898.47384249579</v>
      </c>
      <c r="P59" s="83">
        <f>RES_hhdet_in_new!P$159</f>
        <v>68685.210187877397</v>
      </c>
      <c r="Q59" s="83">
        <f>RES_hhdet_in_new!Q$159</f>
        <v>111709.72602454887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49304.952212176853</v>
      </c>
      <c r="D63" s="67">
        <f t="shared" si="4"/>
        <v>59058.353690306954</v>
      </c>
      <c r="E63" s="67">
        <f t="shared" si="4"/>
        <v>62177.497056201391</v>
      </c>
      <c r="F63" s="67">
        <f t="shared" si="4"/>
        <v>71442.353007485828</v>
      </c>
      <c r="G63" s="67">
        <f t="shared" si="4"/>
        <v>67384.148789589177</v>
      </c>
      <c r="H63" s="67">
        <f t="shared" si="4"/>
        <v>60171.345861176189</v>
      </c>
      <c r="I63" s="67">
        <f t="shared" si="4"/>
        <v>38578.321020881602</v>
      </c>
      <c r="J63" s="67">
        <f t="shared" si="4"/>
        <v>36173.663633831151</v>
      </c>
      <c r="K63" s="67">
        <f t="shared" si="4"/>
        <v>45924.525391861818</v>
      </c>
      <c r="L63" s="67">
        <f t="shared" si="4"/>
        <v>32241.441046904052</v>
      </c>
      <c r="M63" s="67">
        <f t="shared" si="4"/>
        <v>87721.050835611066</v>
      </c>
      <c r="N63" s="67">
        <f t="shared" si="4"/>
        <v>49198.490864580825</v>
      </c>
      <c r="O63" s="67">
        <f t="shared" si="4"/>
        <v>91176.58865750421</v>
      </c>
      <c r="P63" s="67">
        <f t="shared" si="4"/>
        <v>67099.852312122603</v>
      </c>
      <c r="Q63" s="67">
        <f t="shared" si="4"/>
        <v>116862.33647545111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7395</v>
      </c>
      <c r="D65" s="67">
        <f t="shared" si="5"/>
        <v>8858</v>
      </c>
      <c r="E65" s="67">
        <f t="shared" si="5"/>
        <v>9327</v>
      </c>
      <c r="F65" s="67">
        <f t="shared" si="5"/>
        <v>10716</v>
      </c>
      <c r="G65" s="67">
        <f t="shared" si="5"/>
        <v>10107</v>
      </c>
      <c r="H65" s="67">
        <f t="shared" si="5"/>
        <v>9025</v>
      </c>
      <c r="I65" s="67">
        <f t="shared" si="5"/>
        <v>5786</v>
      </c>
      <c r="J65" s="67">
        <f t="shared" si="5"/>
        <v>5426.0000000000009</v>
      </c>
      <c r="K65" s="67">
        <f t="shared" si="5"/>
        <v>6889.0000000000018</v>
      </c>
      <c r="L65" s="67">
        <f t="shared" si="5"/>
        <v>4836.0000000000018</v>
      </c>
      <c r="M65" s="67">
        <f t="shared" si="5"/>
        <v>13158</v>
      </c>
      <c r="N65" s="67">
        <f t="shared" si="5"/>
        <v>7379.9999999999991</v>
      </c>
      <c r="O65" s="67">
        <f t="shared" si="5"/>
        <v>13676</v>
      </c>
      <c r="P65" s="67">
        <f t="shared" si="5"/>
        <v>10064.999999999998</v>
      </c>
      <c r="Q65" s="67">
        <f t="shared" si="5"/>
        <v>17528.999999999993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59934.779425006876</v>
      </c>
      <c r="D69" s="67">
        <f t="shared" si="6"/>
        <v>67966.426761609473</v>
      </c>
      <c r="E69" s="67">
        <f t="shared" si="6"/>
        <v>71430.941296814446</v>
      </c>
      <c r="F69" s="67">
        <f t="shared" si="6"/>
        <v>80480.663131136156</v>
      </c>
      <c r="G69" s="67">
        <f t="shared" si="6"/>
        <v>76511.210734511114</v>
      </c>
      <c r="H69" s="67">
        <f t="shared" si="6"/>
        <v>69047.788500409151</v>
      </c>
      <c r="I69" s="67">
        <f t="shared" si="6"/>
        <v>46680.930350828683</v>
      </c>
      <c r="J69" s="67">
        <f t="shared" si="6"/>
        <v>44997.474391484735</v>
      </c>
      <c r="K69" s="67">
        <f t="shared" si="6"/>
        <v>128903.53353561845</v>
      </c>
      <c r="L69" s="67">
        <f t="shared" si="6"/>
        <v>127590.20917883408</v>
      </c>
      <c r="M69" s="67">
        <f t="shared" si="6"/>
        <v>193165.64477432586</v>
      </c>
      <c r="N69" s="67">
        <f t="shared" si="6"/>
        <v>159603.50502217765</v>
      </c>
      <c r="O69" s="67">
        <f t="shared" si="6"/>
        <v>198276.50373585231</v>
      </c>
      <c r="P69" s="67">
        <f t="shared" si="6"/>
        <v>160891.11789656681</v>
      </c>
      <c r="Q69" s="67">
        <f t="shared" si="6"/>
        <v>173387.62207083183</v>
      </c>
    </row>
    <row r="70" spans="1:17" ht="12" customHeight="1" x14ac:dyDescent="0.25">
      <c r="A70" s="148" t="s">
        <v>141</v>
      </c>
      <c r="B70" s="67"/>
      <c r="C70" s="67">
        <f t="shared" si="6"/>
        <v>1453.1602305801653</v>
      </c>
      <c r="D70" s="67">
        <f t="shared" si="6"/>
        <v>1329.2235409076457</v>
      </c>
      <c r="E70" s="67">
        <f t="shared" si="6"/>
        <v>917.22589755699028</v>
      </c>
      <c r="F70" s="67">
        <f t="shared" si="6"/>
        <v>586.56527651130364</v>
      </c>
      <c r="G70" s="67">
        <f t="shared" si="6"/>
        <v>149.79518460912914</v>
      </c>
      <c r="H70" s="67">
        <f t="shared" si="6"/>
        <v>49.323792591058009</v>
      </c>
      <c r="I70" s="67">
        <f t="shared" si="6"/>
        <v>0</v>
      </c>
      <c r="J70" s="67">
        <f t="shared" si="6"/>
        <v>0</v>
      </c>
      <c r="K70" s="67">
        <f t="shared" si="6"/>
        <v>1307.7938331440491</v>
      </c>
      <c r="L70" s="67">
        <f t="shared" si="6"/>
        <v>2413.6742739966339</v>
      </c>
      <c r="M70" s="67">
        <f t="shared" si="6"/>
        <v>5460.5604491848953</v>
      </c>
      <c r="N70" s="67">
        <f t="shared" si="6"/>
        <v>3646.1857486791996</v>
      </c>
      <c r="O70" s="67">
        <f t="shared" si="6"/>
        <v>3843.4773398685029</v>
      </c>
      <c r="P70" s="67">
        <f t="shared" si="6"/>
        <v>115.16140356436335</v>
      </c>
      <c r="Q70" s="67">
        <f t="shared" si="6"/>
        <v>10667.386234566384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1276</v>
      </c>
      <c r="E72" s="67">
        <f t="shared" si="7"/>
        <v>255.17014070122909</v>
      </c>
      <c r="F72" s="67">
        <f t="shared" si="7"/>
        <v>281.65138420511693</v>
      </c>
      <c r="G72" s="67">
        <f t="shared" si="7"/>
        <v>122.52897004502631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58378.389712176868</v>
      </c>
      <c r="D73" s="83">
        <f t="shared" si="7"/>
        <v>66855.791190306976</v>
      </c>
      <c r="E73" s="83">
        <f t="shared" si="7"/>
        <v>71062.934556201391</v>
      </c>
      <c r="F73" s="83">
        <f t="shared" si="7"/>
        <v>80343.790507485828</v>
      </c>
      <c r="G73" s="83">
        <f t="shared" si="7"/>
        <v>76830.586289589148</v>
      </c>
      <c r="H73" s="83">
        <f t="shared" si="7"/>
        <v>70507.783361176203</v>
      </c>
      <c r="I73" s="83">
        <f t="shared" si="7"/>
        <v>47651.758520881602</v>
      </c>
      <c r="J73" s="83">
        <f t="shared" si="7"/>
        <v>45247.101133831151</v>
      </c>
      <c r="K73" s="83">
        <f t="shared" si="7"/>
        <v>129144.02539186181</v>
      </c>
      <c r="L73" s="83">
        <f t="shared" si="7"/>
        <v>133365.26933546853</v>
      </c>
      <c r="M73" s="83">
        <f t="shared" si="7"/>
        <v>199493.38069490984</v>
      </c>
      <c r="N73" s="83">
        <f t="shared" si="7"/>
        <v>163021.33948037567</v>
      </c>
      <c r="O73" s="83">
        <f t="shared" si="7"/>
        <v>203130.55968745917</v>
      </c>
      <c r="P73" s="83">
        <f t="shared" si="7"/>
        <v>161172.37451850943</v>
      </c>
      <c r="Q73" s="83">
        <f t="shared" si="7"/>
        <v>185025.83647545113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18147.062500000007</v>
      </c>
      <c r="C79" s="80">
        <f>RES_hhdet_numvin!C145</f>
        <v>74146.062500000029</v>
      </c>
      <c r="D79" s="80">
        <f>RES_hhdet_numvin!D145</f>
        <v>92291.062500000044</v>
      </c>
      <c r="E79" s="80">
        <f>RES_hhdet_numvin!E145</f>
        <v>102954.06250000004</v>
      </c>
      <c r="F79" s="80">
        <f>RES_hhdet_numvin!F145</f>
        <v>105031.06250000004</v>
      </c>
      <c r="G79" s="80">
        <f>RES_hhdet_numvin!G145</f>
        <v>103003.06250000004</v>
      </c>
      <c r="H79" s="80">
        <f>RES_hhdet_numvin!H145</f>
        <v>84099.062500000044</v>
      </c>
      <c r="I79" s="80">
        <f>RES_hhdet_numvin!I145</f>
        <v>59090.062500000036</v>
      </c>
      <c r="J79" s="80">
        <f>RES_hhdet_numvin!J145</f>
        <v>57131.062500000029</v>
      </c>
      <c r="K79" s="80">
        <f>RES_hhdet_numvin!K145</f>
        <v>93908.062500000029</v>
      </c>
      <c r="L79" s="80">
        <f>RES_hhdet_numvin!L145</f>
        <v>53151.062500000029</v>
      </c>
      <c r="M79" s="80">
        <f>RES_hhdet_numvin!M145</f>
        <v>116604.06250000007</v>
      </c>
      <c r="N79" s="80">
        <f>RES_hhdet_numvin!N145</f>
        <v>81094.062500000029</v>
      </c>
      <c r="O79" s="80">
        <f>RES_hhdet_numvin!O145</f>
        <v>184075.06250000006</v>
      </c>
      <c r="P79" s="80">
        <f>RES_hhdet_numvin!P145</f>
        <v>135785.06250000006</v>
      </c>
      <c r="Q79" s="80">
        <f>RES_hhdet_numvin!Q145</f>
        <v>228572.06250000012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7501.2000000000153</v>
      </c>
      <c r="I81" s="80">
        <f>RES_hhdet_numvin!I147</f>
        <v>8863.0000000000036</v>
      </c>
      <c r="J81" s="80">
        <f>RES_hhdet_numvin!J147</f>
        <v>8569.0000000000036</v>
      </c>
      <c r="K81" s="80">
        <f>RES_hhdet_numvin!K147</f>
        <v>14086.000000000007</v>
      </c>
      <c r="L81" s="80">
        <f>RES_hhdet_numvin!L147</f>
        <v>7972.0000000000036</v>
      </c>
      <c r="M81" s="80">
        <f>RES_hhdet_numvin!M147</f>
        <v>17490.000000000007</v>
      </c>
      <c r="N81" s="80">
        <f>RES_hhdet_numvin!N147</f>
        <v>12164.000000000007</v>
      </c>
      <c r="O81" s="80">
        <f>RES_hhdet_numvin!O147</f>
        <v>27611.000000000015</v>
      </c>
      <c r="P81" s="80">
        <f>RES_hhdet_numvin!P147</f>
        <v>20367.000000000007</v>
      </c>
      <c r="Q81" s="80">
        <f>RES_hhdet_numvin!Q147</f>
        <v>34285.000000000015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16949.092891462067</v>
      </c>
      <c r="C85" s="80">
        <f>RES_hhdet_numvin!C153</f>
        <v>74120.401437705092</v>
      </c>
      <c r="D85" s="80">
        <f>RES_hhdet_numvin!D153</f>
        <v>91158.220129009031</v>
      </c>
      <c r="E85" s="80">
        <f>RES_hhdet_numvin!E153</f>
        <v>98017.505127295255</v>
      </c>
      <c r="F85" s="80">
        <f>RES_hhdet_numvin!F153</f>
        <v>102927.38093511904</v>
      </c>
      <c r="G85" s="80">
        <f>RES_hhdet_numvin!G153</f>
        <v>99292.197966803564</v>
      </c>
      <c r="H85" s="80">
        <f>RES_hhdet_numvin!H153</f>
        <v>83983.901096435671</v>
      </c>
      <c r="I85" s="80">
        <f>RES_hhdet_numvin!I153</f>
        <v>49646.306936266512</v>
      </c>
      <c r="J85" s="80">
        <f>RES_hhdet_numvin!J153</f>
        <v>47698.939242346445</v>
      </c>
      <c r="K85" s="80">
        <f>RES_hhdet_numvin!K153</f>
        <v>86785.504412833252</v>
      </c>
      <c r="L85" s="80">
        <f>RES_hhdet_numvin!L153</f>
        <v>45857.435255859804</v>
      </c>
      <c r="M85" s="80">
        <f>RES_hhdet_numvin!M153</f>
        <v>103273.67665335277</v>
      </c>
      <c r="N85" s="80">
        <f>RES_hhdet_numvin!N153</f>
        <v>72517.387079732987</v>
      </c>
      <c r="O85" s="80">
        <f>RES_hhdet_numvin!O153</f>
        <v>166465.72779212083</v>
      </c>
      <c r="P85" s="80">
        <f>RES_hhdet_numvin!P153</f>
        <v>122615.79613903892</v>
      </c>
      <c r="Q85" s="80">
        <f>RES_hhdet_numvin!Q153</f>
        <v>204885.52690461942</v>
      </c>
    </row>
    <row r="86" spans="1:17" ht="12" customHeight="1" x14ac:dyDescent="0.25">
      <c r="A86" s="23" t="s">
        <v>141</v>
      </c>
      <c r="B86" s="80">
        <f>RES_hhdet_numvin!B154</f>
        <v>1197.969608537941</v>
      </c>
      <c r="C86" s="80">
        <f>RES_hhdet_numvin!C154</f>
        <v>25.661062294935423</v>
      </c>
      <c r="D86" s="80">
        <f>RES_hhdet_numvin!D154</f>
        <v>1132.8423709910135</v>
      </c>
      <c r="E86" s="80">
        <f>RES_hhdet_numvin!E154</f>
        <v>4936.5573727047831</v>
      </c>
      <c r="F86" s="80">
        <f>RES_hhdet_numvin!F154</f>
        <v>2103.6815648810052</v>
      </c>
      <c r="G86" s="80">
        <f>RES_hhdet_numvin!G154</f>
        <v>3710.8645331964835</v>
      </c>
      <c r="H86" s="80">
        <f>RES_hhdet_numvin!H154</f>
        <v>115.16140356436614</v>
      </c>
      <c r="I86" s="80">
        <f>RES_hhdet_numvin!I154</f>
        <v>9443.7555637335245</v>
      </c>
      <c r="J86" s="80">
        <f>RES_hhdet_numvin!J154</f>
        <v>9432.1232576535822</v>
      </c>
      <c r="K86" s="80">
        <f>RES_hhdet_numvin!K154</f>
        <v>7122.5580871667835</v>
      </c>
      <c r="L86" s="80">
        <f>RES_hhdet_numvin!L154</f>
        <v>7293.6272441402234</v>
      </c>
      <c r="M86" s="80">
        <f>RES_hhdet_numvin!M154</f>
        <v>13330.385846647298</v>
      </c>
      <c r="N86" s="80">
        <f>RES_hhdet_numvin!N154</f>
        <v>8576.6754202670454</v>
      </c>
      <c r="O86" s="80">
        <f>RES_hhdet_numvin!O154</f>
        <v>17609.334707879221</v>
      </c>
      <c r="P86" s="80">
        <f>RES_hhdet_numvin!P154</f>
        <v>13169.266360961141</v>
      </c>
      <c r="Q86" s="80">
        <f>RES_hhdet_numvin!Q154</f>
        <v>23686.535595380697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0</v>
      </c>
      <c r="H88" s="80">
        <f>RES_hhdet_numvin!H158</f>
        <v>0</v>
      </c>
      <c r="I88" s="80">
        <f>RES_hhdet_numvin!I158</f>
        <v>0</v>
      </c>
      <c r="J88" s="80">
        <f>RES_hhdet_numvin!J158</f>
        <v>0</v>
      </c>
      <c r="K88" s="80">
        <f>RES_hhdet_numvin!K158</f>
        <v>0</v>
      </c>
      <c r="L88" s="80">
        <f>RES_hhdet_numvin!L158</f>
        <v>0</v>
      </c>
      <c r="M88" s="80">
        <f>RES_hhdet_numvin!M158</f>
        <v>0</v>
      </c>
      <c r="N88" s="80">
        <f>RES_hhdet_numvin!N158</f>
        <v>0</v>
      </c>
      <c r="O88" s="80">
        <f>RES_hhdet_numvin!O158</f>
        <v>0</v>
      </c>
      <c r="P88" s="80">
        <f>RES_hhdet_numvin!P158</f>
        <v>0</v>
      </c>
      <c r="Q88" s="80">
        <f>RES_hhdet_numvin!Q158</f>
        <v>0</v>
      </c>
    </row>
    <row r="89" spans="1:17" ht="12" customHeight="1" x14ac:dyDescent="0.25">
      <c r="A89" s="29" t="s">
        <v>140</v>
      </c>
      <c r="B89" s="78">
        <f>RES_hhdet_numvin!B159</f>
        <v>18147.062500000007</v>
      </c>
      <c r="C89" s="78">
        <f>RES_hhdet_numvin!C159</f>
        <v>74146.062500000029</v>
      </c>
      <c r="D89" s="78">
        <f>RES_hhdet_numvin!D159</f>
        <v>92291.062500000044</v>
      </c>
      <c r="E89" s="78">
        <f>RES_hhdet_numvin!E159</f>
        <v>102954.06250000004</v>
      </c>
      <c r="F89" s="78">
        <f>RES_hhdet_numvin!F159</f>
        <v>105031.06250000003</v>
      </c>
      <c r="G89" s="78">
        <f>RES_hhdet_numvin!G159</f>
        <v>103003.06250000003</v>
      </c>
      <c r="H89" s="78">
        <f>RES_hhdet_numvin!H159</f>
        <v>84099.062500000044</v>
      </c>
      <c r="I89" s="78">
        <f>RES_hhdet_numvin!I159</f>
        <v>59090.062500000022</v>
      </c>
      <c r="J89" s="78">
        <f>RES_hhdet_numvin!J159</f>
        <v>57131.062500000029</v>
      </c>
      <c r="K89" s="78">
        <f>RES_hhdet_numvin!K159</f>
        <v>93908.062500000044</v>
      </c>
      <c r="L89" s="78">
        <f>RES_hhdet_numvin!L159</f>
        <v>53151.062500000029</v>
      </c>
      <c r="M89" s="78">
        <f>RES_hhdet_numvin!M159</f>
        <v>116604.06250000007</v>
      </c>
      <c r="N89" s="78">
        <f>RES_hhdet_numvin!N159</f>
        <v>81094.062500000044</v>
      </c>
      <c r="O89" s="78">
        <f>RES_hhdet_numvin!O159</f>
        <v>184075.06250000009</v>
      </c>
      <c r="P89" s="78">
        <f>RES_hhdet_numvin!P159</f>
        <v>135785.06250000006</v>
      </c>
      <c r="Q89" s="78">
        <f>RES_hhdet_numvin!Q159</f>
        <v>228572.06250000012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316.15345149585971</v>
      </c>
      <c r="C93" s="168">
        <f t="shared" ref="C93:Q93" si="8">SUM(C94,C96,C98,C107)</f>
        <v>385.8731643633576</v>
      </c>
      <c r="D93" s="168">
        <f t="shared" si="8"/>
        <v>459.76767780674135</v>
      </c>
      <c r="E93" s="168">
        <f t="shared" si="8"/>
        <v>547.43927467718413</v>
      </c>
      <c r="F93" s="168">
        <f t="shared" si="8"/>
        <v>613.17250507790823</v>
      </c>
      <c r="G93" s="168">
        <f t="shared" si="8"/>
        <v>718.21133106514537</v>
      </c>
      <c r="H93" s="168">
        <f t="shared" si="8"/>
        <v>758.24779390167441</v>
      </c>
      <c r="I93" s="168">
        <f t="shared" si="8"/>
        <v>757.80536379364787</v>
      </c>
      <c r="J93" s="168">
        <f t="shared" si="8"/>
        <v>777.10103703492427</v>
      </c>
      <c r="K93" s="168">
        <f t="shared" si="8"/>
        <v>857.2044135710446</v>
      </c>
      <c r="L93" s="168">
        <f t="shared" si="8"/>
        <v>1015.6759785709016</v>
      </c>
      <c r="M93" s="168">
        <f t="shared" si="8"/>
        <v>989.76726515526241</v>
      </c>
      <c r="N93" s="168">
        <f t="shared" si="8"/>
        <v>1097.7669691124961</v>
      </c>
      <c r="O93" s="168">
        <f t="shared" si="8"/>
        <v>1185.2320172527186</v>
      </c>
      <c r="P93" s="168">
        <f t="shared" si="8"/>
        <v>1194.3181446331669</v>
      </c>
      <c r="Q93" s="168">
        <f t="shared" si="8"/>
        <v>1416.6009044442433</v>
      </c>
    </row>
    <row r="94" spans="1:17" ht="12" customHeight="1" x14ac:dyDescent="0.25">
      <c r="A94" s="158" t="s">
        <v>65</v>
      </c>
      <c r="B94" s="157">
        <f>B95</f>
        <v>223.32419932476668</v>
      </c>
      <c r="C94" s="157">
        <f t="shared" ref="C94:Q94" si="9">C95</f>
        <v>276.38298592515071</v>
      </c>
      <c r="D94" s="157">
        <f t="shared" si="9"/>
        <v>326.44244925513038</v>
      </c>
      <c r="E94" s="157">
        <f t="shared" si="9"/>
        <v>382.58943872951664</v>
      </c>
      <c r="F94" s="157">
        <f t="shared" si="9"/>
        <v>413.57514608907161</v>
      </c>
      <c r="G94" s="157">
        <f t="shared" si="9"/>
        <v>481.08612338422404</v>
      </c>
      <c r="H94" s="157">
        <f t="shared" si="9"/>
        <v>494.44196743614367</v>
      </c>
      <c r="I94" s="157">
        <f t="shared" si="9"/>
        <v>484.47496669157835</v>
      </c>
      <c r="J94" s="157">
        <f t="shared" si="9"/>
        <v>493.51948120609853</v>
      </c>
      <c r="K94" s="157">
        <f t="shared" si="9"/>
        <v>521.85318800081802</v>
      </c>
      <c r="L94" s="157">
        <f t="shared" si="9"/>
        <v>649.29139227279393</v>
      </c>
      <c r="M94" s="157">
        <f t="shared" si="9"/>
        <v>586.39048932916705</v>
      </c>
      <c r="N94" s="157">
        <f t="shared" si="9"/>
        <v>654.09885432799388</v>
      </c>
      <c r="O94" s="157">
        <f t="shared" si="9"/>
        <v>628.71026163958948</v>
      </c>
      <c r="P94" s="157">
        <f t="shared" si="9"/>
        <v>596.48294948718785</v>
      </c>
      <c r="Q94" s="157">
        <f t="shared" si="9"/>
        <v>664.37537620914316</v>
      </c>
    </row>
    <row r="95" spans="1:17" ht="12" customHeight="1" x14ac:dyDescent="0.25">
      <c r="A95" s="23" t="s">
        <v>60</v>
      </c>
      <c r="B95" s="156">
        <f>RES_hhdet_fec!B$145</f>
        <v>223.32419932476668</v>
      </c>
      <c r="C95" s="156">
        <f>RES_hhdet_fec!C$145</f>
        <v>276.38298592515071</v>
      </c>
      <c r="D95" s="156">
        <f>RES_hhdet_fec!D$145</f>
        <v>326.44244925513038</v>
      </c>
      <c r="E95" s="156">
        <f>RES_hhdet_fec!E$145</f>
        <v>382.58943872951664</v>
      </c>
      <c r="F95" s="156">
        <f>RES_hhdet_fec!F$145</f>
        <v>413.57514608907161</v>
      </c>
      <c r="G95" s="156">
        <f>RES_hhdet_fec!G$145</f>
        <v>481.08612338422404</v>
      </c>
      <c r="H95" s="156">
        <f>RES_hhdet_fec!H$145</f>
        <v>494.44196743614367</v>
      </c>
      <c r="I95" s="156">
        <f>RES_hhdet_fec!I$145</f>
        <v>484.47496669157835</v>
      </c>
      <c r="J95" s="156">
        <f>RES_hhdet_fec!J$145</f>
        <v>493.51948120609853</v>
      </c>
      <c r="K95" s="156">
        <f>RES_hhdet_fec!K$145</f>
        <v>521.85318800081802</v>
      </c>
      <c r="L95" s="156">
        <f>RES_hhdet_fec!L$145</f>
        <v>649.29139227279393</v>
      </c>
      <c r="M95" s="156">
        <f>RES_hhdet_fec!M$145</f>
        <v>586.39048932916705</v>
      </c>
      <c r="N95" s="156">
        <f>RES_hhdet_fec!N$145</f>
        <v>654.09885432799388</v>
      </c>
      <c r="O95" s="156">
        <f>RES_hhdet_fec!O$145</f>
        <v>628.71026163958948</v>
      </c>
      <c r="P95" s="156">
        <f>RES_hhdet_fec!P$145</f>
        <v>596.48294948718785</v>
      </c>
      <c r="Q95" s="156">
        <f>RES_hhdet_fec!Q$145</f>
        <v>664.37537620914316</v>
      </c>
    </row>
    <row r="96" spans="1:17" ht="12" customHeight="1" x14ac:dyDescent="0.25">
      <c r="A96" s="158" t="s">
        <v>112</v>
      </c>
      <c r="B96" s="157">
        <f>B97</f>
        <v>1.5742217975238852</v>
      </c>
      <c r="C96" s="157">
        <f t="shared" ref="C96:Q96" si="10">C97</f>
        <v>1.7858457605768239</v>
      </c>
      <c r="D96" s="157">
        <f t="shared" si="10"/>
        <v>2.0595283042467307</v>
      </c>
      <c r="E96" s="157">
        <f t="shared" si="10"/>
        <v>2.365627453115128</v>
      </c>
      <c r="F96" s="157">
        <f t="shared" si="10"/>
        <v>2.6710398627713334</v>
      </c>
      <c r="G96" s="157">
        <f t="shared" si="10"/>
        <v>2.9771058737069498</v>
      </c>
      <c r="H96" s="157">
        <f t="shared" si="10"/>
        <v>3.2066577615441485</v>
      </c>
      <c r="I96" s="157">
        <f t="shared" si="10"/>
        <v>3.3451437145703147</v>
      </c>
      <c r="J96" s="157">
        <f t="shared" si="10"/>
        <v>3.6183978992319723</v>
      </c>
      <c r="K96" s="157">
        <f t="shared" si="10"/>
        <v>3.7980402448848514</v>
      </c>
      <c r="L96" s="157">
        <f t="shared" si="10"/>
        <v>3.8566848911266147</v>
      </c>
      <c r="M96" s="157">
        <f t="shared" si="10"/>
        <v>3.846918900514336</v>
      </c>
      <c r="N96" s="157">
        <f t="shared" si="10"/>
        <v>3.9375429588757225</v>
      </c>
      <c r="O96" s="157">
        <f t="shared" si="10"/>
        <v>4.2994496523134469</v>
      </c>
      <c r="P96" s="157">
        <f t="shared" si="10"/>
        <v>4.4072820629287666</v>
      </c>
      <c r="Q96" s="157">
        <f t="shared" si="10"/>
        <v>4.7976444666306941</v>
      </c>
    </row>
    <row r="97" spans="1:17" ht="12" customHeight="1" x14ac:dyDescent="0.25">
      <c r="A97" s="23" t="s">
        <v>60</v>
      </c>
      <c r="B97" s="156">
        <f>RES_hhdet_fec!B$147</f>
        <v>1.5742217975238852</v>
      </c>
      <c r="C97" s="156">
        <f>RES_hhdet_fec!C$147</f>
        <v>1.7858457605768239</v>
      </c>
      <c r="D97" s="156">
        <f>RES_hhdet_fec!D$147</f>
        <v>2.0595283042467307</v>
      </c>
      <c r="E97" s="156">
        <f>RES_hhdet_fec!E$147</f>
        <v>2.365627453115128</v>
      </c>
      <c r="F97" s="156">
        <f>RES_hhdet_fec!F$147</f>
        <v>2.6710398627713334</v>
      </c>
      <c r="G97" s="156">
        <f>RES_hhdet_fec!G$147</f>
        <v>2.9771058737069498</v>
      </c>
      <c r="H97" s="156">
        <f>RES_hhdet_fec!H$147</f>
        <v>3.2066577615441485</v>
      </c>
      <c r="I97" s="156">
        <f>RES_hhdet_fec!I$147</f>
        <v>3.3451437145703147</v>
      </c>
      <c r="J97" s="156">
        <f>RES_hhdet_fec!J$147</f>
        <v>3.6183978992319723</v>
      </c>
      <c r="K97" s="156">
        <f>RES_hhdet_fec!K$147</f>
        <v>3.7980402448848514</v>
      </c>
      <c r="L97" s="156">
        <f>RES_hhdet_fec!L$147</f>
        <v>3.8566848911266147</v>
      </c>
      <c r="M97" s="156">
        <f>RES_hhdet_fec!M$147</f>
        <v>3.846918900514336</v>
      </c>
      <c r="N97" s="156">
        <f>RES_hhdet_fec!N$147</f>
        <v>3.9375429588757225</v>
      </c>
      <c r="O97" s="156">
        <f>RES_hhdet_fec!O$147</f>
        <v>4.2994496523134469</v>
      </c>
      <c r="P97" s="156">
        <f>RES_hhdet_fec!P$147</f>
        <v>4.4072820629287666</v>
      </c>
      <c r="Q97" s="156">
        <f>RES_hhdet_fec!Q$147</f>
        <v>4.7976444666306941</v>
      </c>
    </row>
    <row r="98" spans="1:17" ht="12" customHeight="1" x14ac:dyDescent="0.25">
      <c r="A98" s="158" t="s">
        <v>63</v>
      </c>
      <c r="B98" s="157">
        <f>SUM(B99:B100,B103:B104)</f>
        <v>69.387020065533903</v>
      </c>
      <c r="C98" s="157">
        <f t="shared" ref="C98:Q98" si="11">SUM(C99:C100,C103:C104)</f>
        <v>82.020486749966608</v>
      </c>
      <c r="D98" s="157">
        <f t="shared" si="11"/>
        <v>99.810491619561574</v>
      </c>
      <c r="E98" s="157">
        <f t="shared" si="11"/>
        <v>123.37078332481099</v>
      </c>
      <c r="F98" s="157">
        <f t="shared" si="11"/>
        <v>149.21501832693511</v>
      </c>
      <c r="G98" s="157">
        <f t="shared" si="11"/>
        <v>177.52142541226453</v>
      </c>
      <c r="H98" s="157">
        <f t="shared" si="11"/>
        <v>197.30410825906461</v>
      </c>
      <c r="I98" s="157">
        <f t="shared" si="11"/>
        <v>203.91467790208935</v>
      </c>
      <c r="J98" s="157">
        <f t="shared" si="11"/>
        <v>211.00059087960884</v>
      </c>
      <c r="K98" s="157">
        <f t="shared" si="11"/>
        <v>247.95275690009353</v>
      </c>
      <c r="L98" s="157">
        <f t="shared" si="11"/>
        <v>271.9056285596771</v>
      </c>
      <c r="M98" s="157">
        <f t="shared" si="11"/>
        <v>299.66850116314413</v>
      </c>
      <c r="N98" s="157">
        <f t="shared" si="11"/>
        <v>329.44750938387949</v>
      </c>
      <c r="O98" s="157">
        <f t="shared" si="11"/>
        <v>413.15466051284693</v>
      </c>
      <c r="P98" s="157">
        <f t="shared" si="11"/>
        <v>442.23624338992846</v>
      </c>
      <c r="Q98" s="157">
        <f t="shared" si="11"/>
        <v>557.60481917821846</v>
      </c>
    </row>
    <row r="99" spans="1:17" ht="12" customHeight="1" x14ac:dyDescent="0.25">
      <c r="A99" s="167" t="s">
        <v>144</v>
      </c>
      <c r="B99" s="132">
        <f>RES_hhdet_fec!B$149</f>
        <v>0</v>
      </c>
      <c r="C99" s="132">
        <f>RES_hhdet_fec!C$149</f>
        <v>0</v>
      </c>
      <c r="D99" s="132">
        <f>RES_hhdet_fec!D$149</f>
        <v>0</v>
      </c>
      <c r="E99" s="132">
        <f>RES_hhdet_fec!E$149</f>
        <v>0</v>
      </c>
      <c r="F99" s="132">
        <f>RES_hhdet_fec!F$149</f>
        <v>0</v>
      </c>
      <c r="G99" s="132">
        <f>RES_hhdet_fec!G$149</f>
        <v>0</v>
      </c>
      <c r="H99" s="132">
        <f>RES_hhdet_fec!H$149</f>
        <v>0</v>
      </c>
      <c r="I99" s="132">
        <f>RES_hhdet_fec!I$149</f>
        <v>0</v>
      </c>
      <c r="J99" s="132">
        <f>RES_hhdet_fec!J$149</f>
        <v>0</v>
      </c>
      <c r="K99" s="132">
        <f>RES_hhdet_fec!K$149</f>
        <v>0</v>
      </c>
      <c r="L99" s="132">
        <f>RES_hhdet_fec!L$149</f>
        <v>0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66.689364008620458</v>
      </c>
      <c r="C103" s="162">
        <f>RES_hhdet_fec!C$153</f>
        <v>79.775347697149357</v>
      </c>
      <c r="D103" s="162">
        <f>RES_hhdet_fec!D$153</f>
        <v>96.751339715564995</v>
      </c>
      <c r="E103" s="162">
        <f>RES_hhdet_fec!E$153</f>
        <v>119.20397614259109</v>
      </c>
      <c r="F103" s="162">
        <f>RES_hhdet_fec!F$153</f>
        <v>144.24860131734738</v>
      </c>
      <c r="G103" s="162">
        <f>RES_hhdet_fec!G$153</f>
        <v>170.24237809120774</v>
      </c>
      <c r="H103" s="162">
        <f>RES_hhdet_fec!H$153</f>
        <v>189.34226291912691</v>
      </c>
      <c r="I103" s="162">
        <f>RES_hhdet_fec!I$153</f>
        <v>191.78866025818118</v>
      </c>
      <c r="J103" s="162">
        <f>RES_hhdet_fec!J$153</f>
        <v>196.99687003646622</v>
      </c>
      <c r="K103" s="162">
        <f>RES_hhdet_fec!K$153</f>
        <v>231.92086917680277</v>
      </c>
      <c r="L103" s="162">
        <f>RES_hhdet_fec!L$153</f>
        <v>253.48287196288231</v>
      </c>
      <c r="M103" s="162">
        <f>RES_hhdet_fec!M$153</f>
        <v>278.1873315485015</v>
      </c>
      <c r="N103" s="162">
        <f>RES_hhdet_fec!N$153</f>
        <v>305.66577379004463</v>
      </c>
      <c r="O103" s="162">
        <f>RES_hhdet_fec!O$153</f>
        <v>384.13742282293811</v>
      </c>
      <c r="P103" s="162">
        <f>RES_hhdet_fec!P$153</f>
        <v>411.30174401290026</v>
      </c>
      <c r="Q103" s="162">
        <f>RES_hhdet_fec!Q$153</f>
        <v>518.92516400081263</v>
      </c>
    </row>
    <row r="104" spans="1:17" ht="12" customHeight="1" x14ac:dyDescent="0.25">
      <c r="A104" s="161" t="s">
        <v>141</v>
      </c>
      <c r="B104" s="160">
        <f>SUM(B105:B106)</f>
        <v>2.6976560569134449</v>
      </c>
      <c r="C104" s="160">
        <f t="shared" ref="C104:Q104" si="13">SUM(C105:C106)</f>
        <v>2.2451390528172555</v>
      </c>
      <c r="D104" s="160">
        <f t="shared" si="13"/>
        <v>3.0591519039965744</v>
      </c>
      <c r="E104" s="160">
        <f t="shared" si="13"/>
        <v>4.1668071822198991</v>
      </c>
      <c r="F104" s="160">
        <f t="shared" si="13"/>
        <v>4.9664170095877331</v>
      </c>
      <c r="G104" s="160">
        <f t="shared" si="13"/>
        <v>7.2790473210567921</v>
      </c>
      <c r="H104" s="160">
        <f t="shared" si="13"/>
        <v>7.9618453399376978</v>
      </c>
      <c r="I104" s="160">
        <f t="shared" si="13"/>
        <v>12.126017643908176</v>
      </c>
      <c r="J104" s="160">
        <f t="shared" si="13"/>
        <v>14.003720843142604</v>
      </c>
      <c r="K104" s="160">
        <f t="shared" si="13"/>
        <v>16.031887723290758</v>
      </c>
      <c r="L104" s="160">
        <f t="shared" si="13"/>
        <v>18.422756596794763</v>
      </c>
      <c r="M104" s="160">
        <f t="shared" si="13"/>
        <v>21.48116961464261</v>
      </c>
      <c r="N104" s="160">
        <f t="shared" si="13"/>
        <v>23.781735593834849</v>
      </c>
      <c r="O104" s="160">
        <f t="shared" si="13"/>
        <v>29.017237689908839</v>
      </c>
      <c r="P104" s="160">
        <f t="shared" si="13"/>
        <v>30.934499377028192</v>
      </c>
      <c r="Q104" s="160">
        <f t="shared" si="13"/>
        <v>38.679655177405792</v>
      </c>
    </row>
    <row r="105" spans="1:17" ht="12" customHeight="1" x14ac:dyDescent="0.25">
      <c r="A105" s="148" t="s">
        <v>60</v>
      </c>
      <c r="B105" s="156">
        <f>RES_hhdet_fec!B$155</f>
        <v>2.3346311829087241</v>
      </c>
      <c r="C105" s="156">
        <f>RES_hhdet_fec!C$155</f>
        <v>1.9380902215538485</v>
      </c>
      <c r="D105" s="156">
        <f>RES_hhdet_fec!D$155</f>
        <v>2.6401481102632598</v>
      </c>
      <c r="E105" s="156">
        <f>RES_hhdet_fec!E$155</f>
        <v>3.608843711036025</v>
      </c>
      <c r="F105" s="156">
        <f>RES_hhdet_fec!F$155</f>
        <v>4.3175269391371147</v>
      </c>
      <c r="G105" s="156">
        <f>RES_hhdet_fec!G$155</f>
        <v>6.3580006260781721</v>
      </c>
      <c r="H105" s="156">
        <f>RES_hhdet_fec!H$155</f>
        <v>6.9611635649974195</v>
      </c>
      <c r="I105" s="156">
        <f>RES_hhdet_fec!I$155</f>
        <v>10.568775913591796</v>
      </c>
      <c r="J105" s="156">
        <f>RES_hhdet_fec!J$155</f>
        <v>12.185287261660127</v>
      </c>
      <c r="K105" s="156">
        <f>RES_hhdet_fec!K$155</f>
        <v>14.010536812717232</v>
      </c>
      <c r="L105" s="156">
        <f>RES_hhdet_fec!L$155</f>
        <v>16.257868780560322</v>
      </c>
      <c r="M105" s="156">
        <f>RES_hhdet_fec!M$155</f>
        <v>18.942833431944514</v>
      </c>
      <c r="N105" s="156">
        <f>RES_hhdet_fec!N$155</f>
        <v>21.050634934484911</v>
      </c>
      <c r="O105" s="156">
        <f>RES_hhdet_fec!O$155</f>
        <v>25.912188259099281</v>
      </c>
      <c r="P105" s="156">
        <f>RES_hhdet_fec!P$155</f>
        <v>27.567921346650248</v>
      </c>
      <c r="Q105" s="156">
        <f>RES_hhdet_fec!Q$155</f>
        <v>34.794365894614465</v>
      </c>
    </row>
    <row r="106" spans="1:17" ht="12" customHeight="1" x14ac:dyDescent="0.25">
      <c r="A106" s="148" t="s">
        <v>59</v>
      </c>
      <c r="B106" s="156">
        <f>RES_hhdet_fec!B$156</f>
        <v>0.36302487400472083</v>
      </c>
      <c r="C106" s="156">
        <f>RES_hhdet_fec!C$156</f>
        <v>0.30704883126340704</v>
      </c>
      <c r="D106" s="156">
        <f>RES_hhdet_fec!D$156</f>
        <v>0.41900379373331448</v>
      </c>
      <c r="E106" s="156">
        <f>RES_hhdet_fec!E$156</f>
        <v>0.55796347118387435</v>
      </c>
      <c r="F106" s="156">
        <f>RES_hhdet_fec!F$156</f>
        <v>0.64889007045061808</v>
      </c>
      <c r="G106" s="156">
        <f>RES_hhdet_fec!G$156</f>
        <v>0.92104669497862035</v>
      </c>
      <c r="H106" s="156">
        <f>RES_hhdet_fec!H$156</f>
        <v>1.0006817749402783</v>
      </c>
      <c r="I106" s="156">
        <f>RES_hhdet_fec!I$156</f>
        <v>1.5572417303163788</v>
      </c>
      <c r="J106" s="156">
        <f>RES_hhdet_fec!J$156</f>
        <v>1.818433581482477</v>
      </c>
      <c r="K106" s="156">
        <f>RES_hhdet_fec!K$156</f>
        <v>2.021350910573525</v>
      </c>
      <c r="L106" s="156">
        <f>RES_hhdet_fec!L$156</f>
        <v>2.1648878162344416</v>
      </c>
      <c r="M106" s="156">
        <f>RES_hhdet_fec!M$156</f>
        <v>2.5383361826980968</v>
      </c>
      <c r="N106" s="156">
        <f>RES_hhdet_fec!N$156</f>
        <v>2.7311006593499387</v>
      </c>
      <c r="O106" s="156">
        <f>RES_hhdet_fec!O$156</f>
        <v>3.1050494308095598</v>
      </c>
      <c r="P106" s="156">
        <f>RES_hhdet_fec!P$156</f>
        <v>3.3665780303779456</v>
      </c>
      <c r="Q106" s="156">
        <f>RES_hhdet_fec!Q$156</f>
        <v>3.8852892827913248</v>
      </c>
    </row>
    <row r="107" spans="1:17" ht="12" customHeight="1" x14ac:dyDescent="0.25">
      <c r="A107" s="158" t="s">
        <v>62</v>
      </c>
      <c r="B107" s="157">
        <f>SUM(B108:B109)</f>
        <v>21.868010308035235</v>
      </c>
      <c r="C107" s="157">
        <f t="shared" ref="C107:Q107" si="14">SUM(C108:C109)</f>
        <v>25.683845927663477</v>
      </c>
      <c r="D107" s="157">
        <f t="shared" si="14"/>
        <v>31.455208627802673</v>
      </c>
      <c r="E107" s="157">
        <f t="shared" si="14"/>
        <v>39.113425169741333</v>
      </c>
      <c r="F107" s="157">
        <f t="shared" si="14"/>
        <v>47.711300799130129</v>
      </c>
      <c r="G107" s="157">
        <f t="shared" si="14"/>
        <v>56.626676394949897</v>
      </c>
      <c r="H107" s="157">
        <f t="shared" si="14"/>
        <v>63.295060444922051</v>
      </c>
      <c r="I107" s="157">
        <f t="shared" si="14"/>
        <v>66.070575485409876</v>
      </c>
      <c r="J107" s="157">
        <f t="shared" si="14"/>
        <v>68.962567049984898</v>
      </c>
      <c r="K107" s="157">
        <f t="shared" si="14"/>
        <v>83.600428425248154</v>
      </c>
      <c r="L107" s="157">
        <f t="shared" si="14"/>
        <v>90.622272847304032</v>
      </c>
      <c r="M107" s="157">
        <f t="shared" si="14"/>
        <v>99.861355762436929</v>
      </c>
      <c r="N107" s="157">
        <f t="shared" si="14"/>
        <v>110.28306244174708</v>
      </c>
      <c r="O107" s="157">
        <f t="shared" si="14"/>
        <v>139.06764544796872</v>
      </c>
      <c r="P107" s="157">
        <f t="shared" si="14"/>
        <v>151.19166969312181</v>
      </c>
      <c r="Q107" s="157">
        <f t="shared" si="14"/>
        <v>189.82306459025116</v>
      </c>
    </row>
    <row r="108" spans="1:17" ht="12" customHeight="1" x14ac:dyDescent="0.25">
      <c r="A108" s="23" t="s">
        <v>57</v>
      </c>
      <c r="B108" s="156">
        <f>RES_hhdet_fec!B$158</f>
        <v>0</v>
      </c>
      <c r="C108" s="156">
        <f>RES_hhdet_fec!C$158</f>
        <v>0</v>
      </c>
      <c r="D108" s="156">
        <f>RES_hhdet_fec!D$158</f>
        <v>0.10828575837062122</v>
      </c>
      <c r="E108" s="156">
        <f>RES_hhdet_fec!E$158</f>
        <v>0.25808457213036784</v>
      </c>
      <c r="F108" s="156">
        <f>RES_hhdet_fec!F$158</f>
        <v>0.29976274595714925</v>
      </c>
      <c r="G108" s="156">
        <f>RES_hhdet_fec!G$158</f>
        <v>0.1728494975552026</v>
      </c>
      <c r="H108" s="156">
        <f>RES_hhdet_fec!H$158</f>
        <v>0</v>
      </c>
      <c r="I108" s="156">
        <f>RES_hhdet_fec!I$158</f>
        <v>0</v>
      </c>
      <c r="J108" s="156">
        <f>RES_hhdet_fec!J$158</f>
        <v>0</v>
      </c>
      <c r="K108" s="156">
        <f>RES_hhdet_fec!K$158</f>
        <v>0</v>
      </c>
      <c r="L108" s="156">
        <f>RES_hhdet_fec!L$158</f>
        <v>0</v>
      </c>
      <c r="M108" s="156">
        <f>RES_hhdet_fec!M$158</f>
        <v>0</v>
      </c>
      <c r="N108" s="156">
        <f>RES_hhdet_fec!N$158</f>
        <v>0</v>
      </c>
      <c r="O108" s="156">
        <f>RES_hhdet_fec!O$158</f>
        <v>0</v>
      </c>
      <c r="P108" s="156">
        <f>RES_hhdet_fec!P$158</f>
        <v>0</v>
      </c>
      <c r="Q108" s="156">
        <f>RES_hhdet_fec!Q$158</f>
        <v>0</v>
      </c>
    </row>
    <row r="109" spans="1:17" ht="12" customHeight="1" x14ac:dyDescent="0.25">
      <c r="A109" s="29" t="s">
        <v>140</v>
      </c>
      <c r="B109" s="57">
        <f>RES_hhdet_fec!B$159</f>
        <v>21.868010308035235</v>
      </c>
      <c r="C109" s="57">
        <f>RES_hhdet_fec!C$159</f>
        <v>25.683845927663477</v>
      </c>
      <c r="D109" s="57">
        <f>RES_hhdet_fec!D$159</f>
        <v>31.346922869432053</v>
      </c>
      <c r="E109" s="57">
        <f>RES_hhdet_fec!E$159</f>
        <v>38.855340597610969</v>
      </c>
      <c r="F109" s="57">
        <f>RES_hhdet_fec!F$159</f>
        <v>47.411538053172983</v>
      </c>
      <c r="G109" s="57">
        <f>RES_hhdet_fec!G$159</f>
        <v>56.453826897394691</v>
      </c>
      <c r="H109" s="57">
        <f>RES_hhdet_fec!H$159</f>
        <v>63.295060444922051</v>
      </c>
      <c r="I109" s="57">
        <f>RES_hhdet_fec!I$159</f>
        <v>66.070575485409876</v>
      </c>
      <c r="J109" s="57">
        <f>RES_hhdet_fec!J$159</f>
        <v>68.962567049984898</v>
      </c>
      <c r="K109" s="57">
        <f>RES_hhdet_fec!K$159</f>
        <v>83.600428425248154</v>
      </c>
      <c r="L109" s="57">
        <f>RES_hhdet_fec!L$159</f>
        <v>90.622272847304032</v>
      </c>
      <c r="M109" s="57">
        <f>RES_hhdet_fec!M$159</f>
        <v>99.861355762436929</v>
      </c>
      <c r="N109" s="57">
        <f>RES_hhdet_fec!N$159</f>
        <v>110.28306244174708</v>
      </c>
      <c r="O109" s="57">
        <f>RES_hhdet_fec!O$159</f>
        <v>139.06764544796872</v>
      </c>
      <c r="P109" s="57">
        <f>RES_hhdet_fec!P$159</f>
        <v>151.19166969312181</v>
      </c>
      <c r="Q109" s="57">
        <f>RES_hhdet_fec!Q$159</f>
        <v>189.82306459025116</v>
      </c>
    </row>
    <row r="111" spans="1:17" ht="12" customHeight="1" x14ac:dyDescent="0.25">
      <c r="A111" s="152" t="s">
        <v>119</v>
      </c>
      <c r="B111" s="168">
        <f>SUM(B112,B114,B116,B125)</f>
        <v>310.41609620901477</v>
      </c>
      <c r="C111" s="168">
        <f t="shared" ref="C111:Q111" si="15">SUM(C112,C114,C116,C125)</f>
        <v>388.68028195516291</v>
      </c>
      <c r="D111" s="168">
        <f t="shared" si="15"/>
        <v>474.49086451606701</v>
      </c>
      <c r="E111" s="168">
        <f t="shared" si="15"/>
        <v>579.08154414218063</v>
      </c>
      <c r="F111" s="168">
        <f t="shared" si="15"/>
        <v>661.41437637818581</v>
      </c>
      <c r="G111" s="168">
        <f t="shared" si="15"/>
        <v>797.25719114197591</v>
      </c>
      <c r="H111" s="168">
        <f t="shared" si="15"/>
        <v>858.54403169964405</v>
      </c>
      <c r="I111" s="168">
        <f t="shared" si="15"/>
        <v>873.60262340969007</v>
      </c>
      <c r="J111" s="168">
        <f t="shared" si="15"/>
        <v>918.89189451915865</v>
      </c>
      <c r="K111" s="168">
        <f t="shared" si="15"/>
        <v>1046.004754708742</v>
      </c>
      <c r="L111" s="168">
        <f t="shared" si="15"/>
        <v>1301.6838790255972</v>
      </c>
      <c r="M111" s="168">
        <f t="shared" si="15"/>
        <v>1312.8341448538417</v>
      </c>
      <c r="N111" s="168">
        <f t="shared" si="15"/>
        <v>1525.2141581413021</v>
      </c>
      <c r="O111" s="168">
        <f t="shared" si="15"/>
        <v>1697.6008677702537</v>
      </c>
      <c r="P111" s="168">
        <f t="shared" si="15"/>
        <v>1751.0950354254978</v>
      </c>
      <c r="Q111" s="168">
        <f t="shared" si="15"/>
        <v>2153.9439516321627</v>
      </c>
    </row>
    <row r="112" spans="1:17" ht="12" customHeight="1" x14ac:dyDescent="0.25">
      <c r="A112" s="158" t="s">
        <v>65</v>
      </c>
      <c r="B112" s="157">
        <f>B113</f>
        <v>245.77149697102109</v>
      </c>
      <c r="C112" s="157">
        <f t="shared" ref="C112:Q112" si="16">C113</f>
        <v>310.25832767728525</v>
      </c>
      <c r="D112" s="157">
        <f t="shared" si="16"/>
        <v>376.70132291810796</v>
      </c>
      <c r="E112" s="157">
        <f t="shared" si="16"/>
        <v>456.00665977453548</v>
      </c>
      <c r="F112" s="157">
        <f t="shared" si="16"/>
        <v>510.41175631887648</v>
      </c>
      <c r="G112" s="157">
        <f t="shared" si="16"/>
        <v>616.00136623872322</v>
      </c>
      <c r="H112" s="157">
        <f t="shared" si="16"/>
        <v>655.16936510400137</v>
      </c>
      <c r="I112" s="157">
        <f t="shared" si="16"/>
        <v>661.14893746546727</v>
      </c>
      <c r="J112" s="157">
        <f t="shared" si="16"/>
        <v>696.65097437326529</v>
      </c>
      <c r="K112" s="157">
        <f t="shared" si="16"/>
        <v>781.14500854479229</v>
      </c>
      <c r="L112" s="157">
        <f t="shared" si="16"/>
        <v>1011.0671534220932</v>
      </c>
      <c r="M112" s="157">
        <f t="shared" si="16"/>
        <v>990.87908618659992</v>
      </c>
      <c r="N112" s="157">
        <f t="shared" si="16"/>
        <v>1169.3944874004635</v>
      </c>
      <c r="O112" s="157">
        <f t="shared" si="16"/>
        <v>1249.1774129396672</v>
      </c>
      <c r="P112" s="157">
        <f t="shared" si="16"/>
        <v>1267.3287206995356</v>
      </c>
      <c r="Q112" s="157">
        <f t="shared" si="16"/>
        <v>1544.2590732781543</v>
      </c>
    </row>
    <row r="113" spans="1:17" ht="12" customHeight="1" x14ac:dyDescent="0.25">
      <c r="A113" s="23" t="s">
        <v>60</v>
      </c>
      <c r="B113" s="156">
        <f>RES_hhdet_tes!B$145</f>
        <v>245.77149697102109</v>
      </c>
      <c r="C113" s="156">
        <f>RES_hhdet_tes!C$145</f>
        <v>310.25832767728525</v>
      </c>
      <c r="D113" s="156">
        <f>RES_hhdet_tes!D$145</f>
        <v>376.70132291810796</v>
      </c>
      <c r="E113" s="156">
        <f>RES_hhdet_tes!E$145</f>
        <v>456.00665977453548</v>
      </c>
      <c r="F113" s="156">
        <f>RES_hhdet_tes!F$145</f>
        <v>510.41175631887648</v>
      </c>
      <c r="G113" s="156">
        <f>RES_hhdet_tes!G$145</f>
        <v>616.00136623872322</v>
      </c>
      <c r="H113" s="156">
        <f>RES_hhdet_tes!H$145</f>
        <v>655.16936510400137</v>
      </c>
      <c r="I113" s="156">
        <f>RES_hhdet_tes!I$145</f>
        <v>661.14893746546727</v>
      </c>
      <c r="J113" s="156">
        <f>RES_hhdet_tes!J$145</f>
        <v>696.65097437326529</v>
      </c>
      <c r="K113" s="156">
        <f>RES_hhdet_tes!K$145</f>
        <v>781.14500854479229</v>
      </c>
      <c r="L113" s="156">
        <f>RES_hhdet_tes!L$145</f>
        <v>1011.0671534220932</v>
      </c>
      <c r="M113" s="156">
        <f>RES_hhdet_tes!M$145</f>
        <v>990.87908618659992</v>
      </c>
      <c r="N113" s="156">
        <f>RES_hhdet_tes!N$145</f>
        <v>1169.3944874004635</v>
      </c>
      <c r="O113" s="156">
        <f>RES_hhdet_tes!O$145</f>
        <v>1249.1774129396672</v>
      </c>
      <c r="P113" s="156">
        <f>RES_hhdet_tes!P$145</f>
        <v>1267.3287206995356</v>
      </c>
      <c r="Q113" s="156">
        <f>RES_hhdet_tes!Q$145</f>
        <v>1544.2590732781543</v>
      </c>
    </row>
    <row r="114" spans="1:17" ht="12" customHeight="1" x14ac:dyDescent="0.25">
      <c r="A114" s="158" t="s">
        <v>112</v>
      </c>
      <c r="B114" s="157">
        <f>B115</f>
        <v>2.4484546711579545</v>
      </c>
      <c r="C114" s="157">
        <f t="shared" ref="C114:Q114" si="17">C115</f>
        <v>2.9367615690518618</v>
      </c>
      <c r="D114" s="157">
        <f t="shared" si="17"/>
        <v>3.5787819006325399</v>
      </c>
      <c r="E114" s="157">
        <f t="shared" si="17"/>
        <v>4.3237793375797722</v>
      </c>
      <c r="F114" s="157">
        <f t="shared" si="17"/>
        <v>5.1106244969966301</v>
      </c>
      <c r="G114" s="157">
        <f t="shared" si="17"/>
        <v>5.8986406258704953</v>
      </c>
      <c r="H114" s="157">
        <f t="shared" si="17"/>
        <v>6.528323434624558</v>
      </c>
      <c r="I114" s="157">
        <f t="shared" si="17"/>
        <v>6.9683091463980968</v>
      </c>
      <c r="J114" s="157">
        <f t="shared" si="17"/>
        <v>7.7454307073815221</v>
      </c>
      <c r="K114" s="157">
        <f t="shared" si="17"/>
        <v>8.5435866642972371</v>
      </c>
      <c r="L114" s="157">
        <f t="shared" si="17"/>
        <v>8.9633730185890101</v>
      </c>
      <c r="M114" s="157">
        <f t="shared" si="17"/>
        <v>9.5902637848890979</v>
      </c>
      <c r="N114" s="157">
        <f t="shared" si="17"/>
        <v>10.28650268339408</v>
      </c>
      <c r="O114" s="157">
        <f t="shared" si="17"/>
        <v>12.26068156024192</v>
      </c>
      <c r="P114" s="157">
        <f t="shared" si="17"/>
        <v>13.254539798087107</v>
      </c>
      <c r="Q114" s="157">
        <f t="shared" si="17"/>
        <v>15.471873801493739</v>
      </c>
    </row>
    <row r="115" spans="1:17" ht="12" customHeight="1" x14ac:dyDescent="0.25">
      <c r="A115" s="23" t="s">
        <v>60</v>
      </c>
      <c r="B115" s="156">
        <f>RES_hhdet_tes!B$147</f>
        <v>2.4484546711579545</v>
      </c>
      <c r="C115" s="156">
        <f>RES_hhdet_tes!C$147</f>
        <v>2.9367615690518618</v>
      </c>
      <c r="D115" s="156">
        <f>RES_hhdet_tes!D$147</f>
        <v>3.5787819006325399</v>
      </c>
      <c r="E115" s="156">
        <f>RES_hhdet_tes!E$147</f>
        <v>4.3237793375797722</v>
      </c>
      <c r="F115" s="156">
        <f>RES_hhdet_tes!F$147</f>
        <v>5.1106244969966301</v>
      </c>
      <c r="G115" s="156">
        <f>RES_hhdet_tes!G$147</f>
        <v>5.8986406258704953</v>
      </c>
      <c r="H115" s="156">
        <f>RES_hhdet_tes!H$147</f>
        <v>6.528323434624558</v>
      </c>
      <c r="I115" s="156">
        <f>RES_hhdet_tes!I$147</f>
        <v>6.9683091463980968</v>
      </c>
      <c r="J115" s="156">
        <f>RES_hhdet_tes!J$147</f>
        <v>7.7454307073815221</v>
      </c>
      <c r="K115" s="156">
        <f>RES_hhdet_tes!K$147</f>
        <v>8.5435866642972371</v>
      </c>
      <c r="L115" s="156">
        <f>RES_hhdet_tes!L$147</f>
        <v>8.9633730185890101</v>
      </c>
      <c r="M115" s="156">
        <f>RES_hhdet_tes!M$147</f>
        <v>9.5902637848890979</v>
      </c>
      <c r="N115" s="156">
        <f>RES_hhdet_tes!N$147</f>
        <v>10.28650268339408</v>
      </c>
      <c r="O115" s="156">
        <f>RES_hhdet_tes!O$147</f>
        <v>12.26068156024192</v>
      </c>
      <c r="P115" s="156">
        <f>RES_hhdet_tes!P$147</f>
        <v>13.254539798087107</v>
      </c>
      <c r="Q115" s="156">
        <f>RES_hhdet_tes!Q$147</f>
        <v>15.471873801493739</v>
      </c>
    </row>
    <row r="116" spans="1:17" ht="12" customHeight="1" x14ac:dyDescent="0.25">
      <c r="A116" s="158" t="s">
        <v>63</v>
      </c>
      <c r="B116" s="157">
        <f>SUM(B117:B118,B121:B122)</f>
        <v>44.346470858224542</v>
      </c>
      <c r="C116" s="157">
        <f t="shared" ref="C116:Q116" si="18">SUM(C117:C118,C121:C122)</f>
        <v>54.351566213393369</v>
      </c>
      <c r="D116" s="157">
        <f t="shared" si="18"/>
        <v>68.183091128407185</v>
      </c>
      <c r="E116" s="157">
        <f t="shared" si="18"/>
        <v>86.241117233439198</v>
      </c>
      <c r="F116" s="157">
        <f t="shared" si="18"/>
        <v>106.04158341394793</v>
      </c>
      <c r="G116" s="157">
        <f t="shared" si="18"/>
        <v>127.80753019801843</v>
      </c>
      <c r="H116" s="157">
        <f t="shared" si="18"/>
        <v>143.45688850656725</v>
      </c>
      <c r="I116" s="157">
        <f t="shared" si="18"/>
        <v>149.60673785390929</v>
      </c>
      <c r="J116" s="157">
        <f t="shared" si="18"/>
        <v>156.02081498327905</v>
      </c>
      <c r="K116" s="157">
        <f t="shared" si="18"/>
        <v>185.18124083507931</v>
      </c>
      <c r="L116" s="157">
        <f t="shared" si="18"/>
        <v>204.30688645594265</v>
      </c>
      <c r="M116" s="157">
        <f t="shared" si="18"/>
        <v>226.82106882589923</v>
      </c>
      <c r="N116" s="157">
        <f t="shared" si="18"/>
        <v>250.78786076956234</v>
      </c>
      <c r="O116" s="157">
        <f t="shared" si="18"/>
        <v>316.31873250503475</v>
      </c>
      <c r="P116" s="157">
        <f t="shared" si="18"/>
        <v>339.95085553622152</v>
      </c>
      <c r="Q116" s="157">
        <f t="shared" si="18"/>
        <v>430.00760073404439</v>
      </c>
    </row>
    <row r="117" spans="1:17" ht="12" customHeight="1" x14ac:dyDescent="0.25">
      <c r="A117" s="167" t="s">
        <v>144</v>
      </c>
      <c r="B117" s="132">
        <f>RES_hhdet_tes!B$149</f>
        <v>0</v>
      </c>
      <c r="C117" s="132">
        <f>RES_hhdet_tes!C$149</f>
        <v>0</v>
      </c>
      <c r="D117" s="132">
        <f>RES_hhdet_tes!D$149</f>
        <v>0</v>
      </c>
      <c r="E117" s="132">
        <f>RES_hhdet_tes!E$149</f>
        <v>0</v>
      </c>
      <c r="F117" s="132">
        <f>RES_hhdet_tes!F$149</f>
        <v>0</v>
      </c>
      <c r="G117" s="132">
        <f>RES_hhdet_tes!G$149</f>
        <v>0</v>
      </c>
      <c r="H117" s="132">
        <f>RES_hhdet_tes!H$149</f>
        <v>0</v>
      </c>
      <c r="I117" s="132">
        <f>RES_hhdet_tes!I$149</f>
        <v>0</v>
      </c>
      <c r="J117" s="132">
        <f>RES_hhdet_tes!J$149</f>
        <v>0</v>
      </c>
      <c r="K117" s="132">
        <f>RES_hhdet_tes!K$149</f>
        <v>0</v>
      </c>
      <c r="L117" s="132">
        <f>RES_hhdet_tes!L$149</f>
        <v>0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42.495773121447847</v>
      </c>
      <c r="C121" s="162">
        <f>RES_hhdet_tes!C$153</f>
        <v>52.762682309040613</v>
      </c>
      <c r="D121" s="162">
        <f>RES_hhdet_tes!D$153</f>
        <v>65.905604942385381</v>
      </c>
      <c r="E121" s="162">
        <f>RES_hhdet_tes!E$153</f>
        <v>83.037873324678046</v>
      </c>
      <c r="F121" s="162">
        <f>RES_hhdet_tes!F$153</f>
        <v>102.21561183964442</v>
      </c>
      <c r="G121" s="162">
        <f>RES_hhdet_tes!G$153</f>
        <v>122.18372874003192</v>
      </c>
      <c r="H121" s="162">
        <f>RES_hhdet_tes!H$153</f>
        <v>137.29406199358237</v>
      </c>
      <c r="I121" s="162">
        <f>RES_hhdet_tes!I$153</f>
        <v>140.1705243707834</v>
      </c>
      <c r="J121" s="162">
        <f>RES_hhdet_tes!J$153</f>
        <v>145.09099182354359</v>
      </c>
      <c r="K121" s="162">
        <f>RES_hhdet_tes!K$153</f>
        <v>172.62159219406755</v>
      </c>
      <c r="L121" s="162">
        <f>RES_hhdet_tes!L$153</f>
        <v>189.84532991350886</v>
      </c>
      <c r="M121" s="162">
        <f>RES_hhdet_tes!M$153</f>
        <v>209.85312292052393</v>
      </c>
      <c r="N121" s="162">
        <f>RES_hhdet_tes!N$153</f>
        <v>231.94197506564234</v>
      </c>
      <c r="O121" s="162">
        <f>RES_hhdet_tes!O$153</f>
        <v>293.2730796986346</v>
      </c>
      <c r="P121" s="162">
        <f>RES_hhdet_tes!P$153</f>
        <v>315.31075146798821</v>
      </c>
      <c r="Q121" s="162">
        <f>RES_hhdet_tes!Q$153</f>
        <v>399.18742754139316</v>
      </c>
    </row>
    <row r="122" spans="1:17" ht="12" customHeight="1" x14ac:dyDescent="0.25">
      <c r="A122" s="161" t="s">
        <v>141</v>
      </c>
      <c r="B122" s="160">
        <f>SUM(B123:B124)</f>
        <v>1.8506977367766928</v>
      </c>
      <c r="C122" s="160">
        <f t="shared" ref="C122:Q122" si="20">SUM(C123:C124)</f>
        <v>1.5888839043527576</v>
      </c>
      <c r="D122" s="160">
        <f t="shared" si="20"/>
        <v>2.2774861860218043</v>
      </c>
      <c r="E122" s="160">
        <f t="shared" si="20"/>
        <v>3.2032439087611571</v>
      </c>
      <c r="F122" s="160">
        <f t="shared" si="20"/>
        <v>3.8259715743035159</v>
      </c>
      <c r="G122" s="160">
        <f t="shared" si="20"/>
        <v>5.6238014579865023</v>
      </c>
      <c r="H122" s="160">
        <f t="shared" si="20"/>
        <v>6.1628265129848838</v>
      </c>
      <c r="I122" s="160">
        <f t="shared" si="20"/>
        <v>9.4362134831258988</v>
      </c>
      <c r="J122" s="160">
        <f t="shared" si="20"/>
        <v>10.929823159735454</v>
      </c>
      <c r="K122" s="160">
        <f t="shared" si="20"/>
        <v>12.559648641011773</v>
      </c>
      <c r="L122" s="160">
        <f t="shared" si="20"/>
        <v>14.461556542433772</v>
      </c>
      <c r="M122" s="160">
        <f t="shared" si="20"/>
        <v>16.967945905375309</v>
      </c>
      <c r="N122" s="160">
        <f t="shared" si="20"/>
        <v>18.845885703920011</v>
      </c>
      <c r="O122" s="160">
        <f t="shared" si="20"/>
        <v>23.045652806400135</v>
      </c>
      <c r="P122" s="160">
        <f t="shared" si="20"/>
        <v>24.640104068233335</v>
      </c>
      <c r="Q122" s="160">
        <f t="shared" si="20"/>
        <v>30.820173192651211</v>
      </c>
    </row>
    <row r="123" spans="1:17" ht="12" customHeight="1" x14ac:dyDescent="0.25">
      <c r="A123" s="148" t="s">
        <v>60</v>
      </c>
      <c r="B123" s="156">
        <f>RES_hhdet_tes!B$155</f>
        <v>1.487672862771972</v>
      </c>
      <c r="C123" s="156">
        <f>RES_hhdet_tes!C$155</f>
        <v>1.2818350730893506</v>
      </c>
      <c r="D123" s="156">
        <f>RES_hhdet_tes!D$155</f>
        <v>1.8584823922884899</v>
      </c>
      <c r="E123" s="156">
        <f>RES_hhdet_tes!E$155</f>
        <v>2.6452804375772829</v>
      </c>
      <c r="F123" s="156">
        <f>RES_hhdet_tes!F$155</f>
        <v>3.1770815038528979</v>
      </c>
      <c r="G123" s="156">
        <f>RES_hhdet_tes!G$155</f>
        <v>4.7027547630078823</v>
      </c>
      <c r="H123" s="156">
        <f>RES_hhdet_tes!H$155</f>
        <v>5.1621447380446055</v>
      </c>
      <c r="I123" s="156">
        <f>RES_hhdet_tes!I$155</f>
        <v>7.8789717528095204</v>
      </c>
      <c r="J123" s="156">
        <f>RES_hhdet_tes!J$155</f>
        <v>9.111389578252977</v>
      </c>
      <c r="K123" s="156">
        <f>RES_hhdet_tes!K$155</f>
        <v>10.538297730438249</v>
      </c>
      <c r="L123" s="156">
        <f>RES_hhdet_tes!L$155</f>
        <v>12.29666872619933</v>
      </c>
      <c r="M123" s="156">
        <f>RES_hhdet_tes!M$155</f>
        <v>14.42960972267721</v>
      </c>
      <c r="N123" s="156">
        <f>RES_hhdet_tes!N$155</f>
        <v>16.114785044570073</v>
      </c>
      <c r="O123" s="156">
        <f>RES_hhdet_tes!O$155</f>
        <v>19.940603375590573</v>
      </c>
      <c r="P123" s="156">
        <f>RES_hhdet_tes!P$155</f>
        <v>21.27352603785539</v>
      </c>
      <c r="Q123" s="156">
        <f>RES_hhdet_tes!Q$155</f>
        <v>26.934883909859888</v>
      </c>
    </row>
    <row r="124" spans="1:17" ht="12" customHeight="1" x14ac:dyDescent="0.25">
      <c r="A124" s="148" t="s">
        <v>59</v>
      </c>
      <c r="B124" s="156">
        <f>RES_hhdet_tes!B$156</f>
        <v>0.36302487400472078</v>
      </c>
      <c r="C124" s="156">
        <f>RES_hhdet_tes!C$156</f>
        <v>0.30704883126340687</v>
      </c>
      <c r="D124" s="156">
        <f>RES_hhdet_tes!D$156</f>
        <v>0.41900379373331448</v>
      </c>
      <c r="E124" s="156">
        <f>RES_hhdet_tes!E$156</f>
        <v>0.55796347118387424</v>
      </c>
      <c r="F124" s="156">
        <f>RES_hhdet_tes!F$156</f>
        <v>0.64889007045061808</v>
      </c>
      <c r="G124" s="156">
        <f>RES_hhdet_tes!G$156</f>
        <v>0.92104669497862035</v>
      </c>
      <c r="H124" s="156">
        <f>RES_hhdet_tes!H$156</f>
        <v>1.0006817749402785</v>
      </c>
      <c r="I124" s="156">
        <f>RES_hhdet_tes!I$156</f>
        <v>1.5572417303163788</v>
      </c>
      <c r="J124" s="156">
        <f>RES_hhdet_tes!J$156</f>
        <v>1.8184335814824777</v>
      </c>
      <c r="K124" s="156">
        <f>RES_hhdet_tes!K$156</f>
        <v>2.021350910573525</v>
      </c>
      <c r="L124" s="156">
        <f>RES_hhdet_tes!L$156</f>
        <v>2.1648878162344416</v>
      </c>
      <c r="M124" s="156">
        <f>RES_hhdet_tes!M$156</f>
        <v>2.5383361826980977</v>
      </c>
      <c r="N124" s="156">
        <f>RES_hhdet_tes!N$156</f>
        <v>2.7311006593499387</v>
      </c>
      <c r="O124" s="156">
        <f>RES_hhdet_tes!O$156</f>
        <v>3.1050494308095606</v>
      </c>
      <c r="P124" s="156">
        <f>RES_hhdet_tes!P$156</f>
        <v>3.3665780303779456</v>
      </c>
      <c r="Q124" s="156">
        <f>RES_hhdet_tes!Q$156</f>
        <v>3.8852892827913239</v>
      </c>
    </row>
    <row r="125" spans="1:17" ht="12" customHeight="1" x14ac:dyDescent="0.25">
      <c r="A125" s="158" t="s">
        <v>62</v>
      </c>
      <c r="B125" s="157">
        <f>SUM(B126:B127)</f>
        <v>17.849673708611199</v>
      </c>
      <c r="C125" s="157">
        <f t="shared" ref="C125:Q125" si="21">SUM(C126:C127)</f>
        <v>21.133626495432466</v>
      </c>
      <c r="D125" s="157">
        <f t="shared" si="21"/>
        <v>26.027668568919346</v>
      </c>
      <c r="E125" s="157">
        <f t="shared" si="21"/>
        <v>32.509987796626227</v>
      </c>
      <c r="F125" s="157">
        <f t="shared" si="21"/>
        <v>39.850412148364697</v>
      </c>
      <c r="G125" s="157">
        <f t="shared" si="21"/>
        <v>47.549654079363741</v>
      </c>
      <c r="H125" s="157">
        <f t="shared" si="21"/>
        <v>53.389454654450894</v>
      </c>
      <c r="I125" s="157">
        <f t="shared" si="21"/>
        <v>55.878638943915426</v>
      </c>
      <c r="J125" s="157">
        <f t="shared" si="21"/>
        <v>58.474674455232808</v>
      </c>
      <c r="K125" s="157">
        <f t="shared" si="21"/>
        <v>71.134918664573291</v>
      </c>
      <c r="L125" s="157">
        <f t="shared" si="21"/>
        <v>77.346466128972352</v>
      </c>
      <c r="M125" s="157">
        <f t="shared" si="21"/>
        <v>85.543726056453622</v>
      </c>
      <c r="N125" s="157">
        <f t="shared" si="21"/>
        <v>94.745307287882326</v>
      </c>
      <c r="O125" s="157">
        <f t="shared" si="21"/>
        <v>119.84404076531004</v>
      </c>
      <c r="P125" s="157">
        <f t="shared" si="21"/>
        <v>130.56091939165378</v>
      </c>
      <c r="Q125" s="157">
        <f t="shared" si="21"/>
        <v>164.20540381847033</v>
      </c>
    </row>
    <row r="126" spans="1:17" ht="12" customHeight="1" x14ac:dyDescent="0.25">
      <c r="A126" s="23" t="s">
        <v>57</v>
      </c>
      <c r="B126" s="156">
        <f>RES_hhdet_tes!B$158</f>
        <v>0</v>
      </c>
      <c r="C126" s="156">
        <f>RES_hhdet_tes!C$158</f>
        <v>0</v>
      </c>
      <c r="D126" s="156">
        <f>RES_hhdet_tes!D$158</f>
        <v>5.062418093865298E-2</v>
      </c>
      <c r="E126" s="156">
        <f>RES_hhdet_tes!E$158</f>
        <v>0.12073668761294135</v>
      </c>
      <c r="F126" s="156">
        <f>RES_hhdet_tes!F$158</f>
        <v>0.1403792037279169</v>
      </c>
      <c r="G126" s="156">
        <f>RES_hhdet_tes!G$158</f>
        <v>8.0986211398070954E-2</v>
      </c>
      <c r="H126" s="156">
        <f>RES_hhdet_tes!H$158</f>
        <v>0</v>
      </c>
      <c r="I126" s="156">
        <f>RES_hhdet_tes!I$158</f>
        <v>0</v>
      </c>
      <c r="J126" s="156">
        <f>RES_hhdet_tes!J$158</f>
        <v>0</v>
      </c>
      <c r="K126" s="156">
        <f>RES_hhdet_tes!K$158</f>
        <v>0</v>
      </c>
      <c r="L126" s="156">
        <f>RES_hhdet_tes!L$158</f>
        <v>0</v>
      </c>
      <c r="M126" s="156">
        <f>RES_hhdet_tes!M$158</f>
        <v>0</v>
      </c>
      <c r="N126" s="156">
        <f>RES_hhdet_tes!N$158</f>
        <v>0</v>
      </c>
      <c r="O126" s="156">
        <f>RES_hhdet_tes!O$158</f>
        <v>0</v>
      </c>
      <c r="P126" s="156">
        <f>RES_hhdet_tes!P$158</f>
        <v>0</v>
      </c>
      <c r="Q126" s="156">
        <f>RES_hhdet_tes!Q$158</f>
        <v>0</v>
      </c>
    </row>
    <row r="127" spans="1:17" ht="12" customHeight="1" x14ac:dyDescent="0.25">
      <c r="A127" s="29" t="s">
        <v>140</v>
      </c>
      <c r="B127" s="57">
        <f>RES_hhdet_tes!B$159</f>
        <v>17.849673708611199</v>
      </c>
      <c r="C127" s="57">
        <f>RES_hhdet_tes!C$159</f>
        <v>21.133626495432466</v>
      </c>
      <c r="D127" s="57">
        <f>RES_hhdet_tes!D$159</f>
        <v>25.977044387980694</v>
      </c>
      <c r="E127" s="57">
        <f>RES_hhdet_tes!E$159</f>
        <v>32.389251109013287</v>
      </c>
      <c r="F127" s="57">
        <f>RES_hhdet_tes!F$159</f>
        <v>39.710032944636779</v>
      </c>
      <c r="G127" s="57">
        <f>RES_hhdet_tes!G$159</f>
        <v>47.468667867965671</v>
      </c>
      <c r="H127" s="57">
        <f>RES_hhdet_tes!H$159</f>
        <v>53.389454654450894</v>
      </c>
      <c r="I127" s="57">
        <f>RES_hhdet_tes!I$159</f>
        <v>55.878638943915426</v>
      </c>
      <c r="J127" s="57">
        <f>RES_hhdet_tes!J$159</f>
        <v>58.474674455232808</v>
      </c>
      <c r="K127" s="57">
        <f>RES_hhdet_tes!K$159</f>
        <v>71.134918664573291</v>
      </c>
      <c r="L127" s="57">
        <f>RES_hhdet_tes!L$159</f>
        <v>77.346466128972352</v>
      </c>
      <c r="M127" s="57">
        <f>RES_hhdet_tes!M$159</f>
        <v>85.543726056453622</v>
      </c>
      <c r="N127" s="57">
        <f>RES_hhdet_tes!N$159</f>
        <v>94.745307287882326</v>
      </c>
      <c r="O127" s="57">
        <f>RES_hhdet_tes!O$159</f>
        <v>119.84404076531004</v>
      </c>
      <c r="P127" s="57">
        <f>RES_hhdet_tes!P$159</f>
        <v>130.56091939165378</v>
      </c>
      <c r="Q127" s="57">
        <f>RES_hhdet_tes!Q$159</f>
        <v>164.20540381847033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0.98185262485764735</v>
      </c>
      <c r="C129" s="175">
        <f t="shared" si="22"/>
        <v>1.0072747157642763</v>
      </c>
      <c r="D129" s="175">
        <f t="shared" si="22"/>
        <v>1.0320231008398864</v>
      </c>
      <c r="E129" s="175">
        <f t="shared" si="22"/>
        <v>1.0578005103555193</v>
      </c>
      <c r="F129" s="175">
        <f t="shared" si="22"/>
        <v>1.0786758553274467</v>
      </c>
      <c r="G129" s="175">
        <f t="shared" si="22"/>
        <v>1.110059333037257</v>
      </c>
      <c r="H129" s="175">
        <f t="shared" si="22"/>
        <v>1.1322736954919193</v>
      </c>
      <c r="I129" s="175">
        <f t="shared" si="22"/>
        <v>1.1528060701976954</v>
      </c>
      <c r="J129" s="175">
        <f t="shared" si="22"/>
        <v>1.1824612897510032</v>
      </c>
      <c r="K129" s="175">
        <f t="shared" si="22"/>
        <v>1.22025124713389</v>
      </c>
      <c r="L129" s="175">
        <f t="shared" si="22"/>
        <v>1.2815936445175367</v>
      </c>
      <c r="M129" s="175">
        <f t="shared" si="22"/>
        <v>1.3264069151124134</v>
      </c>
      <c r="N129" s="175">
        <f t="shared" si="22"/>
        <v>1.3893788035673738</v>
      </c>
      <c r="O129" s="175">
        <f t="shared" si="22"/>
        <v>1.432294135712912</v>
      </c>
      <c r="P129" s="175">
        <f t="shared" si="22"/>
        <v>1.4661880867290551</v>
      </c>
      <c r="Q129" s="175">
        <f t="shared" si="22"/>
        <v>1.5205016069626129</v>
      </c>
    </row>
    <row r="130" spans="1:17" ht="12" customHeight="1" x14ac:dyDescent="0.25">
      <c r="A130" s="158" t="s">
        <v>65</v>
      </c>
      <c r="B130" s="169">
        <f t="shared" si="22"/>
        <v>1.1005143988610508</v>
      </c>
      <c r="C130" s="169">
        <f t="shared" si="22"/>
        <v>1.1225666682728024</v>
      </c>
      <c r="D130" s="169">
        <f t="shared" si="22"/>
        <v>1.1539593694927153</v>
      </c>
      <c r="E130" s="169">
        <f t="shared" si="22"/>
        <v>1.1918955768586268</v>
      </c>
      <c r="F130" s="169">
        <f t="shared" si="22"/>
        <v>1.2341451393913048</v>
      </c>
      <c r="G130" s="169">
        <f t="shared" si="22"/>
        <v>1.2804388576112553</v>
      </c>
      <c r="H130" s="169">
        <f t="shared" si="22"/>
        <v>1.3250682754566447</v>
      </c>
      <c r="I130" s="169">
        <f t="shared" si="22"/>
        <v>1.3646710004035387</v>
      </c>
      <c r="J130" s="169">
        <f t="shared" si="22"/>
        <v>1.4115977198523944</v>
      </c>
      <c r="K130" s="169">
        <f t="shared" si="22"/>
        <v>1.4968673690340046</v>
      </c>
      <c r="L130" s="169">
        <f t="shared" si="22"/>
        <v>1.5571855186358337</v>
      </c>
      <c r="M130" s="169">
        <f t="shared" si="22"/>
        <v>1.6897939243867501</v>
      </c>
      <c r="N130" s="169">
        <f t="shared" si="22"/>
        <v>1.7877947341795493</v>
      </c>
      <c r="O130" s="169">
        <f t="shared" si="22"/>
        <v>1.9868888566920877</v>
      </c>
      <c r="P130" s="169">
        <f t="shared" si="22"/>
        <v>2.1246688137340581</v>
      </c>
      <c r="Q130" s="169">
        <f t="shared" si="22"/>
        <v>2.3243773453639056</v>
      </c>
    </row>
    <row r="131" spans="1:17" ht="12" customHeight="1" x14ac:dyDescent="0.25">
      <c r="A131" s="23" t="s">
        <v>60</v>
      </c>
      <c r="B131" s="73">
        <f t="shared" si="22"/>
        <v>1.1005143988610508</v>
      </c>
      <c r="C131" s="73">
        <f t="shared" si="22"/>
        <v>1.1225666682728024</v>
      </c>
      <c r="D131" s="73">
        <f t="shared" si="22"/>
        <v>1.1539593694927153</v>
      </c>
      <c r="E131" s="73">
        <f t="shared" si="22"/>
        <v>1.1918955768586268</v>
      </c>
      <c r="F131" s="73">
        <f t="shared" si="22"/>
        <v>1.2341451393913048</v>
      </c>
      <c r="G131" s="73">
        <f t="shared" si="22"/>
        <v>1.2804388576112553</v>
      </c>
      <c r="H131" s="73">
        <f t="shared" si="22"/>
        <v>1.3250682754566447</v>
      </c>
      <c r="I131" s="73">
        <f t="shared" si="22"/>
        <v>1.3646710004035387</v>
      </c>
      <c r="J131" s="73">
        <f t="shared" si="22"/>
        <v>1.4115977198523944</v>
      </c>
      <c r="K131" s="73">
        <f t="shared" si="22"/>
        <v>1.4968673690340046</v>
      </c>
      <c r="L131" s="73">
        <f t="shared" si="22"/>
        <v>1.5571855186358337</v>
      </c>
      <c r="M131" s="73">
        <f t="shared" si="22"/>
        <v>1.6897939243867501</v>
      </c>
      <c r="N131" s="73">
        <f t="shared" si="22"/>
        <v>1.7877947341795493</v>
      </c>
      <c r="O131" s="73">
        <f t="shared" si="22"/>
        <v>1.9868888566920877</v>
      </c>
      <c r="P131" s="73">
        <f t="shared" si="22"/>
        <v>2.1246688137340581</v>
      </c>
      <c r="Q131" s="73">
        <f t="shared" si="22"/>
        <v>2.3243773453639056</v>
      </c>
    </row>
    <row r="132" spans="1:17" ht="12" customHeight="1" x14ac:dyDescent="0.25">
      <c r="A132" s="158" t="s">
        <v>112</v>
      </c>
      <c r="B132" s="169">
        <f t="shared" si="22"/>
        <v>1.5553428843439736</v>
      </c>
      <c r="C132" s="169">
        <f t="shared" si="22"/>
        <v>1.6444654033858417</v>
      </c>
      <c r="D132" s="169">
        <f t="shared" si="22"/>
        <v>1.7376706565542801</v>
      </c>
      <c r="E132" s="169">
        <f t="shared" si="22"/>
        <v>1.8277515894931351</v>
      </c>
      <c r="F132" s="169">
        <f t="shared" si="22"/>
        <v>1.9133463967453146</v>
      </c>
      <c r="G132" s="169">
        <f t="shared" si="22"/>
        <v>1.9813338443774557</v>
      </c>
      <c r="H132" s="169">
        <f t="shared" si="22"/>
        <v>2.0358653526782602</v>
      </c>
      <c r="I132" s="169">
        <f t="shared" si="22"/>
        <v>2.0831120397149152</v>
      </c>
      <c r="J132" s="169">
        <f t="shared" si="22"/>
        <v>2.1405690924775129</v>
      </c>
      <c r="K132" s="169">
        <f t="shared" si="22"/>
        <v>2.2494723892943531</v>
      </c>
      <c r="L132" s="169">
        <f t="shared" si="22"/>
        <v>2.3241133957331499</v>
      </c>
      <c r="M132" s="169">
        <f t="shared" si="22"/>
        <v>2.492972696566822</v>
      </c>
      <c r="N132" s="169">
        <f t="shared" si="22"/>
        <v>2.6124166239779036</v>
      </c>
      <c r="O132" s="169">
        <f t="shared" si="22"/>
        <v>2.8516862742292366</v>
      </c>
      <c r="P132" s="169">
        <f t="shared" si="22"/>
        <v>3.0074180887072797</v>
      </c>
      <c r="Q132" s="169">
        <f t="shared" si="22"/>
        <v>3.2248896117888823</v>
      </c>
    </row>
    <row r="133" spans="1:17" ht="12" customHeight="1" x14ac:dyDescent="0.25">
      <c r="A133" s="23" t="s">
        <v>60</v>
      </c>
      <c r="B133" s="73">
        <f t="shared" si="22"/>
        <v>1.5553428843439736</v>
      </c>
      <c r="C133" s="73">
        <f t="shared" si="22"/>
        <v>1.6444654033858417</v>
      </c>
      <c r="D133" s="73">
        <f t="shared" si="22"/>
        <v>1.7376706565542801</v>
      </c>
      <c r="E133" s="73">
        <f t="shared" si="22"/>
        <v>1.8277515894931351</v>
      </c>
      <c r="F133" s="73">
        <f t="shared" si="22"/>
        <v>1.9133463967453146</v>
      </c>
      <c r="G133" s="73">
        <f t="shared" si="22"/>
        <v>1.9813338443774557</v>
      </c>
      <c r="H133" s="73">
        <f t="shared" si="22"/>
        <v>2.0358653526782602</v>
      </c>
      <c r="I133" s="73">
        <f t="shared" si="22"/>
        <v>2.0831120397149152</v>
      </c>
      <c r="J133" s="73">
        <f t="shared" si="22"/>
        <v>2.1405690924775129</v>
      </c>
      <c r="K133" s="73">
        <f t="shared" si="22"/>
        <v>2.2494723892943531</v>
      </c>
      <c r="L133" s="73">
        <f t="shared" si="22"/>
        <v>2.3241133957331499</v>
      </c>
      <c r="M133" s="73">
        <f t="shared" si="22"/>
        <v>2.492972696566822</v>
      </c>
      <c r="N133" s="73">
        <f t="shared" si="22"/>
        <v>2.6124166239779036</v>
      </c>
      <c r="O133" s="73">
        <f t="shared" si="22"/>
        <v>2.8516862742292366</v>
      </c>
      <c r="P133" s="73">
        <f t="shared" si="22"/>
        <v>3.0074180887072797</v>
      </c>
      <c r="Q133" s="73">
        <f t="shared" si="22"/>
        <v>3.2248896117888823</v>
      </c>
    </row>
    <row r="134" spans="1:17" ht="12" customHeight="1" x14ac:dyDescent="0.25">
      <c r="A134" s="158" t="s">
        <v>63</v>
      </c>
      <c r="B134" s="169">
        <f t="shared" si="22"/>
        <v>0.63911767382920703</v>
      </c>
      <c r="C134" s="169">
        <f t="shared" si="22"/>
        <v>0.66265842068311664</v>
      </c>
      <c r="D134" s="169">
        <f t="shared" si="22"/>
        <v>0.68312549133907052</v>
      </c>
      <c r="E134" s="169">
        <f t="shared" si="22"/>
        <v>0.69904003937774561</v>
      </c>
      <c r="F134" s="169">
        <f t="shared" si="22"/>
        <v>0.71066293864339625</v>
      </c>
      <c r="G134" s="169">
        <f t="shared" si="22"/>
        <v>0.71995552030526067</v>
      </c>
      <c r="H134" s="169">
        <f t="shared" si="22"/>
        <v>0.72708515687978081</v>
      </c>
      <c r="I134" s="169">
        <f t="shared" si="22"/>
        <v>0.73367321760792381</v>
      </c>
      <c r="J134" s="169">
        <f t="shared" si="22"/>
        <v>0.73943307140926573</v>
      </c>
      <c r="K134" s="169">
        <f t="shared" si="22"/>
        <v>0.74684082222039394</v>
      </c>
      <c r="L134" s="169">
        <f t="shared" si="22"/>
        <v>0.75138895630143943</v>
      </c>
      <c r="M134" s="169">
        <f t="shared" si="22"/>
        <v>0.75690660828718315</v>
      </c>
      <c r="N134" s="169">
        <f t="shared" si="22"/>
        <v>0.76123768924092494</v>
      </c>
      <c r="O134" s="169">
        <f t="shared" si="22"/>
        <v>0.76561821210582448</v>
      </c>
      <c r="P134" s="169">
        <f t="shared" si="22"/>
        <v>0.76870871760838499</v>
      </c>
      <c r="Q134" s="169">
        <f t="shared" si="22"/>
        <v>0.77116908954943553</v>
      </c>
    </row>
    <row r="135" spans="1:17" ht="12" customHeight="1" x14ac:dyDescent="0.25">
      <c r="A135" s="167" t="s">
        <v>144</v>
      </c>
      <c r="B135" s="174" t="str">
        <f t="shared" si="22"/>
        <v/>
      </c>
      <c r="C135" s="174" t="str">
        <f t="shared" si="22"/>
        <v/>
      </c>
      <c r="D135" s="174" t="str">
        <f t="shared" si="22"/>
        <v/>
      </c>
      <c r="E135" s="174" t="str">
        <f t="shared" si="22"/>
        <v/>
      </c>
      <c r="F135" s="174" t="str">
        <f t="shared" si="22"/>
        <v/>
      </c>
      <c r="G135" s="174" t="str">
        <f t="shared" si="22"/>
        <v/>
      </c>
      <c r="H135" s="174" t="str">
        <f t="shared" si="22"/>
        <v/>
      </c>
      <c r="I135" s="174" t="str">
        <f t="shared" si="22"/>
        <v/>
      </c>
      <c r="J135" s="174" t="str">
        <f t="shared" si="22"/>
        <v/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0.63721964893764349</v>
      </c>
      <c r="C139" s="171">
        <f t="shared" si="22"/>
        <v>0.66139081598670368</v>
      </c>
      <c r="D139" s="171">
        <f t="shared" si="22"/>
        <v>0.68118545062154556</v>
      </c>
      <c r="E139" s="171">
        <f t="shared" si="22"/>
        <v>0.69660321754157462</v>
      </c>
      <c r="F139" s="171">
        <f t="shared" si="22"/>
        <v>0.70860729952431045</v>
      </c>
      <c r="G139" s="171">
        <f t="shared" si="22"/>
        <v>0.71770454636489933</v>
      </c>
      <c r="H139" s="171">
        <f t="shared" si="22"/>
        <v>0.72511049502046088</v>
      </c>
      <c r="I139" s="171">
        <f t="shared" si="22"/>
        <v>0.73085929158736118</v>
      </c>
      <c r="J139" s="171">
        <f t="shared" si="22"/>
        <v>0.7365141984067346</v>
      </c>
      <c r="K139" s="171">
        <f t="shared" si="22"/>
        <v>0.74431245798096346</v>
      </c>
      <c r="L139" s="171">
        <f t="shared" si="22"/>
        <v>0.74894736848850307</v>
      </c>
      <c r="M139" s="171">
        <f t="shared" si="22"/>
        <v>0.75435902042123149</v>
      </c>
      <c r="N139" s="171">
        <f t="shared" si="22"/>
        <v>0.75880911424829134</v>
      </c>
      <c r="O139" s="171">
        <f t="shared" si="22"/>
        <v>0.76345875791907436</v>
      </c>
      <c r="P139" s="171">
        <f t="shared" si="22"/>
        <v>0.76661661677296133</v>
      </c>
      <c r="Q139" s="171">
        <f t="shared" si="22"/>
        <v>0.76925818062808005</v>
      </c>
    </row>
    <row r="140" spans="1:17" ht="12" customHeight="1" x14ac:dyDescent="0.25">
      <c r="A140" s="161" t="s">
        <v>141</v>
      </c>
      <c r="B140" s="170">
        <f t="shared" si="22"/>
        <v>0.68603917539220716</v>
      </c>
      <c r="C140" s="170">
        <f t="shared" si="22"/>
        <v>0.70769955311186061</v>
      </c>
      <c r="D140" s="170">
        <f t="shared" si="22"/>
        <v>0.74448286894365168</v>
      </c>
      <c r="E140" s="170">
        <f t="shared" si="22"/>
        <v>0.76875261289498975</v>
      </c>
      <c r="F140" s="170">
        <f t="shared" si="22"/>
        <v>0.77036857092697364</v>
      </c>
      <c r="G140" s="170">
        <f t="shared" si="22"/>
        <v>0.77260130480509415</v>
      </c>
      <c r="H140" s="170">
        <f t="shared" si="22"/>
        <v>0.77404499206626243</v>
      </c>
      <c r="I140" s="170">
        <f t="shared" si="22"/>
        <v>0.77817909887888292</v>
      </c>
      <c r="J140" s="170">
        <f t="shared" si="22"/>
        <v>0.78049421879811409</v>
      </c>
      <c r="K140" s="170">
        <f t="shared" si="22"/>
        <v>0.78341670412058861</v>
      </c>
      <c r="L140" s="170">
        <f t="shared" si="22"/>
        <v>0.78498331487209849</v>
      </c>
      <c r="M140" s="170">
        <f t="shared" si="22"/>
        <v>0.78989860467416695</v>
      </c>
      <c r="N140" s="170">
        <f t="shared" si="22"/>
        <v>0.79245207438962517</v>
      </c>
      <c r="O140" s="170">
        <f t="shared" si="22"/>
        <v>0.79420560470559853</v>
      </c>
      <c r="P140" s="170">
        <f t="shared" si="22"/>
        <v>0.79652506309932258</v>
      </c>
      <c r="Q140" s="170">
        <f t="shared" si="22"/>
        <v>0.79680578979552041</v>
      </c>
    </row>
    <row r="141" spans="1:17" ht="12" customHeight="1" x14ac:dyDescent="0.25">
      <c r="A141" s="148" t="s">
        <v>60</v>
      </c>
      <c r="B141" s="73">
        <f t="shared" si="22"/>
        <v>0.63721964893764327</v>
      </c>
      <c r="C141" s="73">
        <f t="shared" si="22"/>
        <v>0.66139081598670346</v>
      </c>
      <c r="D141" s="73">
        <f t="shared" si="22"/>
        <v>0.7039311109342169</v>
      </c>
      <c r="E141" s="73">
        <f t="shared" si="22"/>
        <v>0.7329994450820585</v>
      </c>
      <c r="F141" s="73">
        <f t="shared" si="22"/>
        <v>0.73585678760995943</v>
      </c>
      <c r="G141" s="73">
        <f t="shared" si="22"/>
        <v>0.73965937400492188</v>
      </c>
      <c r="H141" s="73">
        <f t="shared" si="22"/>
        <v>0.74156348861004229</v>
      </c>
      <c r="I141" s="73">
        <f t="shared" si="22"/>
        <v>0.7454952037233471</v>
      </c>
      <c r="J141" s="73">
        <f t="shared" si="22"/>
        <v>0.74773695380338856</v>
      </c>
      <c r="K141" s="73">
        <f t="shared" si="22"/>
        <v>0.75216944727433532</v>
      </c>
      <c r="L141" s="73">
        <f t="shared" si="22"/>
        <v>0.75635182520986799</v>
      </c>
      <c r="M141" s="73">
        <f t="shared" si="22"/>
        <v>0.76174505648894286</v>
      </c>
      <c r="N141" s="73">
        <f t="shared" si="22"/>
        <v>0.7655248924663558</v>
      </c>
      <c r="O141" s="73">
        <f t="shared" si="22"/>
        <v>0.76954532655451302</v>
      </c>
      <c r="P141" s="73">
        <f t="shared" si="22"/>
        <v>0.77167682576982966</v>
      </c>
      <c r="Q141" s="73">
        <f t="shared" si="22"/>
        <v>0.77411624604513685</v>
      </c>
    </row>
    <row r="142" spans="1:17" ht="12" customHeight="1" x14ac:dyDescent="0.25">
      <c r="A142" s="148" t="s">
        <v>59</v>
      </c>
      <c r="B142" s="73">
        <f t="shared" si="22"/>
        <v>0.99999999999999989</v>
      </c>
      <c r="C142" s="73">
        <f t="shared" si="22"/>
        <v>0.99999999999999944</v>
      </c>
      <c r="D142" s="73">
        <f t="shared" si="22"/>
        <v>1</v>
      </c>
      <c r="E142" s="73">
        <f t="shared" si="22"/>
        <v>0.99999999999999978</v>
      </c>
      <c r="F142" s="73">
        <f t="shared" si="22"/>
        <v>1</v>
      </c>
      <c r="G142" s="73">
        <f t="shared" si="22"/>
        <v>1</v>
      </c>
      <c r="H142" s="73">
        <f t="shared" si="22"/>
        <v>1.0000000000000002</v>
      </c>
      <c r="I142" s="73">
        <f t="shared" si="22"/>
        <v>1</v>
      </c>
      <c r="J142" s="73">
        <f t="shared" si="22"/>
        <v>1.0000000000000004</v>
      </c>
      <c r="K142" s="73">
        <f t="shared" si="22"/>
        <v>1</v>
      </c>
      <c r="L142" s="73">
        <f t="shared" si="22"/>
        <v>1</v>
      </c>
      <c r="M142" s="73">
        <f t="shared" si="22"/>
        <v>1.0000000000000004</v>
      </c>
      <c r="N142" s="73">
        <f t="shared" si="22"/>
        <v>1</v>
      </c>
      <c r="O142" s="73">
        <f t="shared" si="22"/>
        <v>1.0000000000000002</v>
      </c>
      <c r="P142" s="73">
        <f t="shared" si="22"/>
        <v>1</v>
      </c>
      <c r="Q142" s="73">
        <f t="shared" si="22"/>
        <v>0.99999999999999978</v>
      </c>
    </row>
    <row r="143" spans="1:17" ht="12" customHeight="1" x14ac:dyDescent="0.25">
      <c r="A143" s="158" t="s">
        <v>62</v>
      </c>
      <c r="B143" s="169">
        <f t="shared" si="22"/>
        <v>0.81624589787450719</v>
      </c>
      <c r="C143" s="169">
        <f t="shared" si="22"/>
        <v>0.82283730228539975</v>
      </c>
      <c r="D143" s="169">
        <f t="shared" si="22"/>
        <v>0.82745178634466199</v>
      </c>
      <c r="E143" s="169">
        <f t="shared" si="22"/>
        <v>0.8311721015365432</v>
      </c>
      <c r="F143" s="169">
        <f t="shared" si="22"/>
        <v>0.83524052962084083</v>
      </c>
      <c r="G143" s="169">
        <f t="shared" si="22"/>
        <v>0.83970413074789485</v>
      </c>
      <c r="H143" s="169">
        <f t="shared" si="22"/>
        <v>0.84350112440305203</v>
      </c>
      <c r="I143" s="169">
        <f t="shared" si="22"/>
        <v>0.84574167143821688</v>
      </c>
      <c r="J143" s="169">
        <f t="shared" si="22"/>
        <v>0.84791905169147286</v>
      </c>
      <c r="K143" s="169">
        <f t="shared" si="22"/>
        <v>0.85089179570627471</v>
      </c>
      <c r="L143" s="169">
        <f t="shared" si="22"/>
        <v>0.85350393119469603</v>
      </c>
      <c r="M143" s="169">
        <f t="shared" si="22"/>
        <v>0.8566249216559414</v>
      </c>
      <c r="N143" s="169">
        <f t="shared" si="22"/>
        <v>0.85911023134606923</v>
      </c>
      <c r="O143" s="169">
        <f t="shared" si="22"/>
        <v>0.86176795745167722</v>
      </c>
      <c r="P143" s="169">
        <f t="shared" si="22"/>
        <v>0.86354572084994585</v>
      </c>
      <c r="Q143" s="169">
        <f t="shared" si="22"/>
        <v>0.86504453066818476</v>
      </c>
    </row>
    <row r="144" spans="1:17" ht="12" customHeight="1" x14ac:dyDescent="0.25">
      <c r="A144" s="23" t="s">
        <v>57</v>
      </c>
      <c r="B144" s="73" t="str">
        <f t="shared" si="22"/>
        <v/>
      </c>
      <c r="C144" s="73" t="str">
        <f t="shared" si="22"/>
        <v/>
      </c>
      <c r="D144" s="73">
        <f t="shared" si="22"/>
        <v>0.46750543839186631</v>
      </c>
      <c r="E144" s="73">
        <f t="shared" si="22"/>
        <v>0.46781830706235661</v>
      </c>
      <c r="F144" s="73">
        <f t="shared" si="22"/>
        <v>0.46830103347126384</v>
      </c>
      <c r="G144" s="73">
        <f t="shared" si="22"/>
        <v>0.46853599543849728</v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ref="Q144" si="23">IF(Q126=0,"",Q126/Q108)</f>
        <v/>
      </c>
    </row>
    <row r="145" spans="1:17" ht="12" customHeight="1" x14ac:dyDescent="0.25">
      <c r="A145" s="29" t="s">
        <v>140</v>
      </c>
      <c r="B145" s="65">
        <f t="shared" ref="B145:Q145" si="24">IF(B127=0,"",B127/B109)</f>
        <v>0.81624589787450719</v>
      </c>
      <c r="C145" s="65">
        <f t="shared" si="24"/>
        <v>0.82283730228539975</v>
      </c>
      <c r="D145" s="65">
        <f t="shared" si="24"/>
        <v>0.82869519589472063</v>
      </c>
      <c r="E145" s="65">
        <f t="shared" si="24"/>
        <v>0.83358556663906191</v>
      </c>
      <c r="F145" s="65">
        <f t="shared" si="24"/>
        <v>0.83756053009925957</v>
      </c>
      <c r="G145" s="65">
        <f t="shared" si="24"/>
        <v>0.84084056788993911</v>
      </c>
      <c r="H145" s="65">
        <f t="shared" si="24"/>
        <v>0.84350112440305203</v>
      </c>
      <c r="I145" s="65">
        <f t="shared" si="24"/>
        <v>0.84574167143821688</v>
      </c>
      <c r="J145" s="65">
        <f t="shared" si="24"/>
        <v>0.84791905169147286</v>
      </c>
      <c r="K145" s="65">
        <f t="shared" si="24"/>
        <v>0.85089179570627471</v>
      </c>
      <c r="L145" s="65">
        <f t="shared" si="24"/>
        <v>0.85350393119469603</v>
      </c>
      <c r="M145" s="65">
        <f t="shared" si="24"/>
        <v>0.8566249216559414</v>
      </c>
      <c r="N145" s="65">
        <f t="shared" si="24"/>
        <v>0.85911023134606923</v>
      </c>
      <c r="O145" s="65">
        <f t="shared" si="24"/>
        <v>0.86176795745167722</v>
      </c>
      <c r="P145" s="65">
        <f t="shared" si="24"/>
        <v>0.86354572084994585</v>
      </c>
      <c r="Q145" s="65">
        <f t="shared" si="24"/>
        <v>0.86504453066818476</v>
      </c>
    </row>
    <row r="147" spans="1:17" ht="12" customHeight="1" x14ac:dyDescent="0.25">
      <c r="A147" s="152" t="s">
        <v>121</v>
      </c>
      <c r="B147" s="168">
        <f>SUM(B148,B150,B152,B161)</f>
        <v>0</v>
      </c>
      <c r="C147" s="168">
        <f t="shared" ref="C147:Q147" si="25">SUM(C148,C150,C152,C161)</f>
        <v>0</v>
      </c>
      <c r="D147" s="168">
        <f t="shared" si="25"/>
        <v>0.28607698309519985</v>
      </c>
      <c r="E147" s="168">
        <f t="shared" si="25"/>
        <v>0.68182609504171277</v>
      </c>
      <c r="F147" s="168">
        <f t="shared" si="25"/>
        <v>0.79193444547201097</v>
      </c>
      <c r="G147" s="168">
        <f t="shared" si="25"/>
        <v>0.45664604038576129</v>
      </c>
      <c r="H147" s="168">
        <f t="shared" si="25"/>
        <v>0</v>
      </c>
      <c r="I147" s="168">
        <f t="shared" si="25"/>
        <v>0</v>
      </c>
      <c r="J147" s="168">
        <f t="shared" si="25"/>
        <v>0</v>
      </c>
      <c r="K147" s="168">
        <f t="shared" si="25"/>
        <v>0</v>
      </c>
      <c r="L147" s="168">
        <f t="shared" si="25"/>
        <v>0</v>
      </c>
      <c r="M147" s="168">
        <f t="shared" si="25"/>
        <v>0</v>
      </c>
      <c r="N147" s="168">
        <f t="shared" si="25"/>
        <v>0</v>
      </c>
      <c r="O147" s="168">
        <f t="shared" si="25"/>
        <v>0</v>
      </c>
      <c r="P147" s="168">
        <f t="shared" si="25"/>
        <v>0</v>
      </c>
      <c r="Q147" s="168">
        <f t="shared" si="25"/>
        <v>0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</v>
      </c>
      <c r="C152" s="157">
        <f t="shared" ref="C152:Q152" si="28">SUM(C153:C154,C157:C158)</f>
        <v>0</v>
      </c>
      <c r="D152" s="157">
        <f t="shared" si="28"/>
        <v>0</v>
      </c>
      <c r="E152" s="157">
        <f t="shared" si="28"/>
        <v>0</v>
      </c>
      <c r="F152" s="157">
        <f t="shared" si="28"/>
        <v>0</v>
      </c>
      <c r="G152" s="157">
        <f t="shared" si="28"/>
        <v>0</v>
      </c>
      <c r="H152" s="157">
        <f t="shared" si="28"/>
        <v>0</v>
      </c>
      <c r="I152" s="157">
        <f t="shared" si="28"/>
        <v>0</v>
      </c>
      <c r="J152" s="157">
        <f t="shared" si="28"/>
        <v>0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</v>
      </c>
      <c r="C153" s="132">
        <f>RES_hhdet_emi!C$149</f>
        <v>0</v>
      </c>
      <c r="D153" s="132">
        <f>RES_hhdet_emi!D$149</f>
        <v>0</v>
      </c>
      <c r="E153" s="132">
        <f>RES_hhdet_emi!E$149</f>
        <v>0</v>
      </c>
      <c r="F153" s="132">
        <f>RES_hhdet_emi!F$149</f>
        <v>0</v>
      </c>
      <c r="G153" s="132">
        <f>RES_hhdet_emi!G$149</f>
        <v>0</v>
      </c>
      <c r="H153" s="132">
        <f>RES_hhdet_emi!H$149</f>
        <v>0</v>
      </c>
      <c r="I153" s="132">
        <f>RES_hhdet_emi!I$149</f>
        <v>0</v>
      </c>
      <c r="J153" s="132">
        <f>RES_hhdet_emi!J$149</f>
        <v>0</v>
      </c>
      <c r="K153" s="132">
        <f>RES_hhdet_emi!K$149</f>
        <v>0</v>
      </c>
      <c r="L153" s="132">
        <f>RES_hhdet_emi!L$149</f>
        <v>0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</v>
      </c>
      <c r="C161" s="157">
        <f t="shared" ref="C161:Q161" si="31">SUM(C162:C163)</f>
        <v>0</v>
      </c>
      <c r="D161" s="157">
        <f t="shared" si="31"/>
        <v>0.28607698309519985</v>
      </c>
      <c r="E161" s="157">
        <f t="shared" si="31"/>
        <v>0.68182609504171277</v>
      </c>
      <c r="F161" s="157">
        <f t="shared" si="31"/>
        <v>0.79193444547201097</v>
      </c>
      <c r="G161" s="157">
        <f t="shared" si="31"/>
        <v>0.45664604038576129</v>
      </c>
      <c r="H161" s="157">
        <f t="shared" si="31"/>
        <v>0</v>
      </c>
      <c r="I161" s="157">
        <f t="shared" si="31"/>
        <v>0</v>
      </c>
      <c r="J161" s="157">
        <f t="shared" si="31"/>
        <v>0</v>
      </c>
      <c r="K161" s="157">
        <f t="shared" si="31"/>
        <v>0</v>
      </c>
      <c r="L161" s="157">
        <f t="shared" si="31"/>
        <v>0</v>
      </c>
      <c r="M161" s="157">
        <f t="shared" si="31"/>
        <v>0</v>
      </c>
      <c r="N161" s="157">
        <f t="shared" si="31"/>
        <v>0</v>
      </c>
      <c r="O161" s="157">
        <f t="shared" si="31"/>
        <v>0</v>
      </c>
      <c r="P161" s="157">
        <f t="shared" si="31"/>
        <v>0</v>
      </c>
      <c r="Q161" s="157">
        <f t="shared" si="31"/>
        <v>0</v>
      </c>
    </row>
    <row r="162" spans="1:17" ht="12" customHeight="1" x14ac:dyDescent="0.25">
      <c r="A162" s="23" t="s">
        <v>57</v>
      </c>
      <c r="B162" s="156">
        <f>RES_hhdet_emi!B$158</f>
        <v>0</v>
      </c>
      <c r="C162" s="156">
        <f>RES_hhdet_emi!C$158</f>
        <v>0</v>
      </c>
      <c r="D162" s="156">
        <f>RES_hhdet_emi!D$158</f>
        <v>0.28607698309519985</v>
      </c>
      <c r="E162" s="156">
        <f>RES_hhdet_emi!E$158</f>
        <v>0.68182609504171277</v>
      </c>
      <c r="F162" s="156">
        <f>RES_hhdet_emi!F$158</f>
        <v>0.79193444547201097</v>
      </c>
      <c r="G162" s="156">
        <f>RES_hhdet_emi!G$158</f>
        <v>0.45664604038576129</v>
      </c>
      <c r="H162" s="156">
        <f>RES_hhdet_emi!H$158</f>
        <v>0</v>
      </c>
      <c r="I162" s="156">
        <f>RES_hhdet_emi!I$158</f>
        <v>0</v>
      </c>
      <c r="J162" s="156">
        <f>RES_hhdet_emi!J$158</f>
        <v>0</v>
      </c>
      <c r="K162" s="156">
        <f>RES_hhdet_emi!K$158</f>
        <v>0</v>
      </c>
      <c r="L162" s="156">
        <f>RES_hhdet_emi!L$158</f>
        <v>0</v>
      </c>
      <c r="M162" s="156">
        <f>RES_hhdet_emi!M$158</f>
        <v>0</v>
      </c>
      <c r="N162" s="156">
        <f>RES_hhdet_emi!N$158</f>
        <v>0</v>
      </c>
      <c r="O162" s="156">
        <f>RES_hhdet_emi!O$158</f>
        <v>0</v>
      </c>
      <c r="P162" s="156">
        <f>RES_hhdet_emi!P$158</f>
        <v>0</v>
      </c>
      <c r="Q162" s="156">
        <f>RES_hhdet_emi!Q$158</f>
        <v>0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12661.150132323282</v>
      </c>
      <c r="C165" s="168">
        <f t="shared" ref="C165:Q165" si="32">SUM(C166,C168,C170,C179)</f>
        <v>12954.731775878419</v>
      </c>
      <c r="D165" s="168">
        <f t="shared" si="32"/>
        <v>12713.880247256771</v>
      </c>
      <c r="E165" s="168">
        <f t="shared" si="32"/>
        <v>12597.536451124583</v>
      </c>
      <c r="F165" s="168">
        <f t="shared" si="32"/>
        <v>12039.968539909049</v>
      </c>
      <c r="G165" s="168">
        <f t="shared" si="32"/>
        <v>12334.954422790182</v>
      </c>
      <c r="H165" s="168">
        <f t="shared" si="32"/>
        <v>11866.613924468094</v>
      </c>
      <c r="I165" s="168">
        <f t="shared" si="32"/>
        <v>11240.289763565899</v>
      </c>
      <c r="J165" s="168">
        <f t="shared" si="32"/>
        <v>10980.455705611879</v>
      </c>
      <c r="K165" s="168">
        <f t="shared" si="32"/>
        <v>11091.222579105939</v>
      </c>
      <c r="L165" s="168">
        <f t="shared" si="32"/>
        <v>12648.977438195101</v>
      </c>
      <c r="M165" s="168">
        <f t="shared" si="32"/>
        <v>11150.500015358213</v>
      </c>
      <c r="N165" s="168">
        <f t="shared" si="32"/>
        <v>11656.320980614862</v>
      </c>
      <c r="O165" s="168">
        <f t="shared" si="32"/>
        <v>10929.072157099514</v>
      </c>
      <c r="P165" s="168">
        <f t="shared" si="32"/>
        <v>10073.151107514179</v>
      </c>
      <c r="Q165" s="168">
        <f t="shared" si="32"/>
        <v>10365.798328877518</v>
      </c>
    </row>
    <row r="166" spans="1:17" ht="12" customHeight="1" x14ac:dyDescent="0.25">
      <c r="A166" s="158" t="s">
        <v>65</v>
      </c>
      <c r="B166" s="157">
        <f>B167</f>
        <v>8943.5721876621355</v>
      </c>
      <c r="C166" s="157">
        <f t="shared" ref="C166:Q166" si="33">C167</f>
        <v>9278.8713513779348</v>
      </c>
      <c r="D166" s="157">
        <f t="shared" si="33"/>
        <v>9027.059551575263</v>
      </c>
      <c r="E166" s="157">
        <f t="shared" si="33"/>
        <v>8804.0530213190668</v>
      </c>
      <c r="F166" s="157">
        <f t="shared" si="33"/>
        <v>8120.768146914932</v>
      </c>
      <c r="G166" s="157">
        <f t="shared" si="33"/>
        <v>8262.4363452753114</v>
      </c>
      <c r="H166" s="157">
        <f t="shared" si="33"/>
        <v>7738.040232768536</v>
      </c>
      <c r="I166" s="157">
        <f t="shared" si="33"/>
        <v>7186.0655373905984</v>
      </c>
      <c r="J166" s="157">
        <f t="shared" si="33"/>
        <v>6973.4417340593218</v>
      </c>
      <c r="K166" s="157">
        <f t="shared" si="33"/>
        <v>6752.1699259815859</v>
      </c>
      <c r="L166" s="157">
        <f t="shared" si="33"/>
        <v>8086.1144153755695</v>
      </c>
      <c r="M166" s="157">
        <f t="shared" si="33"/>
        <v>6606.1461016748226</v>
      </c>
      <c r="N166" s="157">
        <f t="shared" si="33"/>
        <v>6945.3594557172473</v>
      </c>
      <c r="O166" s="157">
        <f t="shared" si="33"/>
        <v>5797.3626390003992</v>
      </c>
      <c r="P166" s="157">
        <f t="shared" si="33"/>
        <v>5030.872979900746</v>
      </c>
      <c r="Q166" s="157">
        <f t="shared" si="33"/>
        <v>4861.4829645036179</v>
      </c>
    </row>
    <row r="167" spans="1:17" ht="12" customHeight="1" x14ac:dyDescent="0.25">
      <c r="A167" s="23" t="s">
        <v>60</v>
      </c>
      <c r="B167" s="156">
        <f>IF(B95=0,0,B95/0.086*1000000/B$7)</f>
        <v>8943.5721876621355</v>
      </c>
      <c r="C167" s="156">
        <f t="shared" ref="C167:Q167" si="34">IF(C95=0,0,C95/0.086*1000000/C$7)</f>
        <v>9278.8713513779348</v>
      </c>
      <c r="D167" s="156">
        <f t="shared" si="34"/>
        <v>9027.059551575263</v>
      </c>
      <c r="E167" s="156">
        <f t="shared" si="34"/>
        <v>8804.0530213190668</v>
      </c>
      <c r="F167" s="156">
        <f t="shared" si="34"/>
        <v>8120.768146914932</v>
      </c>
      <c r="G167" s="156">
        <f t="shared" si="34"/>
        <v>8262.4363452753114</v>
      </c>
      <c r="H167" s="156">
        <f t="shared" si="34"/>
        <v>7738.040232768536</v>
      </c>
      <c r="I167" s="156">
        <f t="shared" si="34"/>
        <v>7186.0655373905984</v>
      </c>
      <c r="J167" s="156">
        <f t="shared" si="34"/>
        <v>6973.4417340593218</v>
      </c>
      <c r="K167" s="156">
        <f t="shared" si="34"/>
        <v>6752.1699259815859</v>
      </c>
      <c r="L167" s="156">
        <f t="shared" si="34"/>
        <v>8086.1144153755695</v>
      </c>
      <c r="M167" s="156">
        <f t="shared" si="34"/>
        <v>6606.1461016748226</v>
      </c>
      <c r="N167" s="156">
        <f t="shared" si="34"/>
        <v>6945.3594557172473</v>
      </c>
      <c r="O167" s="156">
        <f t="shared" si="34"/>
        <v>5797.3626390003992</v>
      </c>
      <c r="P167" s="156">
        <f t="shared" si="34"/>
        <v>5030.872979900746</v>
      </c>
      <c r="Q167" s="156">
        <f t="shared" si="34"/>
        <v>4861.4829645036179</v>
      </c>
    </row>
    <row r="168" spans="1:17" ht="12" customHeight="1" x14ac:dyDescent="0.25">
      <c r="A168" s="158" t="s">
        <v>112</v>
      </c>
      <c r="B168" s="157">
        <f>B169</f>
        <v>63.043621462050538</v>
      </c>
      <c r="C168" s="157">
        <f t="shared" ref="C168:Q168" si="35">C169</f>
        <v>59.955329776644227</v>
      </c>
      <c r="D168" s="157">
        <f t="shared" si="35"/>
        <v>56.951798680017625</v>
      </c>
      <c r="E168" s="157">
        <f t="shared" si="35"/>
        <v>54.437230664482449</v>
      </c>
      <c r="F168" s="157">
        <f t="shared" si="35"/>
        <v>52.447289547863484</v>
      </c>
      <c r="G168" s="157">
        <f t="shared" si="35"/>
        <v>51.130445421314661</v>
      </c>
      <c r="H168" s="157">
        <f t="shared" si="35"/>
        <v>50.18434600164214</v>
      </c>
      <c r="I168" s="157">
        <f t="shared" si="35"/>
        <v>49.617469668346381</v>
      </c>
      <c r="J168" s="157">
        <f t="shared" si="35"/>
        <v>51.128046372701142</v>
      </c>
      <c r="K168" s="157">
        <f t="shared" si="35"/>
        <v>49.142198819218549</v>
      </c>
      <c r="L168" s="157">
        <f t="shared" si="35"/>
        <v>48.030199791402325</v>
      </c>
      <c r="M168" s="157">
        <f t="shared" si="35"/>
        <v>43.338541058476061</v>
      </c>
      <c r="N168" s="157">
        <f t="shared" si="35"/>
        <v>41.809660788684177</v>
      </c>
      <c r="O168" s="157">
        <f t="shared" si="35"/>
        <v>39.645398370917405</v>
      </c>
      <c r="P168" s="157">
        <f t="shared" si="35"/>
        <v>37.172020196473035</v>
      </c>
      <c r="Q168" s="157">
        <f t="shared" si="35"/>
        <v>35.106157873208048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63.043621462050538</v>
      </c>
      <c r="C169" s="156">
        <f t="shared" si="36"/>
        <v>59.955329776644227</v>
      </c>
      <c r="D169" s="156">
        <f t="shared" si="36"/>
        <v>56.951798680017625</v>
      </c>
      <c r="E169" s="156">
        <f t="shared" si="36"/>
        <v>54.437230664482449</v>
      </c>
      <c r="F169" s="156">
        <f t="shared" si="36"/>
        <v>52.447289547863484</v>
      </c>
      <c r="G169" s="156">
        <f t="shared" si="36"/>
        <v>51.130445421314661</v>
      </c>
      <c r="H169" s="156">
        <f t="shared" si="36"/>
        <v>50.18434600164214</v>
      </c>
      <c r="I169" s="156">
        <f t="shared" si="36"/>
        <v>49.617469668346381</v>
      </c>
      <c r="J169" s="156">
        <f t="shared" si="36"/>
        <v>51.128046372701142</v>
      </c>
      <c r="K169" s="156">
        <f t="shared" si="36"/>
        <v>49.142198819218549</v>
      </c>
      <c r="L169" s="156">
        <f t="shared" si="36"/>
        <v>48.030199791402325</v>
      </c>
      <c r="M169" s="156">
        <f t="shared" si="36"/>
        <v>43.338541058476061</v>
      </c>
      <c r="N169" s="156">
        <f t="shared" si="36"/>
        <v>41.809660788684177</v>
      </c>
      <c r="O169" s="156">
        <f t="shared" si="36"/>
        <v>39.645398370917405</v>
      </c>
      <c r="P169" s="156">
        <f t="shared" si="36"/>
        <v>37.172020196473035</v>
      </c>
      <c r="Q169" s="156">
        <f t="shared" si="36"/>
        <v>35.106157873208048</v>
      </c>
    </row>
    <row r="170" spans="1:17" ht="12" customHeight="1" x14ac:dyDescent="0.25">
      <c r="A170" s="158" t="s">
        <v>63</v>
      </c>
      <c r="B170" s="157">
        <f t="shared" si="36"/>
        <v>2778.7755412050519</v>
      </c>
      <c r="C170" s="157">
        <f t="shared" si="36"/>
        <v>2753.6338468260351</v>
      </c>
      <c r="D170" s="157">
        <f t="shared" si="36"/>
        <v>2760.04316772423</v>
      </c>
      <c r="E170" s="157">
        <f t="shared" si="36"/>
        <v>2838.9777859006676</v>
      </c>
      <c r="F170" s="157">
        <f t="shared" si="36"/>
        <v>2929.9163146755682</v>
      </c>
      <c r="G170" s="157">
        <f t="shared" si="36"/>
        <v>3048.8501041630202</v>
      </c>
      <c r="H170" s="157">
        <f t="shared" si="36"/>
        <v>3087.8186488009587</v>
      </c>
      <c r="I170" s="157">
        <f t="shared" si="36"/>
        <v>3024.6025908148963</v>
      </c>
      <c r="J170" s="157">
        <f t="shared" si="36"/>
        <v>2981.4432507408355</v>
      </c>
      <c r="K170" s="157">
        <f t="shared" si="36"/>
        <v>3208.2186842986389</v>
      </c>
      <c r="L170" s="157">
        <f t="shared" si="36"/>
        <v>3386.2454498617667</v>
      </c>
      <c r="M170" s="157">
        <f t="shared" si="36"/>
        <v>3375.9993328308806</v>
      </c>
      <c r="N170" s="157">
        <f t="shared" si="36"/>
        <v>3498.1430701519844</v>
      </c>
      <c r="O170" s="157">
        <f t="shared" si="36"/>
        <v>3809.7157611833827</v>
      </c>
      <c r="P170" s="157">
        <f t="shared" si="36"/>
        <v>3729.9211478147868</v>
      </c>
      <c r="Q170" s="157">
        <f t="shared" si="36"/>
        <v>4080.202888956383</v>
      </c>
    </row>
    <row r="171" spans="1:17" ht="12" customHeight="1" x14ac:dyDescent="0.25">
      <c r="A171" s="167" t="s">
        <v>144</v>
      </c>
      <c r="B171" s="132">
        <f>IF(B99=0,0,B99/0.086*1000000/B$11)</f>
        <v>0</v>
      </c>
      <c r="C171" s="132">
        <f t="shared" ref="C171:Q171" si="37">IF(C99=0,0,C99/0.086*1000000/C$11)</f>
        <v>0</v>
      </c>
      <c r="D171" s="132">
        <f t="shared" si="37"/>
        <v>0</v>
      </c>
      <c r="E171" s="132">
        <f t="shared" si="37"/>
        <v>0</v>
      </c>
      <c r="F171" s="132">
        <f t="shared" si="37"/>
        <v>0</v>
      </c>
      <c r="G171" s="132">
        <f t="shared" si="37"/>
        <v>0</v>
      </c>
      <c r="H171" s="132">
        <f t="shared" si="37"/>
        <v>0</v>
      </c>
      <c r="I171" s="132">
        <f t="shared" si="37"/>
        <v>0</v>
      </c>
      <c r="J171" s="132">
        <f t="shared" si="37"/>
        <v>0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2787.6113344973414</v>
      </c>
      <c r="C175" s="162">
        <f t="shared" ref="C175:Q175" si="40">IF(C103=0,0,C103/0.086*1000000/C$13)</f>
        <v>2759.5920857128976</v>
      </c>
      <c r="D175" s="162">
        <f t="shared" si="40"/>
        <v>2766.7084202386604</v>
      </c>
      <c r="E175" s="162">
        <f t="shared" si="40"/>
        <v>2846.8995227635719</v>
      </c>
      <c r="F175" s="162">
        <f t="shared" si="40"/>
        <v>2938.3692476631827</v>
      </c>
      <c r="G175" s="162">
        <f t="shared" si="40"/>
        <v>3060.3304897058592</v>
      </c>
      <c r="H175" s="162">
        <f t="shared" si="40"/>
        <v>3099.3935665374092</v>
      </c>
      <c r="I175" s="162">
        <f t="shared" si="40"/>
        <v>3040.6953479141844</v>
      </c>
      <c r="J175" s="162">
        <f t="shared" si="40"/>
        <v>2998.793340010543</v>
      </c>
      <c r="K175" s="162">
        <f t="shared" si="40"/>
        <v>3227.3847576889511</v>
      </c>
      <c r="L175" s="162">
        <f t="shared" si="40"/>
        <v>3409.9023416390501</v>
      </c>
      <c r="M175" s="162">
        <f t="shared" si="40"/>
        <v>3400.7544437916913</v>
      </c>
      <c r="N175" s="162">
        <f t="shared" si="40"/>
        <v>3525.0236871909806</v>
      </c>
      <c r="O175" s="162">
        <f t="shared" si="40"/>
        <v>3840.8183081874531</v>
      </c>
      <c r="P175" s="162">
        <f t="shared" si="40"/>
        <v>3759.6551933918058</v>
      </c>
      <c r="Q175" s="162">
        <f t="shared" si="40"/>
        <v>4115.4236202504926</v>
      </c>
    </row>
    <row r="176" spans="1:17" ht="12" customHeight="1" x14ac:dyDescent="0.25">
      <c r="A176" s="161" t="s">
        <v>141</v>
      </c>
      <c r="B176" s="160">
        <f>IF(B104=0,0,B104/0.086*1000000/B$14)</f>
        <v>2576.8581027717123</v>
      </c>
      <c r="C176" s="160">
        <f t="shared" ref="C176:Q176" si="41">IF(C104=0,0,C104/0.086*1000000/C$14)</f>
        <v>2557.4322155186715</v>
      </c>
      <c r="D176" s="160">
        <f t="shared" si="41"/>
        <v>2564.638339394523</v>
      </c>
      <c r="E176" s="160">
        <f t="shared" si="41"/>
        <v>2629.647017904073</v>
      </c>
      <c r="F176" s="160">
        <f t="shared" si="41"/>
        <v>2703.9862806202277</v>
      </c>
      <c r="G176" s="160">
        <f t="shared" si="41"/>
        <v>2802.9302622302662</v>
      </c>
      <c r="H176" s="160">
        <f t="shared" si="41"/>
        <v>2835.9502826166258</v>
      </c>
      <c r="I176" s="160">
        <f t="shared" si="41"/>
        <v>2790.9779327340257</v>
      </c>
      <c r="J176" s="160">
        <f t="shared" si="41"/>
        <v>2757.0471765184452</v>
      </c>
      <c r="K176" s="160">
        <f t="shared" si="41"/>
        <v>2954.4090004125669</v>
      </c>
      <c r="L176" s="160">
        <f t="shared" si="41"/>
        <v>3091.170273632466</v>
      </c>
      <c r="M176" s="160">
        <f t="shared" si="41"/>
        <v>3085.1639291362371</v>
      </c>
      <c r="N176" s="160">
        <f t="shared" si="41"/>
        <v>3185.8870405262483</v>
      </c>
      <c r="O176" s="160">
        <f t="shared" si="41"/>
        <v>3440.8498937419481</v>
      </c>
      <c r="P176" s="160">
        <f t="shared" si="41"/>
        <v>3375.0256256285052</v>
      </c>
      <c r="Q176" s="160">
        <f t="shared" si="41"/>
        <v>3659.9756873828483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2230.0890675978712</v>
      </c>
      <c r="C177" s="156">
        <f t="shared" si="42"/>
        <v>2207.6736685703058</v>
      </c>
      <c r="D177" s="156">
        <f t="shared" si="42"/>
        <v>2213.3667361909256</v>
      </c>
      <c r="E177" s="156">
        <f t="shared" si="42"/>
        <v>2277.5196182108643</v>
      </c>
      <c r="F177" s="156">
        <f t="shared" si="42"/>
        <v>2350.695398130516</v>
      </c>
      <c r="G177" s="156">
        <f t="shared" si="42"/>
        <v>2448.2643917646878</v>
      </c>
      <c r="H177" s="156">
        <f t="shared" si="42"/>
        <v>2479.5148532299258</v>
      </c>
      <c r="I177" s="156">
        <f t="shared" si="42"/>
        <v>2432.5562783313535</v>
      </c>
      <c r="J177" s="156">
        <f t="shared" si="42"/>
        <v>2399.0346720084299</v>
      </c>
      <c r="K177" s="156">
        <f t="shared" si="42"/>
        <v>2581.9078061511618</v>
      </c>
      <c r="L177" s="156">
        <f t="shared" si="42"/>
        <v>2727.9218733112402</v>
      </c>
      <c r="M177" s="156">
        <f t="shared" si="42"/>
        <v>2720.6035550333572</v>
      </c>
      <c r="N177" s="156">
        <f t="shared" si="42"/>
        <v>2820.0189497527858</v>
      </c>
      <c r="O177" s="156">
        <f t="shared" si="42"/>
        <v>3072.6546465499628</v>
      </c>
      <c r="P177" s="156">
        <f t="shared" si="42"/>
        <v>3007.7241547134436</v>
      </c>
      <c r="Q177" s="156">
        <f t="shared" si="42"/>
        <v>3292.3388962003905</v>
      </c>
    </row>
    <row r="178" spans="1:17" ht="12" customHeight="1" x14ac:dyDescent="0.25">
      <c r="A178" s="148" t="s">
        <v>59</v>
      </c>
      <c r="B178" s="156">
        <f t="shared" si="42"/>
        <v>346.76903517384153</v>
      </c>
      <c r="C178" s="156">
        <f t="shared" si="42"/>
        <v>349.7585469483659</v>
      </c>
      <c r="D178" s="156">
        <f t="shared" si="42"/>
        <v>351.2716032035969</v>
      </c>
      <c r="E178" s="156">
        <f t="shared" si="42"/>
        <v>352.1273996932091</v>
      </c>
      <c r="F178" s="156">
        <f t="shared" si="42"/>
        <v>353.29088248971152</v>
      </c>
      <c r="G178" s="156">
        <f t="shared" si="42"/>
        <v>354.66587046557851</v>
      </c>
      <c r="H178" s="156">
        <f t="shared" si="42"/>
        <v>356.43542938669992</v>
      </c>
      <c r="I178" s="156">
        <f t="shared" si="42"/>
        <v>358.4216544026724</v>
      </c>
      <c r="J178" s="156">
        <f t="shared" si="42"/>
        <v>358.01250451001539</v>
      </c>
      <c r="K178" s="156">
        <f t="shared" si="42"/>
        <v>372.50119426140469</v>
      </c>
      <c r="L178" s="156">
        <f t="shared" si="42"/>
        <v>363.24840032122597</v>
      </c>
      <c r="M178" s="156">
        <f t="shared" si="42"/>
        <v>364.56037410288042</v>
      </c>
      <c r="N178" s="156">
        <f t="shared" si="42"/>
        <v>365.86809077346294</v>
      </c>
      <c r="O178" s="156">
        <f t="shared" si="42"/>
        <v>368.19524719198506</v>
      </c>
      <c r="P178" s="156">
        <f t="shared" si="42"/>
        <v>367.30147091506132</v>
      </c>
      <c r="Q178" s="156">
        <f t="shared" si="42"/>
        <v>367.63679118245744</v>
      </c>
    </row>
    <row r="179" spans="1:17" ht="12" customHeight="1" x14ac:dyDescent="0.25">
      <c r="A179" s="158" t="s">
        <v>62</v>
      </c>
      <c r="B179" s="157">
        <f t="shared" si="36"/>
        <v>875.75878199404417</v>
      </c>
      <c r="C179" s="157">
        <f t="shared" si="36"/>
        <v>862.27124789780601</v>
      </c>
      <c r="D179" s="157">
        <f t="shared" si="36"/>
        <v>869.82572927726017</v>
      </c>
      <c r="E179" s="157">
        <f t="shared" si="36"/>
        <v>900.06841324036634</v>
      </c>
      <c r="F179" s="157">
        <f t="shared" si="36"/>
        <v>936.83678877068542</v>
      </c>
      <c r="G179" s="157">
        <f t="shared" si="36"/>
        <v>972.53752793053502</v>
      </c>
      <c r="H179" s="157">
        <f t="shared" si="36"/>
        <v>990.57069689695652</v>
      </c>
      <c r="I179" s="157">
        <f t="shared" si="36"/>
        <v>980.00416569205845</v>
      </c>
      <c r="J179" s="157">
        <f t="shared" si="36"/>
        <v>974.44267443902129</v>
      </c>
      <c r="K179" s="157">
        <f t="shared" si="36"/>
        <v>1081.6917700064946</v>
      </c>
      <c r="L179" s="157">
        <f t="shared" si="36"/>
        <v>1128.5873731663632</v>
      </c>
      <c r="M179" s="157">
        <f t="shared" si="36"/>
        <v>1125.016039794034</v>
      </c>
      <c r="N179" s="157">
        <f t="shared" si="36"/>
        <v>1171.0087939569451</v>
      </c>
      <c r="O179" s="157">
        <f t="shared" si="36"/>
        <v>1282.3483585448134</v>
      </c>
      <c r="P179" s="157">
        <f t="shared" si="36"/>
        <v>1275.1849596021736</v>
      </c>
      <c r="Q179" s="157">
        <f t="shared" si="36"/>
        <v>1389.0063175443079</v>
      </c>
    </row>
    <row r="180" spans="1:17" ht="12" customHeight="1" x14ac:dyDescent="0.25">
      <c r="A180" s="23" t="s">
        <v>57</v>
      </c>
      <c r="B180" s="156">
        <f>IF(B108=0,0,B108/0.086*1000000/B$16)</f>
        <v>0</v>
      </c>
      <c r="C180" s="156">
        <f t="shared" ref="C180:Q180" si="43">IF(C108=0,0,C108/0.086*1000000/C$16)</f>
        <v>0</v>
      </c>
      <c r="D180" s="156">
        <f t="shared" si="43"/>
        <v>986.78426742929616</v>
      </c>
      <c r="E180" s="156">
        <f t="shared" si="43"/>
        <v>2049.8520470387584</v>
      </c>
      <c r="F180" s="156">
        <f t="shared" si="43"/>
        <v>2130.5704921046031</v>
      </c>
      <c r="G180" s="156">
        <f t="shared" si="43"/>
        <v>1591.3522395477967</v>
      </c>
      <c r="H180" s="156">
        <f t="shared" si="43"/>
        <v>0</v>
      </c>
      <c r="I180" s="156">
        <f t="shared" si="43"/>
        <v>0</v>
      </c>
      <c r="J180" s="156">
        <f t="shared" si="43"/>
        <v>0</v>
      </c>
      <c r="K180" s="156">
        <f t="shared" si="43"/>
        <v>0</v>
      </c>
      <c r="L180" s="156">
        <f t="shared" si="43"/>
        <v>0</v>
      </c>
      <c r="M180" s="156">
        <f t="shared" si="43"/>
        <v>0</v>
      </c>
      <c r="N180" s="156">
        <f t="shared" si="43"/>
        <v>0</v>
      </c>
      <c r="O180" s="156">
        <f t="shared" si="43"/>
        <v>0</v>
      </c>
      <c r="P180" s="156">
        <f t="shared" si="43"/>
        <v>0</v>
      </c>
      <c r="Q180" s="156">
        <f t="shared" si="43"/>
        <v>0</v>
      </c>
    </row>
    <row r="181" spans="1:17" ht="12" customHeight="1" x14ac:dyDescent="0.25">
      <c r="A181" s="29" t="s">
        <v>140</v>
      </c>
      <c r="B181" s="57">
        <f>IF(B109=0,0,B109/0.086*1000000/B$17)</f>
        <v>875.75878199404417</v>
      </c>
      <c r="C181" s="57">
        <f t="shared" ref="C181:Q181" si="44">IF(C109=0,0,C109/0.086*1000000/C$17)</f>
        <v>862.27124789780601</v>
      </c>
      <c r="D181" s="57">
        <f t="shared" si="44"/>
        <v>869.46973697087662</v>
      </c>
      <c r="E181" s="57">
        <f t="shared" si="44"/>
        <v>896.72749830547502</v>
      </c>
      <c r="F181" s="57">
        <f t="shared" si="44"/>
        <v>933.5297952364192</v>
      </c>
      <c r="G181" s="57">
        <f t="shared" si="44"/>
        <v>971.38099328794078</v>
      </c>
      <c r="H181" s="57">
        <f t="shared" si="44"/>
        <v>990.57069689695663</v>
      </c>
      <c r="I181" s="57">
        <f t="shared" si="44"/>
        <v>980.00416569205868</v>
      </c>
      <c r="J181" s="57">
        <f t="shared" si="44"/>
        <v>974.44267443902152</v>
      </c>
      <c r="K181" s="57">
        <f t="shared" si="44"/>
        <v>1081.6917700064946</v>
      </c>
      <c r="L181" s="57">
        <f t="shared" si="44"/>
        <v>1128.5873731663637</v>
      </c>
      <c r="M181" s="57">
        <f t="shared" si="44"/>
        <v>1125.0160397940344</v>
      </c>
      <c r="N181" s="57">
        <f t="shared" si="44"/>
        <v>1171.0087939569453</v>
      </c>
      <c r="O181" s="57">
        <f t="shared" si="44"/>
        <v>1282.3483585448137</v>
      </c>
      <c r="P181" s="57">
        <f t="shared" si="44"/>
        <v>1275.1849596021732</v>
      </c>
      <c r="Q181" s="57">
        <f t="shared" si="44"/>
        <v>1389.0063175443076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12431.383491138366</v>
      </c>
      <c r="C183" s="168">
        <f t="shared" si="45"/>
        <v>13048.973767350375</v>
      </c>
      <c r="D183" s="168">
        <f t="shared" si="45"/>
        <v>13121.018116480913</v>
      </c>
      <c r="E183" s="168">
        <f t="shared" si="45"/>
        <v>13325.680487221844</v>
      </c>
      <c r="F183" s="168">
        <f t="shared" si="45"/>
        <v>12987.223362901945</v>
      </c>
      <c r="G183" s="168">
        <f t="shared" si="45"/>
        <v>13692.531279607432</v>
      </c>
      <c r="H183" s="168">
        <f t="shared" si="45"/>
        <v>13436.254801233354</v>
      </c>
      <c r="I183" s="168">
        <f t="shared" si="45"/>
        <v>12957.874270219789</v>
      </c>
      <c r="J183" s="168">
        <f t="shared" si="45"/>
        <v>12983.963815711584</v>
      </c>
      <c r="K183" s="168">
        <f t="shared" si="45"/>
        <v>13534.078184393586</v>
      </c>
      <c r="L183" s="168">
        <f t="shared" si="45"/>
        <v>16210.849094436549</v>
      </c>
      <c r="M183" s="168">
        <f t="shared" si="45"/>
        <v>14790.100327332208</v>
      </c>
      <c r="N183" s="168">
        <f t="shared" si="45"/>
        <v>16195.045298043957</v>
      </c>
      <c r="O183" s="168">
        <f t="shared" si="45"/>
        <v>15653.645959396898</v>
      </c>
      <c r="P183" s="168">
        <f t="shared" si="45"/>
        <v>14769.134149658878</v>
      </c>
      <c r="Q183" s="168">
        <f t="shared" si="45"/>
        <v>15761.213016508631</v>
      </c>
    </row>
    <row r="184" spans="1:17" ht="12" customHeight="1" x14ac:dyDescent="0.25">
      <c r="A184" s="158" t="s">
        <v>65</v>
      </c>
      <c r="B184" s="157">
        <f t="shared" ref="B184:Q184" si="46">B185</f>
        <v>9842.5299697754072</v>
      </c>
      <c r="C184" s="157">
        <f t="shared" si="46"/>
        <v>10416.151698248283</v>
      </c>
      <c r="D184" s="157">
        <f t="shared" si="46"/>
        <v>10416.859948508984</v>
      </c>
      <c r="E184" s="157">
        <f t="shared" si="46"/>
        <v>10493.511854539027</v>
      </c>
      <c r="F184" s="157">
        <f t="shared" si="46"/>
        <v>10022.206536638796</v>
      </c>
      <c r="G184" s="157">
        <f t="shared" si="46"/>
        <v>10579.544555030036</v>
      </c>
      <c r="H184" s="157">
        <f t="shared" si="46"/>
        <v>10253.431626648737</v>
      </c>
      <c r="I184" s="157">
        <f t="shared" si="46"/>
        <v>9806.6152458762208</v>
      </c>
      <c r="J184" s="157">
        <f t="shared" si="46"/>
        <v>9843.6944513216658</v>
      </c>
      <c r="K184" s="157">
        <f t="shared" si="46"/>
        <v>10107.102832374589</v>
      </c>
      <c r="L184" s="157">
        <f t="shared" si="46"/>
        <v>12591.580269655295</v>
      </c>
      <c r="M184" s="157">
        <f t="shared" si="46"/>
        <v>11163.02554622133</v>
      </c>
      <c r="N184" s="157">
        <f t="shared" si="46"/>
        <v>12416.877061915437</v>
      </c>
      <c r="O184" s="157">
        <f t="shared" si="46"/>
        <v>11518.715225632926</v>
      </c>
      <c r="P184" s="157">
        <f t="shared" si="46"/>
        <v>10688.938926252444</v>
      </c>
      <c r="Q184" s="157">
        <f t="shared" si="46"/>
        <v>11299.920867564773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9842.5299697754072</v>
      </c>
      <c r="C185" s="156">
        <f t="shared" si="47"/>
        <v>10416.151698248283</v>
      </c>
      <c r="D185" s="156">
        <f t="shared" si="47"/>
        <v>10416.859948508984</v>
      </c>
      <c r="E185" s="156">
        <f t="shared" si="47"/>
        <v>10493.511854539027</v>
      </c>
      <c r="F185" s="156">
        <f t="shared" si="47"/>
        <v>10022.206536638796</v>
      </c>
      <c r="G185" s="156">
        <f t="shared" si="47"/>
        <v>10579.544555030036</v>
      </c>
      <c r="H185" s="156">
        <f t="shared" si="47"/>
        <v>10253.431626648737</v>
      </c>
      <c r="I185" s="156">
        <f t="shared" si="47"/>
        <v>9806.6152458762208</v>
      </c>
      <c r="J185" s="156">
        <f t="shared" si="47"/>
        <v>9843.6944513216658</v>
      </c>
      <c r="K185" s="156">
        <f t="shared" si="47"/>
        <v>10107.102832374589</v>
      </c>
      <c r="L185" s="156">
        <f t="shared" si="47"/>
        <v>12591.580269655295</v>
      </c>
      <c r="M185" s="156">
        <f t="shared" si="47"/>
        <v>11163.02554622133</v>
      </c>
      <c r="N185" s="156">
        <f t="shared" si="47"/>
        <v>12416.877061915437</v>
      </c>
      <c r="O185" s="156">
        <f t="shared" si="47"/>
        <v>11518.715225632926</v>
      </c>
      <c r="P185" s="156">
        <f t="shared" si="47"/>
        <v>10688.938926252444</v>
      </c>
      <c r="Q185" s="156">
        <f t="shared" si="47"/>
        <v>11299.920867564773</v>
      </c>
    </row>
    <row r="186" spans="1:17" ht="12" customHeight="1" x14ac:dyDescent="0.25">
      <c r="A186" s="158" t="s">
        <v>112</v>
      </c>
      <c r="B186" s="157">
        <f t="shared" ref="B186:Q186" si="48">B187</f>
        <v>98.054448044275318</v>
      </c>
      <c r="C186" s="157">
        <f t="shared" si="48"/>
        <v>98.594465566280405</v>
      </c>
      <c r="D186" s="157">
        <f t="shared" si="48"/>
        <v>98.963469404253416</v>
      </c>
      <c r="E186" s="157">
        <f t="shared" si="48"/>
        <v>99.497734874612235</v>
      </c>
      <c r="F186" s="157">
        <f t="shared" si="48"/>
        <v>100.34983247546279</v>
      </c>
      <c r="G186" s="157">
        <f t="shared" si="48"/>
        <v>101.30648199134507</v>
      </c>
      <c r="H186" s="157">
        <f t="shared" si="48"/>
        <v>102.16857127156102</v>
      </c>
      <c r="I186" s="157">
        <f t="shared" si="48"/>
        <v>103.358748446322</v>
      </c>
      <c r="J186" s="157">
        <f t="shared" si="48"/>
        <v>109.44311582416105</v>
      </c>
      <c r="K186" s="157">
        <f t="shared" si="48"/>
        <v>110.54401939304569</v>
      </c>
      <c r="L186" s="157">
        <f t="shared" si="48"/>
        <v>111.62763073493771</v>
      </c>
      <c r="M186" s="157">
        <f t="shared" si="48"/>
        <v>108.04179956782099</v>
      </c>
      <c r="N186" s="157">
        <f t="shared" si="48"/>
        <v>109.22425288723565</v>
      </c>
      <c r="O186" s="157">
        <f t="shared" si="48"/>
        <v>113.0562383706953</v>
      </c>
      <c r="P186" s="157">
        <f t="shared" si="48"/>
        <v>111.79180593266533</v>
      </c>
      <c r="Q186" s="157">
        <f t="shared" si="48"/>
        <v>113.21348383512913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98.054448044275318</v>
      </c>
      <c r="C187" s="156">
        <f t="shared" si="49"/>
        <v>98.594465566280405</v>
      </c>
      <c r="D187" s="156">
        <f t="shared" si="49"/>
        <v>98.963469404253416</v>
      </c>
      <c r="E187" s="156">
        <f t="shared" si="49"/>
        <v>99.497734874612235</v>
      </c>
      <c r="F187" s="156">
        <f t="shared" si="49"/>
        <v>100.34983247546279</v>
      </c>
      <c r="G187" s="156">
        <f t="shared" si="49"/>
        <v>101.30648199134507</v>
      </c>
      <c r="H187" s="156">
        <f t="shared" si="49"/>
        <v>102.16857127156102</v>
      </c>
      <c r="I187" s="156">
        <f t="shared" si="49"/>
        <v>103.358748446322</v>
      </c>
      <c r="J187" s="156">
        <f t="shared" si="49"/>
        <v>109.44311582416105</v>
      </c>
      <c r="K187" s="156">
        <f t="shared" si="49"/>
        <v>110.54401939304569</v>
      </c>
      <c r="L187" s="156">
        <f t="shared" si="49"/>
        <v>111.62763073493771</v>
      </c>
      <c r="M187" s="156">
        <f t="shared" si="49"/>
        <v>108.04179956782099</v>
      </c>
      <c r="N187" s="156">
        <f t="shared" si="49"/>
        <v>109.22425288723565</v>
      </c>
      <c r="O187" s="156">
        <f t="shared" si="49"/>
        <v>113.0562383706953</v>
      </c>
      <c r="P187" s="156">
        <f t="shared" si="49"/>
        <v>111.79180593266533</v>
      </c>
      <c r="Q187" s="156">
        <f t="shared" si="49"/>
        <v>113.21348383512913</v>
      </c>
    </row>
    <row r="188" spans="1:17" ht="12" customHeight="1" x14ac:dyDescent="0.25">
      <c r="A188" s="158" t="s">
        <v>63</v>
      </c>
      <c r="B188" s="157">
        <f t="shared" si="49"/>
        <v>1775.9645599884691</v>
      </c>
      <c r="C188" s="157">
        <f t="shared" si="49"/>
        <v>1824.7186560773157</v>
      </c>
      <c r="D188" s="157">
        <f t="shared" si="49"/>
        <v>1885.4558450686588</v>
      </c>
      <c r="E188" s="157">
        <f t="shared" si="49"/>
        <v>1984.5591432485476</v>
      </c>
      <c r="F188" s="157">
        <f t="shared" si="49"/>
        <v>2082.1829381665693</v>
      </c>
      <c r="G188" s="157">
        <f t="shared" si="49"/>
        <v>2195.0364630754352</v>
      </c>
      <c r="H188" s="157">
        <f t="shared" si="49"/>
        <v>2245.1071066797576</v>
      </c>
      <c r="I188" s="157">
        <f t="shared" si="49"/>
        <v>2219.0699147884279</v>
      </c>
      <c r="J188" s="157">
        <f t="shared" si="49"/>
        <v>2204.5777401277214</v>
      </c>
      <c r="K188" s="157">
        <f t="shared" si="49"/>
        <v>2396.0286800444264</v>
      </c>
      <c r="L188" s="157">
        <f t="shared" si="49"/>
        <v>2544.3874343521311</v>
      </c>
      <c r="M188" s="157">
        <f t="shared" si="49"/>
        <v>2555.3162045928148</v>
      </c>
      <c r="N188" s="157">
        <f t="shared" si="49"/>
        <v>2662.9183473566513</v>
      </c>
      <c r="O188" s="157">
        <f t="shared" si="49"/>
        <v>2916.7877697086014</v>
      </c>
      <c r="P188" s="157">
        <f t="shared" si="49"/>
        <v>2867.2229023170999</v>
      </c>
      <c r="Q188" s="157">
        <f t="shared" si="49"/>
        <v>3146.526347053471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0</v>
      </c>
      <c r="C189" s="132">
        <f t="shared" si="50"/>
        <v>0</v>
      </c>
      <c r="D189" s="132">
        <f t="shared" si="50"/>
        <v>0</v>
      </c>
      <c r="E189" s="132">
        <f t="shared" si="50"/>
        <v>0</v>
      </c>
      <c r="F189" s="132">
        <f t="shared" si="50"/>
        <v>0</v>
      </c>
      <c r="G189" s="132">
        <f t="shared" si="50"/>
        <v>0</v>
      </c>
      <c r="H189" s="132">
        <f t="shared" si="50"/>
        <v>0</v>
      </c>
      <c r="I189" s="132">
        <f t="shared" si="50"/>
        <v>0</v>
      </c>
      <c r="J189" s="132">
        <f t="shared" si="50"/>
        <v>0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1776.3207159429919</v>
      </c>
      <c r="C193" s="162">
        <f t="shared" si="52"/>
        <v>1825.1688613601029</v>
      </c>
      <c r="D193" s="162">
        <f t="shared" si="52"/>
        <v>1884.6415219786961</v>
      </c>
      <c r="E193" s="162">
        <f t="shared" si="52"/>
        <v>1983.1593675746772</v>
      </c>
      <c r="F193" s="162">
        <f t="shared" si="52"/>
        <v>2082.149897591888</v>
      </c>
      <c r="G193" s="162">
        <f t="shared" si="52"/>
        <v>2196.4131058410139</v>
      </c>
      <c r="H193" s="162">
        <f t="shared" si="52"/>
        <v>2247.4028032951724</v>
      </c>
      <c r="I193" s="162">
        <f t="shared" si="52"/>
        <v>2222.3204479095457</v>
      </c>
      <c r="J193" s="162">
        <f t="shared" si="52"/>
        <v>2208.6538730053194</v>
      </c>
      <c r="K193" s="162">
        <f t="shared" si="52"/>
        <v>2402.1826818457589</v>
      </c>
      <c r="L193" s="162">
        <f t="shared" si="52"/>
        <v>2553.8373855733512</v>
      </c>
      <c r="M193" s="162">
        <f t="shared" si="52"/>
        <v>2565.38979091185</v>
      </c>
      <c r="N193" s="162">
        <f t="shared" si="52"/>
        <v>2674.8201017816336</v>
      </c>
      <c r="O193" s="162">
        <f t="shared" si="52"/>
        <v>2932.3063749616335</v>
      </c>
      <c r="P193" s="162">
        <f t="shared" si="52"/>
        <v>2882.2141445909201</v>
      </c>
      <c r="Q193" s="162">
        <f t="shared" si="52"/>
        <v>3165.8232866277203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1767.8256079282332</v>
      </c>
      <c r="C194" s="160">
        <f t="shared" si="53"/>
        <v>1809.8936360364394</v>
      </c>
      <c r="D194" s="160">
        <f t="shared" si="53"/>
        <v>1909.3293087153172</v>
      </c>
      <c r="E194" s="160">
        <f t="shared" si="53"/>
        <v>2021.5480160052741</v>
      </c>
      <c r="F194" s="160">
        <f t="shared" si="53"/>
        <v>2083.0660468075475</v>
      </c>
      <c r="G194" s="160">
        <f t="shared" si="53"/>
        <v>2165.5475778767886</v>
      </c>
      <c r="H194" s="160">
        <f t="shared" si="53"/>
        <v>2195.1531140083011</v>
      </c>
      <c r="I194" s="160">
        <f t="shared" si="53"/>
        <v>2171.8806926858115</v>
      </c>
      <c r="J194" s="160">
        <f t="shared" si="53"/>
        <v>2151.8593822263097</v>
      </c>
      <c r="K194" s="160">
        <f t="shared" si="53"/>
        <v>2314.5333617274159</v>
      </c>
      <c r="L194" s="160">
        <f t="shared" si="53"/>
        <v>2426.5170882301054</v>
      </c>
      <c r="M194" s="160">
        <f t="shared" si="53"/>
        <v>2436.9666828157842</v>
      </c>
      <c r="N194" s="160">
        <f t="shared" si="53"/>
        <v>2524.6627940360495</v>
      </c>
      <c r="O194" s="160">
        <f t="shared" si="53"/>
        <v>2732.7422705605181</v>
      </c>
      <c r="P194" s="160">
        <f t="shared" si="53"/>
        <v>2688.2924994155755</v>
      </c>
      <c r="Q194" s="160">
        <f t="shared" si="53"/>
        <v>2916.2898182174927</v>
      </c>
    </row>
    <row r="195" spans="1:17" ht="12" customHeight="1" x14ac:dyDescent="0.25">
      <c r="A195" s="148" t="s">
        <v>60</v>
      </c>
      <c r="B195" s="156">
        <f t="shared" si="53"/>
        <v>1421.0565727543917</v>
      </c>
      <c r="C195" s="156">
        <f t="shared" si="53"/>
        <v>1460.1350890880735</v>
      </c>
      <c r="D195" s="156">
        <f t="shared" si="53"/>
        <v>1558.0577055117203</v>
      </c>
      <c r="E195" s="156">
        <f t="shared" si="53"/>
        <v>1669.4206163120655</v>
      </c>
      <c r="F195" s="156">
        <f t="shared" si="53"/>
        <v>1729.775164317836</v>
      </c>
      <c r="G195" s="156">
        <f t="shared" si="53"/>
        <v>1810.8817074112098</v>
      </c>
      <c r="H195" s="156">
        <f t="shared" si="53"/>
        <v>1838.7176846216012</v>
      </c>
      <c r="I195" s="156">
        <f t="shared" si="53"/>
        <v>1813.4590382831393</v>
      </c>
      <c r="J195" s="156">
        <f t="shared" si="53"/>
        <v>1793.8468777162946</v>
      </c>
      <c r="K195" s="156">
        <f t="shared" si="53"/>
        <v>1942.0321674660111</v>
      </c>
      <c r="L195" s="156">
        <f t="shared" si="53"/>
        <v>2063.2686879088787</v>
      </c>
      <c r="M195" s="156">
        <f t="shared" si="53"/>
        <v>2072.4063087129034</v>
      </c>
      <c r="N195" s="156">
        <f t="shared" si="53"/>
        <v>2158.7947032625871</v>
      </c>
      <c r="O195" s="156">
        <f t="shared" si="53"/>
        <v>2364.5470233685332</v>
      </c>
      <c r="P195" s="156">
        <f t="shared" si="53"/>
        <v>2320.9910285005144</v>
      </c>
      <c r="Q195" s="156">
        <f t="shared" si="53"/>
        <v>2548.6530270350358</v>
      </c>
    </row>
    <row r="196" spans="1:17" ht="12" customHeight="1" x14ac:dyDescent="0.25">
      <c r="A196" s="148" t="s">
        <v>59</v>
      </c>
      <c r="B196" s="156">
        <f t="shared" si="53"/>
        <v>346.76903517384147</v>
      </c>
      <c r="C196" s="156">
        <f t="shared" si="53"/>
        <v>349.75854694836573</v>
      </c>
      <c r="D196" s="156">
        <f t="shared" si="53"/>
        <v>351.2716032035969</v>
      </c>
      <c r="E196" s="156">
        <f t="shared" si="53"/>
        <v>352.12739969320899</v>
      </c>
      <c r="F196" s="156">
        <f t="shared" si="53"/>
        <v>353.29088248971152</v>
      </c>
      <c r="G196" s="156">
        <f t="shared" si="53"/>
        <v>354.66587046557851</v>
      </c>
      <c r="H196" s="156">
        <f t="shared" si="53"/>
        <v>356.43542938670004</v>
      </c>
      <c r="I196" s="156">
        <f t="shared" si="53"/>
        <v>358.4216544026724</v>
      </c>
      <c r="J196" s="156">
        <f t="shared" si="53"/>
        <v>358.0125045100155</v>
      </c>
      <c r="K196" s="156">
        <f t="shared" si="53"/>
        <v>372.50119426140469</v>
      </c>
      <c r="L196" s="156">
        <f t="shared" si="53"/>
        <v>363.24840032122597</v>
      </c>
      <c r="M196" s="156">
        <f t="shared" si="53"/>
        <v>364.56037410288053</v>
      </c>
      <c r="N196" s="156">
        <f t="shared" si="53"/>
        <v>365.86809077346294</v>
      </c>
      <c r="O196" s="156">
        <f t="shared" si="53"/>
        <v>368.19524719198512</v>
      </c>
      <c r="P196" s="156">
        <f t="shared" si="53"/>
        <v>367.30147091506132</v>
      </c>
      <c r="Q196" s="156">
        <f t="shared" si="53"/>
        <v>367.63679118245739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714.83451333021333</v>
      </c>
      <c r="C197" s="157">
        <f t="shared" si="54"/>
        <v>709.50894745849587</v>
      </c>
      <c r="D197" s="157">
        <f t="shared" si="54"/>
        <v>719.73885349901707</v>
      </c>
      <c r="E197" s="157">
        <f t="shared" si="54"/>
        <v>748.11175455965713</v>
      </c>
      <c r="F197" s="157">
        <f t="shared" si="54"/>
        <v>782.48405562111498</v>
      </c>
      <c r="G197" s="157">
        <f t="shared" si="54"/>
        <v>816.64377951061658</v>
      </c>
      <c r="H197" s="157">
        <f t="shared" si="54"/>
        <v>835.54749663329778</v>
      </c>
      <c r="I197" s="157">
        <f t="shared" si="54"/>
        <v>828.83036110881676</v>
      </c>
      <c r="J197" s="157">
        <f t="shared" si="54"/>
        <v>826.24850843803756</v>
      </c>
      <c r="K197" s="157">
        <f t="shared" si="54"/>
        <v>920.40265258152465</v>
      </c>
      <c r="L197" s="157">
        <f t="shared" si="54"/>
        <v>963.25375969418633</v>
      </c>
      <c r="M197" s="157">
        <f t="shared" si="54"/>
        <v>963.71677695024175</v>
      </c>
      <c r="N197" s="157">
        <f t="shared" si="54"/>
        <v>1006.0256358846327</v>
      </c>
      <c r="O197" s="157">
        <f t="shared" si="54"/>
        <v>1105.086725684675</v>
      </c>
      <c r="P197" s="157">
        <f t="shared" si="54"/>
        <v>1101.1805151566682</v>
      </c>
      <c r="Q197" s="157">
        <f t="shared" si="54"/>
        <v>1201.5523180552593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0</v>
      </c>
      <c r="C198" s="156">
        <f t="shared" si="55"/>
        <v>0</v>
      </c>
      <c r="D198" s="156">
        <f t="shared" si="55"/>
        <v>461.32701154272968</v>
      </c>
      <c r="E198" s="156">
        <f t="shared" si="55"/>
        <v>958.95831437397828</v>
      </c>
      <c r="F198" s="156">
        <f t="shared" si="55"/>
        <v>997.74836333596488</v>
      </c>
      <c r="G198" s="156">
        <f t="shared" si="55"/>
        <v>745.6058056498091</v>
      </c>
      <c r="H198" s="156">
        <f t="shared" si="55"/>
        <v>0</v>
      </c>
      <c r="I198" s="156">
        <f t="shared" si="55"/>
        <v>0</v>
      </c>
      <c r="J198" s="156">
        <f t="shared" si="55"/>
        <v>0</v>
      </c>
      <c r="K198" s="156">
        <f t="shared" si="55"/>
        <v>0</v>
      </c>
      <c r="L198" s="156">
        <f t="shared" si="55"/>
        <v>0</v>
      </c>
      <c r="M198" s="156">
        <f t="shared" si="55"/>
        <v>0</v>
      </c>
      <c r="N198" s="156">
        <f t="shared" si="55"/>
        <v>0</v>
      </c>
      <c r="O198" s="156">
        <f t="shared" si="55"/>
        <v>0</v>
      </c>
      <c r="P198" s="156">
        <f t="shared" si="55"/>
        <v>0</v>
      </c>
      <c r="Q198" s="156">
        <f t="shared" si="55"/>
        <v>0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714.83451333021333</v>
      </c>
      <c r="C199" s="57">
        <f t="shared" si="56"/>
        <v>709.50894745849587</v>
      </c>
      <c r="D199" s="57">
        <f t="shared" si="56"/>
        <v>720.52539400361184</v>
      </c>
      <c r="E199" s="57">
        <f t="shared" si="56"/>
        <v>747.49909979579786</v>
      </c>
      <c r="F199" s="57">
        <f t="shared" si="56"/>
        <v>781.88771016166856</v>
      </c>
      <c r="G199" s="57">
        <f t="shared" si="56"/>
        <v>816.77654603372514</v>
      </c>
      <c r="H199" s="57">
        <f t="shared" si="56"/>
        <v>835.54749663329801</v>
      </c>
      <c r="I199" s="57">
        <f t="shared" si="56"/>
        <v>828.83036110881687</v>
      </c>
      <c r="J199" s="57">
        <f t="shared" si="56"/>
        <v>826.24850843803779</v>
      </c>
      <c r="K199" s="57">
        <f t="shared" si="56"/>
        <v>920.40265258152465</v>
      </c>
      <c r="L199" s="57">
        <f t="shared" si="56"/>
        <v>963.25375969418678</v>
      </c>
      <c r="M199" s="57">
        <f t="shared" si="56"/>
        <v>963.71677695024221</v>
      </c>
      <c r="N199" s="57">
        <f t="shared" si="56"/>
        <v>1006.0256358846329</v>
      </c>
      <c r="O199" s="57">
        <f t="shared" si="56"/>
        <v>1105.0867256846752</v>
      </c>
      <c r="P199" s="57">
        <f t="shared" si="56"/>
        <v>1101.1805151566678</v>
      </c>
      <c r="Q199" s="57">
        <f t="shared" si="56"/>
        <v>1201.5523180552593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0</v>
      </c>
      <c r="C201" s="168">
        <f t="shared" si="57"/>
        <v>0</v>
      </c>
      <c r="D201" s="168">
        <f t="shared" si="57"/>
        <v>0.68033223406453314</v>
      </c>
      <c r="E201" s="168">
        <f t="shared" si="57"/>
        <v>1.3493410786037539</v>
      </c>
      <c r="F201" s="168">
        <f t="shared" si="57"/>
        <v>1.3373046782047076</v>
      </c>
      <c r="G201" s="168">
        <f t="shared" si="57"/>
        <v>0.67447125276498143</v>
      </c>
      <c r="H201" s="168">
        <f t="shared" si="57"/>
        <v>0</v>
      </c>
      <c r="I201" s="168">
        <f t="shared" si="57"/>
        <v>0</v>
      </c>
      <c r="J201" s="168">
        <f t="shared" si="57"/>
        <v>0</v>
      </c>
      <c r="K201" s="168">
        <f t="shared" si="57"/>
        <v>0</v>
      </c>
      <c r="L201" s="168">
        <f t="shared" si="57"/>
        <v>0</v>
      </c>
      <c r="M201" s="168">
        <f t="shared" si="57"/>
        <v>0</v>
      </c>
      <c r="N201" s="168">
        <f t="shared" si="57"/>
        <v>0</v>
      </c>
      <c r="O201" s="168">
        <f t="shared" si="57"/>
        <v>0</v>
      </c>
      <c r="P201" s="168">
        <f t="shared" si="57"/>
        <v>0</v>
      </c>
      <c r="Q201" s="168">
        <f t="shared" si="57"/>
        <v>0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0</v>
      </c>
      <c r="C206" s="157">
        <f t="shared" si="61"/>
        <v>0</v>
      </c>
      <c r="D206" s="157">
        <f t="shared" si="61"/>
        <v>0</v>
      </c>
      <c r="E206" s="157">
        <f t="shared" si="61"/>
        <v>0</v>
      </c>
      <c r="F206" s="157">
        <f t="shared" si="61"/>
        <v>0</v>
      </c>
      <c r="G206" s="157">
        <f t="shared" si="61"/>
        <v>0</v>
      </c>
      <c r="H206" s="157">
        <f t="shared" si="61"/>
        <v>0</v>
      </c>
      <c r="I206" s="157">
        <f t="shared" si="61"/>
        <v>0</v>
      </c>
      <c r="J206" s="157">
        <f t="shared" si="61"/>
        <v>0</v>
      </c>
      <c r="K206" s="157">
        <f t="shared" si="61"/>
        <v>0</v>
      </c>
      <c r="L206" s="157">
        <f t="shared" si="61"/>
        <v>0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0</v>
      </c>
      <c r="C207" s="132">
        <f t="shared" ref="C207:Q207" si="62">IF(C153=0,0,C153*1000000/C$11)</f>
        <v>0</v>
      </c>
      <c r="D207" s="132">
        <f t="shared" si="62"/>
        <v>0</v>
      </c>
      <c r="E207" s="132">
        <f t="shared" si="62"/>
        <v>0</v>
      </c>
      <c r="F207" s="132">
        <f t="shared" si="62"/>
        <v>0</v>
      </c>
      <c r="G207" s="132">
        <f t="shared" si="62"/>
        <v>0</v>
      </c>
      <c r="H207" s="132">
        <f t="shared" si="62"/>
        <v>0</v>
      </c>
      <c r="I207" s="132">
        <f t="shared" si="62"/>
        <v>0</v>
      </c>
      <c r="J207" s="132">
        <f t="shared" si="62"/>
        <v>0</v>
      </c>
      <c r="K207" s="132">
        <f t="shared" si="62"/>
        <v>0</v>
      </c>
      <c r="L207" s="132">
        <f t="shared" si="62"/>
        <v>0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0</v>
      </c>
      <c r="C215" s="157">
        <f t="shared" ref="C215:Q215" si="66">IF(C161=0,0,C161*1000000/C$5)</f>
        <v>0</v>
      </c>
      <c r="D215" s="157">
        <f t="shared" si="66"/>
        <v>0.68033223406453314</v>
      </c>
      <c r="E215" s="157">
        <f t="shared" si="66"/>
        <v>1.3493410786037539</v>
      </c>
      <c r="F215" s="157">
        <f t="shared" si="66"/>
        <v>1.3373046782047076</v>
      </c>
      <c r="G215" s="157">
        <f t="shared" si="66"/>
        <v>0.67447125276498143</v>
      </c>
      <c r="H215" s="157">
        <f t="shared" si="66"/>
        <v>0</v>
      </c>
      <c r="I215" s="157">
        <f t="shared" si="66"/>
        <v>0</v>
      </c>
      <c r="J215" s="157">
        <f t="shared" si="66"/>
        <v>0</v>
      </c>
      <c r="K215" s="157">
        <f t="shared" si="66"/>
        <v>0</v>
      </c>
      <c r="L215" s="157">
        <f t="shared" si="66"/>
        <v>0</v>
      </c>
      <c r="M215" s="157">
        <f t="shared" si="66"/>
        <v>0</v>
      </c>
      <c r="N215" s="157">
        <f t="shared" si="66"/>
        <v>0</v>
      </c>
      <c r="O215" s="157">
        <f t="shared" si="66"/>
        <v>0</v>
      </c>
      <c r="P215" s="157">
        <f t="shared" si="66"/>
        <v>0</v>
      </c>
      <c r="Q215" s="157">
        <f t="shared" si="66"/>
        <v>0</v>
      </c>
    </row>
    <row r="216" spans="1:17" ht="12" customHeight="1" x14ac:dyDescent="0.25">
      <c r="A216" s="23" t="s">
        <v>57</v>
      </c>
      <c r="B216" s="156">
        <f>IF(B162=0,0,B162*1000000/B$16)</f>
        <v>0</v>
      </c>
      <c r="C216" s="156">
        <f t="shared" ref="C216:Q216" si="67">IF(C162=0,0,C162*1000000/C$16)</f>
        <v>0</v>
      </c>
      <c r="D216" s="156">
        <f t="shared" si="67"/>
        <v>224.19826261379299</v>
      </c>
      <c r="E216" s="156">
        <f t="shared" si="67"/>
        <v>465.72820699570542</v>
      </c>
      <c r="F216" s="156">
        <f t="shared" si="67"/>
        <v>484.06750945721944</v>
      </c>
      <c r="G216" s="156">
        <f t="shared" si="67"/>
        <v>361.55664321913008</v>
      </c>
      <c r="H216" s="156">
        <f t="shared" si="67"/>
        <v>0</v>
      </c>
      <c r="I216" s="156">
        <f t="shared" si="67"/>
        <v>0</v>
      </c>
      <c r="J216" s="156">
        <f t="shared" si="67"/>
        <v>0</v>
      </c>
      <c r="K216" s="156">
        <f t="shared" si="67"/>
        <v>0</v>
      </c>
      <c r="L216" s="156">
        <f t="shared" si="67"/>
        <v>0</v>
      </c>
      <c r="M216" s="156">
        <f t="shared" si="67"/>
        <v>0</v>
      </c>
      <c r="N216" s="156">
        <f t="shared" si="67"/>
        <v>0</v>
      </c>
      <c r="O216" s="156">
        <f t="shared" si="67"/>
        <v>0</v>
      </c>
      <c r="P216" s="156">
        <f t="shared" si="67"/>
        <v>0</v>
      </c>
      <c r="Q216" s="156">
        <f t="shared" si="67"/>
        <v>0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128.41416025663833</v>
      </c>
      <c r="C219" s="184">
        <f>C165/RES_summary!C$19</f>
        <v>131.23400229842611</v>
      </c>
      <c r="D219" s="184">
        <f>D165/RES_summary!D$19</f>
        <v>128.55828584574559</v>
      </c>
      <c r="E219" s="184">
        <f>E165/RES_summary!E$19</f>
        <v>127.1007731667935</v>
      </c>
      <c r="F219" s="184">
        <f>F165/RES_summary!F$19</f>
        <v>121.16149145272274</v>
      </c>
      <c r="G219" s="184">
        <f>G165/RES_summary!G$19</f>
        <v>123.85329319154285</v>
      </c>
      <c r="H219" s="184">
        <f>H165/RES_summary!H$19</f>
        <v>118.80689597180437</v>
      </c>
      <c r="I219" s="184">
        <f>I165/RES_summary!I$19</f>
        <v>112.07497731509592</v>
      </c>
      <c r="J219" s="184">
        <f>J165/RES_summary!J$19</f>
        <v>109.05121335788682</v>
      </c>
      <c r="K219" s="184">
        <f>K165/RES_summary!K$19</f>
        <v>109.1760935369976</v>
      </c>
      <c r="L219" s="184">
        <f>L165/RES_summary!L$19</f>
        <v>123.71125041592886</v>
      </c>
      <c r="M219" s="184">
        <f>M165/RES_summary!M$19</f>
        <v>108.43837633384315</v>
      </c>
      <c r="N219" s="184">
        <f>N165/RES_summary!N$19</f>
        <v>112.83950610469374</v>
      </c>
      <c r="O219" s="184">
        <f>O165/RES_summary!O$19</f>
        <v>104.79578446466303</v>
      </c>
      <c r="P219" s="184">
        <f>P165/RES_summary!P$19</f>
        <v>95.948430870230936</v>
      </c>
      <c r="Q219" s="184">
        <f>Q165/RES_summary!Q$19</f>
        <v>98.088812395429812</v>
      </c>
    </row>
    <row r="220" spans="1:17" ht="12" customHeight="1" x14ac:dyDescent="0.25">
      <c r="A220" s="158" t="s">
        <v>65</v>
      </c>
      <c r="B220" s="178">
        <f>B166/RES_summary!B$19</f>
        <v>90.709082521756358</v>
      </c>
      <c r="C220" s="178">
        <f>C166/RES_summary!C$19</f>
        <v>93.99680713736457</v>
      </c>
      <c r="D220" s="178">
        <f>D166/RES_summary!D$19</f>
        <v>91.278451551278238</v>
      </c>
      <c r="E220" s="178">
        <f>E166/RES_summary!E$19</f>
        <v>88.827045696796077</v>
      </c>
      <c r="F220" s="178">
        <f>F166/RES_summary!F$19</f>
        <v>81.721507590368617</v>
      </c>
      <c r="G220" s="178">
        <f>G166/RES_summary!G$19</f>
        <v>82.961794269553877</v>
      </c>
      <c r="H220" s="178">
        <f>H166/RES_summary!H$19</f>
        <v>77.47218766969165</v>
      </c>
      <c r="I220" s="178">
        <f>I166/RES_summary!I$19</f>
        <v>71.6510115867639</v>
      </c>
      <c r="J220" s="178">
        <f>J166/RES_summary!J$19</f>
        <v>69.255985613697177</v>
      </c>
      <c r="K220" s="178">
        <f>K166/RES_summary!K$19</f>
        <v>66.4647679873801</v>
      </c>
      <c r="L220" s="178">
        <f>L166/RES_summary!L$19</f>
        <v>79.084916565012037</v>
      </c>
      <c r="M220" s="178">
        <f>M166/RES_summary!M$19</f>
        <v>64.244630832974536</v>
      </c>
      <c r="N220" s="178">
        <f>N166/RES_summary!N$19</f>
        <v>67.234844682645189</v>
      </c>
      <c r="O220" s="178">
        <f>O166/RES_summary!O$19</f>
        <v>55.589272066935628</v>
      </c>
      <c r="P220" s="178">
        <f>P166/RES_summary!P$19</f>
        <v>47.919897475660896</v>
      </c>
      <c r="Q220" s="178">
        <f>Q166/RES_summary!Q$19</f>
        <v>46.00292957082938</v>
      </c>
    </row>
    <row r="221" spans="1:17" ht="12" customHeight="1" x14ac:dyDescent="0.25">
      <c r="A221" s="23" t="s">
        <v>60</v>
      </c>
      <c r="B221" s="177">
        <f>B167/RES_summary!B$19</f>
        <v>90.709082521756358</v>
      </c>
      <c r="C221" s="177">
        <f>C167/RES_summary!C$19</f>
        <v>93.99680713736457</v>
      </c>
      <c r="D221" s="177">
        <f>D167/RES_summary!D$19</f>
        <v>91.278451551278238</v>
      </c>
      <c r="E221" s="177">
        <f>E167/RES_summary!E$19</f>
        <v>88.827045696796077</v>
      </c>
      <c r="F221" s="177">
        <f>F167/RES_summary!F$19</f>
        <v>81.721507590368617</v>
      </c>
      <c r="G221" s="177">
        <f>G167/RES_summary!G$19</f>
        <v>82.961794269553877</v>
      </c>
      <c r="H221" s="177">
        <f>H167/RES_summary!H$19</f>
        <v>77.47218766969165</v>
      </c>
      <c r="I221" s="177">
        <f>I167/RES_summary!I$19</f>
        <v>71.6510115867639</v>
      </c>
      <c r="J221" s="177">
        <f>J167/RES_summary!J$19</f>
        <v>69.255985613697177</v>
      </c>
      <c r="K221" s="177">
        <f>K167/RES_summary!K$19</f>
        <v>66.4647679873801</v>
      </c>
      <c r="L221" s="177">
        <f>L167/RES_summary!L$19</f>
        <v>79.084916565012037</v>
      </c>
      <c r="M221" s="177">
        <f>M167/RES_summary!M$19</f>
        <v>64.244630832974536</v>
      </c>
      <c r="N221" s="177">
        <f>N167/RES_summary!N$19</f>
        <v>67.234844682645189</v>
      </c>
      <c r="O221" s="177">
        <f>O167/RES_summary!O$19</f>
        <v>55.589272066935628</v>
      </c>
      <c r="P221" s="177">
        <f>P167/RES_summary!P$19</f>
        <v>47.919897475660896</v>
      </c>
      <c r="Q221" s="177">
        <f>Q167/RES_summary!Q$19</f>
        <v>46.00292957082938</v>
      </c>
    </row>
    <row r="222" spans="1:17" ht="12" customHeight="1" x14ac:dyDescent="0.25">
      <c r="A222" s="158" t="s">
        <v>112</v>
      </c>
      <c r="B222" s="178">
        <f>B168/RES_summary!B$19</f>
        <v>0.6394121880696052</v>
      </c>
      <c r="C222" s="178">
        <f>C168/RES_summary!C$19</f>
        <v>0.6073593820260712</v>
      </c>
      <c r="D222" s="178">
        <f>D168/RES_summary!D$19</f>
        <v>0.57587655945672622</v>
      </c>
      <c r="E222" s="178">
        <f>E168/RES_summary!E$19</f>
        <v>0.54923549007846995</v>
      </c>
      <c r="F222" s="178">
        <f>F168/RES_summary!F$19</f>
        <v>0.52779139772735151</v>
      </c>
      <c r="G222" s="178">
        <f>G168/RES_summary!G$19</f>
        <v>0.51339257776907177</v>
      </c>
      <c r="H222" s="178">
        <f>H168/RES_summary!H$19</f>
        <v>0.50243872538369316</v>
      </c>
      <c r="I222" s="178">
        <f>I168/RES_summary!I$19</f>
        <v>0.49472717380803838</v>
      </c>
      <c r="J222" s="178">
        <f>J168/RES_summary!J$19</f>
        <v>0.50777268658456542</v>
      </c>
      <c r="K222" s="178">
        <f>K168/RES_summary!K$19</f>
        <v>0.4837296570900862</v>
      </c>
      <c r="L222" s="178">
        <f>L168/RES_summary!L$19</f>
        <v>0.46975149595721949</v>
      </c>
      <c r="M222" s="178">
        <f>M168/RES_summary!M$19</f>
        <v>0.42146639330844082</v>
      </c>
      <c r="N222" s="178">
        <f>N168/RES_summary!N$19</f>
        <v>0.40474018188464839</v>
      </c>
      <c r="O222" s="178">
        <f>O168/RES_summary!O$19</f>
        <v>0.38014852157376355</v>
      </c>
      <c r="P222" s="178">
        <f>P168/RES_summary!P$19</f>
        <v>0.35406964236519578</v>
      </c>
      <c r="Q222" s="178">
        <f>Q168/RES_summary!Q$19</f>
        <v>0.33220030182878679</v>
      </c>
    </row>
    <row r="223" spans="1:17" ht="12" customHeight="1" x14ac:dyDescent="0.25">
      <c r="A223" s="23" t="s">
        <v>60</v>
      </c>
      <c r="B223" s="177">
        <f>B169/RES_summary!B$19</f>
        <v>0.6394121880696052</v>
      </c>
      <c r="C223" s="177">
        <f>C169/RES_summary!C$19</f>
        <v>0.6073593820260712</v>
      </c>
      <c r="D223" s="177">
        <f>D169/RES_summary!D$19</f>
        <v>0.57587655945672622</v>
      </c>
      <c r="E223" s="177">
        <f>E169/RES_summary!E$19</f>
        <v>0.54923549007846995</v>
      </c>
      <c r="F223" s="177">
        <f>F169/RES_summary!F$19</f>
        <v>0.52779139772735151</v>
      </c>
      <c r="G223" s="177">
        <f>G169/RES_summary!G$19</f>
        <v>0.51339257776907177</v>
      </c>
      <c r="H223" s="177">
        <f>H169/RES_summary!H$19</f>
        <v>0.50243872538369316</v>
      </c>
      <c r="I223" s="177">
        <f>I169/RES_summary!I$19</f>
        <v>0.49472717380803838</v>
      </c>
      <c r="J223" s="177">
        <f>J169/RES_summary!J$19</f>
        <v>0.50777268658456542</v>
      </c>
      <c r="K223" s="177">
        <f>K169/RES_summary!K$19</f>
        <v>0.4837296570900862</v>
      </c>
      <c r="L223" s="177">
        <f>L169/RES_summary!L$19</f>
        <v>0.46975149595721949</v>
      </c>
      <c r="M223" s="177">
        <f>M169/RES_summary!M$19</f>
        <v>0.42146639330844082</v>
      </c>
      <c r="N223" s="177">
        <f>N169/RES_summary!N$19</f>
        <v>0.40474018188464839</v>
      </c>
      <c r="O223" s="177">
        <f>O169/RES_summary!O$19</f>
        <v>0.38014852157376355</v>
      </c>
      <c r="P223" s="177">
        <f>P169/RES_summary!P$19</f>
        <v>0.35406964236519578</v>
      </c>
      <c r="Q223" s="177">
        <f>Q169/RES_summary!Q$19</f>
        <v>0.33220030182878679</v>
      </c>
    </row>
    <row r="224" spans="1:17" ht="12" customHeight="1" x14ac:dyDescent="0.25">
      <c r="A224" s="158" t="s">
        <v>63</v>
      </c>
      <c r="B224" s="178">
        <f>B170/RES_summary!B$19</f>
        <v>28.183389655458928</v>
      </c>
      <c r="C224" s="178">
        <f>C170/RES_summary!C$19</f>
        <v>27.894857017129439</v>
      </c>
      <c r="D224" s="178">
        <f>D170/RES_summary!D$19</f>
        <v>27.908585860673679</v>
      </c>
      <c r="E224" s="178">
        <f>E170/RES_summary!E$19</f>
        <v>28.643399683047914</v>
      </c>
      <c r="F224" s="178">
        <f>F170/RES_summary!F$19</f>
        <v>29.484548015308889</v>
      </c>
      <c r="G224" s="178">
        <f>G170/RES_summary!G$19</f>
        <v>30.613013466048347</v>
      </c>
      <c r="H224" s="178">
        <f>H170/RES_summary!H$19</f>
        <v>30.914812879474109</v>
      </c>
      <c r="I224" s="178">
        <f>I170/RES_summary!I$19</f>
        <v>30.157787199715415</v>
      </c>
      <c r="J224" s="178">
        <f>J170/RES_summary!J$19</f>
        <v>29.609882573890211</v>
      </c>
      <c r="K224" s="178">
        <f>K170/RES_summary!K$19</f>
        <v>31.579997666259619</v>
      </c>
      <c r="L224" s="178">
        <f>L170/RES_summary!L$19</f>
        <v>33.118618549565888</v>
      </c>
      <c r="M224" s="178">
        <f>M170/RES_summary!M$19</f>
        <v>32.831521963327646</v>
      </c>
      <c r="N224" s="178">
        <f>N170/RES_summary!N$19</f>
        <v>33.863921298663932</v>
      </c>
      <c r="O224" s="178">
        <f>O170/RES_summary!O$19</f>
        <v>36.530287845272952</v>
      </c>
      <c r="P224" s="178">
        <f>P170/RES_summary!P$19</f>
        <v>35.528116036654595</v>
      </c>
      <c r="Q224" s="178">
        <f>Q170/RES_summary!Q$19</f>
        <v>38.609882520594269</v>
      </c>
    </row>
    <row r="225" spans="1:17" ht="12" customHeight="1" x14ac:dyDescent="0.25">
      <c r="A225" s="167" t="s">
        <v>144</v>
      </c>
      <c r="B225" s="183">
        <f>B171/RES_summary!B$19</f>
        <v>0</v>
      </c>
      <c r="C225" s="183">
        <f>C171/RES_summary!C$19</f>
        <v>0</v>
      </c>
      <c r="D225" s="183">
        <f>D171/RES_summary!D$19</f>
        <v>0</v>
      </c>
      <c r="E225" s="183">
        <f>E171/RES_summary!E$19</f>
        <v>0</v>
      </c>
      <c r="F225" s="183">
        <f>F171/RES_summary!F$19</f>
        <v>0</v>
      </c>
      <c r="G225" s="183">
        <f>G171/RES_summary!G$19</f>
        <v>0</v>
      </c>
      <c r="H225" s="183">
        <f>H171/RES_summary!H$19</f>
        <v>0</v>
      </c>
      <c r="I225" s="183">
        <f>I171/RES_summary!I$19</f>
        <v>0</v>
      </c>
      <c r="J225" s="183">
        <f>J171/RES_summary!J$19</f>
        <v>0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28.273005603771075</v>
      </c>
      <c r="C229" s="180">
        <f>C175/RES_summary!C$19</f>
        <v>27.955215158795408</v>
      </c>
      <c r="D229" s="180">
        <f>D175/RES_summary!D$19</f>
        <v>27.975982550065108</v>
      </c>
      <c r="E229" s="180">
        <f>E175/RES_summary!E$19</f>
        <v>28.72332474490468</v>
      </c>
      <c r="F229" s="180">
        <f>F175/RES_summary!F$19</f>
        <v>29.569612188403234</v>
      </c>
      <c r="G229" s="180">
        <f>G175/RES_summary!G$19</f>
        <v>30.72828617057996</v>
      </c>
      <c r="H229" s="180">
        <f>H175/RES_summary!H$19</f>
        <v>31.030699353589622</v>
      </c>
      <c r="I229" s="180">
        <f>I175/RES_summary!I$19</f>
        <v>30.318245286186301</v>
      </c>
      <c r="J229" s="180">
        <f>J175/RES_summary!J$19</f>
        <v>29.782193117045743</v>
      </c>
      <c r="K229" s="180">
        <f>K175/RES_summary!K$19</f>
        <v>31.768658294632509</v>
      </c>
      <c r="L229" s="180">
        <f>L175/RES_summary!L$19</f>
        <v>33.349990901759732</v>
      </c>
      <c r="M229" s="180">
        <f>M175/RES_summary!M$19</f>
        <v>33.07226489277987</v>
      </c>
      <c r="N229" s="180">
        <f>N175/RES_summary!N$19</f>
        <v>34.12414024386235</v>
      </c>
      <c r="O229" s="180">
        <f>O175/RES_summary!O$19</f>
        <v>36.828521379216937</v>
      </c>
      <c r="P229" s="180">
        <f>P175/RES_summary!P$19</f>
        <v>35.811337740179994</v>
      </c>
      <c r="Q229" s="180">
        <f>Q175/RES_summary!Q$19</f>
        <v>38.943167000450813</v>
      </c>
    </row>
    <row r="230" spans="1:17" ht="12" customHeight="1" x14ac:dyDescent="0.25">
      <c r="A230" s="161" t="s">
        <v>141</v>
      </c>
      <c r="B230" s="179">
        <f>B176/RES_summary!B$19</f>
        <v>26.135466834340715</v>
      </c>
      <c r="C230" s="179">
        <f>C176/RES_summary!C$19</f>
        <v>25.907295577849883</v>
      </c>
      <c r="D230" s="179">
        <f>D176/RES_summary!D$19</f>
        <v>25.93272095652928</v>
      </c>
      <c r="E230" s="179">
        <f>E176/RES_summary!E$19</f>
        <v>26.531391310364004</v>
      </c>
      <c r="F230" s="179">
        <f>F176/RES_summary!F$19</f>
        <v>27.210952382614963</v>
      </c>
      <c r="G230" s="179">
        <f>G176/RES_summary!G$19</f>
        <v>28.143771891207926</v>
      </c>
      <c r="H230" s="179">
        <f>H176/RES_summary!H$19</f>
        <v>28.393141662198733</v>
      </c>
      <c r="I230" s="179">
        <f>I176/RES_summary!I$19</f>
        <v>27.828356303767222</v>
      </c>
      <c r="J230" s="179">
        <f>J176/RES_summary!J$19</f>
        <v>27.381317127904971</v>
      </c>
      <c r="K230" s="179">
        <f>K176/RES_summary!K$19</f>
        <v>29.081630187750747</v>
      </c>
      <c r="L230" s="179">
        <f>L176/RES_summary!L$19</f>
        <v>30.232684157130432</v>
      </c>
      <c r="M230" s="179">
        <f>M176/RES_summary!M$19</f>
        <v>30.003153826149379</v>
      </c>
      <c r="N230" s="179">
        <f>N176/RES_summary!N$19</f>
        <v>30.841113654658745</v>
      </c>
      <c r="O230" s="179">
        <f>O176/RES_summary!O$19</f>
        <v>32.993337280292657</v>
      </c>
      <c r="P230" s="179">
        <f>P176/RES_summary!P$19</f>
        <v>32.147677471482695</v>
      </c>
      <c r="Q230" s="179">
        <f>Q176/RES_summary!Q$19</f>
        <v>34.633383477218956</v>
      </c>
    </row>
    <row r="231" spans="1:17" ht="12" customHeight="1" x14ac:dyDescent="0.25">
      <c r="A231" s="148" t="s">
        <v>60</v>
      </c>
      <c r="B231" s="177">
        <f>B177/RES_summary!B$19</f>
        <v>22.618404483016839</v>
      </c>
      <c r="C231" s="177">
        <f>C177/RES_summary!C$19</f>
        <v>22.364172127036202</v>
      </c>
      <c r="D231" s="177">
        <f>D177/RES_summary!D$19</f>
        <v>22.380786040052058</v>
      </c>
      <c r="E231" s="177">
        <f>E177/RES_summary!E$19</f>
        <v>22.978659795923814</v>
      </c>
      <c r="F231" s="177">
        <f>F177/RES_summary!F$19</f>
        <v>23.655689750722281</v>
      </c>
      <c r="G231" s="177">
        <f>G177/RES_summary!G$19</f>
        <v>24.582628936463973</v>
      </c>
      <c r="H231" s="177">
        <f>H177/RES_summary!H$19</f>
        <v>24.824559482871681</v>
      </c>
      <c r="I231" s="177">
        <f>I177/RES_summary!I$19</f>
        <v>24.254596228949101</v>
      </c>
      <c r="J231" s="177">
        <f>J177/RES_summary!J$19</f>
        <v>23.825754493636548</v>
      </c>
      <c r="K231" s="177">
        <f>K177/RES_summary!K$19</f>
        <v>25.414926635706014</v>
      </c>
      <c r="L231" s="177">
        <f>L177/RES_summary!L$19</f>
        <v>26.679992721407785</v>
      </c>
      <c r="M231" s="177">
        <f>M177/RES_summary!M$19</f>
        <v>26.457811914223939</v>
      </c>
      <c r="N231" s="177">
        <f>N177/RES_summary!N$19</f>
        <v>27.299312195089893</v>
      </c>
      <c r="O231" s="177">
        <f>O177/RES_summary!O$19</f>
        <v>29.462817103373556</v>
      </c>
      <c r="P231" s="177">
        <f>P177/RES_summary!P$19</f>
        <v>28.649070192143984</v>
      </c>
      <c r="Q231" s="177">
        <f>Q177/RES_summary!Q$19</f>
        <v>31.154533600360619</v>
      </c>
    </row>
    <row r="232" spans="1:17" ht="12" customHeight="1" x14ac:dyDescent="0.25">
      <c r="A232" s="148" t="s">
        <v>59</v>
      </c>
      <c r="B232" s="177">
        <f>B178/RES_summary!B$19</f>
        <v>3.5170623513238772</v>
      </c>
      <c r="C232" s="177">
        <f>C178/RES_summary!C$19</f>
        <v>3.5431234508136842</v>
      </c>
      <c r="D232" s="177">
        <f>D178/RES_summary!D$19</f>
        <v>3.5519349164772178</v>
      </c>
      <c r="E232" s="177">
        <f>E178/RES_summary!E$19</f>
        <v>3.552731514440195</v>
      </c>
      <c r="F232" s="177">
        <f>F178/RES_summary!F$19</f>
        <v>3.5552626318926759</v>
      </c>
      <c r="G232" s="177">
        <f>G178/RES_summary!G$19</f>
        <v>3.5611429547439553</v>
      </c>
      <c r="H232" s="177">
        <f>H178/RES_summary!H$19</f>
        <v>3.5685821793270507</v>
      </c>
      <c r="I232" s="177">
        <f>I178/RES_summary!I$19</f>
        <v>3.5737600748181242</v>
      </c>
      <c r="J232" s="177">
        <f>J178/RES_summary!J$19</f>
        <v>3.5555626342684228</v>
      </c>
      <c r="K232" s="177">
        <f>K178/RES_summary!K$19</f>
        <v>3.6667035520447273</v>
      </c>
      <c r="L232" s="177">
        <f>L178/RES_summary!L$19</f>
        <v>3.5526914357226498</v>
      </c>
      <c r="M232" s="177">
        <f>M178/RES_summary!M$19</f>
        <v>3.545341911925445</v>
      </c>
      <c r="N232" s="177">
        <f>N178/RES_summary!N$19</f>
        <v>3.5418014595688572</v>
      </c>
      <c r="O232" s="177">
        <f>O178/RES_summary!O$19</f>
        <v>3.5305201769191008</v>
      </c>
      <c r="P232" s="177">
        <f>P178/RES_summary!P$19</f>
        <v>3.4986072793387106</v>
      </c>
      <c r="Q232" s="177">
        <f>Q178/RES_summary!Q$19</f>
        <v>3.4788498768583334</v>
      </c>
    </row>
    <row r="233" spans="1:17" ht="12" customHeight="1" x14ac:dyDescent="0.25">
      <c r="A233" s="158" t="s">
        <v>62</v>
      </c>
      <c r="B233" s="178">
        <f>B179/RES_summary!B$19</f>
        <v>8.8822758913534461</v>
      </c>
      <c r="C233" s="178">
        <f>C179/RES_summary!C$19</f>
        <v>8.7349787619060493</v>
      </c>
      <c r="D233" s="178">
        <f>D179/RES_summary!D$19</f>
        <v>8.7953718743369347</v>
      </c>
      <c r="E233" s="178">
        <f>E179/RES_summary!E$19</f>
        <v>9.0810922968710379</v>
      </c>
      <c r="F233" s="178">
        <f>F179/RES_summary!F$19</f>
        <v>9.4276444493178957</v>
      </c>
      <c r="G233" s="178">
        <f>G179/RES_summary!G$19</f>
        <v>9.7650928781715312</v>
      </c>
      <c r="H233" s="178">
        <f>H179/RES_summary!H$19</f>
        <v>9.9174566972549094</v>
      </c>
      <c r="I233" s="178">
        <f>I179/RES_summary!I$19</f>
        <v>9.7714513548085744</v>
      </c>
      <c r="J233" s="178">
        <f>J179/RES_summary!J$19</f>
        <v>9.6775724837148775</v>
      </c>
      <c r="K233" s="178">
        <f>K179/RES_summary!K$19</f>
        <v>10.64759822626778</v>
      </c>
      <c r="L233" s="178">
        <f>L179/RES_summary!L$19</f>
        <v>11.037963805393719</v>
      </c>
      <c r="M233" s="178">
        <f>M179/RES_summary!M$19</f>
        <v>10.940757144232531</v>
      </c>
      <c r="N233" s="178">
        <f>N179/RES_summary!N$19</f>
        <v>11.335999941499953</v>
      </c>
      <c r="O233" s="178">
        <f>O179/RES_summary!O$19</f>
        <v>12.296076030880677</v>
      </c>
      <c r="P233" s="178">
        <f>P179/RES_summary!P$19</f>
        <v>12.146347715550258</v>
      </c>
      <c r="Q233" s="178">
        <f>Q179/RES_summary!Q$19</f>
        <v>13.143800002177363</v>
      </c>
    </row>
    <row r="234" spans="1:17" ht="12" customHeight="1" x14ac:dyDescent="0.25">
      <c r="A234" s="23" t="s">
        <v>57</v>
      </c>
      <c r="B234" s="177">
        <f>B180/RES_summary!B$19</f>
        <v>0</v>
      </c>
      <c r="C234" s="177">
        <f>C180/RES_summary!C$19</f>
        <v>0</v>
      </c>
      <c r="D234" s="177">
        <f>D180/RES_summary!D$19</f>
        <v>9.9780154801782164</v>
      </c>
      <c r="E234" s="177">
        <f>E180/RES_summary!E$19</f>
        <v>20.68164526191169</v>
      </c>
      <c r="F234" s="177">
        <f>F180/RES_summary!F$19</f>
        <v>21.44051270673048</v>
      </c>
      <c r="G234" s="177">
        <f>G180/RES_summary!G$19</f>
        <v>15.978511856645241</v>
      </c>
      <c r="H234" s="177">
        <f>H180/RES_summary!H$19</f>
        <v>0</v>
      </c>
      <c r="I234" s="177">
        <f>I180/RES_summary!I$19</f>
        <v>0</v>
      </c>
      <c r="J234" s="177">
        <f>J180/RES_summary!J$19</f>
        <v>0</v>
      </c>
      <c r="K234" s="177">
        <f>K180/RES_summary!K$19</f>
        <v>0</v>
      </c>
      <c r="L234" s="177">
        <f>L180/RES_summary!L$19</f>
        <v>0</v>
      </c>
      <c r="M234" s="177">
        <f>M180/RES_summary!M$19</f>
        <v>0</v>
      </c>
      <c r="N234" s="177">
        <f>N180/RES_summary!N$19</f>
        <v>0</v>
      </c>
      <c r="O234" s="177">
        <f>O180/RES_summary!O$19</f>
        <v>0</v>
      </c>
      <c r="P234" s="177">
        <f>P180/RES_summary!P$19</f>
        <v>0</v>
      </c>
      <c r="Q234" s="177">
        <f>Q180/RES_summary!Q$19</f>
        <v>0</v>
      </c>
    </row>
    <row r="235" spans="1:17" ht="12" customHeight="1" x14ac:dyDescent="0.25">
      <c r="A235" s="29" t="s">
        <v>140</v>
      </c>
      <c r="B235" s="176">
        <f>B181/RES_summary!B$19</f>
        <v>8.8822758913534461</v>
      </c>
      <c r="C235" s="176">
        <f>C181/RES_summary!C$19</f>
        <v>8.7349787619060493</v>
      </c>
      <c r="D235" s="176">
        <f>D181/RES_summary!D$19</f>
        <v>8.7917722053300782</v>
      </c>
      <c r="E235" s="176">
        <f>E181/RES_summary!E$19</f>
        <v>9.0473846848346167</v>
      </c>
      <c r="F235" s="176">
        <f>F181/RES_summary!F$19</f>
        <v>9.3943652702645561</v>
      </c>
      <c r="G235" s="176">
        <f>G181/RES_summary!G$19</f>
        <v>9.7534802998623036</v>
      </c>
      <c r="H235" s="176">
        <f>H181/RES_summary!H$19</f>
        <v>9.9174566972549112</v>
      </c>
      <c r="I235" s="176">
        <f>I181/RES_summary!I$19</f>
        <v>9.771451354808578</v>
      </c>
      <c r="J235" s="176">
        <f>J181/RES_summary!J$19</f>
        <v>9.6775724837148793</v>
      </c>
      <c r="K235" s="176">
        <f>K181/RES_summary!K$19</f>
        <v>10.64759822626778</v>
      </c>
      <c r="L235" s="176">
        <f>L181/RES_summary!L$19</f>
        <v>11.037963805393725</v>
      </c>
      <c r="M235" s="176">
        <f>M181/RES_summary!M$19</f>
        <v>10.940757144232535</v>
      </c>
      <c r="N235" s="176">
        <f>N181/RES_summary!N$19</f>
        <v>11.335999941499955</v>
      </c>
      <c r="O235" s="176">
        <f>O181/RES_summary!O$19</f>
        <v>12.296076030880679</v>
      </c>
      <c r="P235" s="176">
        <f>P181/RES_summary!P$19</f>
        <v>12.146347715550252</v>
      </c>
      <c r="Q235" s="176">
        <f>Q181/RES_summary!Q$19</f>
        <v>13.143800002177361</v>
      </c>
    </row>
    <row r="237" spans="1:17" ht="12" customHeight="1" x14ac:dyDescent="0.25">
      <c r="A237" s="152" t="s">
        <v>71</v>
      </c>
      <c r="B237" s="184">
        <f>B183/RES_summary!B$19</f>
        <v>126.08378031687094</v>
      </c>
      <c r="C237" s="184">
        <f>C183/RES_summary!C$19</f>
        <v>132.18869236375556</v>
      </c>
      <c r="D237" s="184">
        <f>D183/RES_summary!D$19</f>
        <v>132.67512079718682</v>
      </c>
      <c r="E237" s="184">
        <f>E183/RES_summary!E$19</f>
        <v>134.44726272241527</v>
      </c>
      <c r="F237" s="184">
        <f>F183/RES_summary!F$19</f>
        <v>130.69397542551485</v>
      </c>
      <c r="G237" s="184">
        <f>G183/RES_summary!G$19</f>
        <v>137.48450403467189</v>
      </c>
      <c r="H237" s="184">
        <f>H183/RES_summary!H$19</f>
        <v>134.52192315191891</v>
      </c>
      <c r="I237" s="184">
        <f>I183/RES_summary!I$19</f>
        <v>129.20071416611162</v>
      </c>
      <c r="J237" s="184">
        <f>J183/RES_summary!J$19</f>
        <v>128.94883839607868</v>
      </c>
      <c r="K237" s="184">
        <f>K183/RES_summary!K$19</f>
        <v>133.22226429572757</v>
      </c>
      <c r="L237" s="184">
        <f>L183/RES_summary!L$19</f>
        <v>158.54755228837183</v>
      </c>
      <c r="M237" s="184">
        <f>M183/RES_summary!M$19</f>
        <v>143.83341223277185</v>
      </c>
      <c r="N237" s="184">
        <f>N183/RES_summary!N$19</f>
        <v>156.77681798687277</v>
      </c>
      <c r="O237" s="184">
        <f>O183/RES_summary!O$19</f>
        <v>150.09838753617115</v>
      </c>
      <c r="P237" s="184">
        <f>P183/RES_summary!P$19</f>
        <v>140.67844628227891</v>
      </c>
      <c r="Q237" s="184">
        <f>Q183/RES_summary!Q$19</f>
        <v>149.14419687230526</v>
      </c>
    </row>
    <row r="238" spans="1:17" ht="12" customHeight="1" x14ac:dyDescent="0.25">
      <c r="A238" s="158" t="s">
        <v>65</v>
      </c>
      <c r="B238" s="178">
        <f>B184/RES_summary!B$19</f>
        <v>99.826651422668135</v>
      </c>
      <c r="C238" s="178">
        <f>C184/RES_summary!C$19</f>
        <v>105.5176826164725</v>
      </c>
      <c r="D238" s="178">
        <f>D184/RES_summary!D$19</f>
        <v>105.3316244003844</v>
      </c>
      <c r="E238" s="178">
        <f>E184/RES_summary!E$19</f>
        <v>105.87256287143039</v>
      </c>
      <c r="F238" s="178">
        <f>F184/RES_summary!F$19</f>
        <v>100.85620137638304</v>
      </c>
      <c r="G238" s="178">
        <f>G184/RES_summary!G$19</f>
        <v>106.22750507988756</v>
      </c>
      <c r="H238" s="178">
        <f>H184/RES_summary!H$19</f>
        <v>102.65593811133184</v>
      </c>
      <c r="I238" s="178">
        <f>I184/RES_summary!I$19</f>
        <v>97.780057662034636</v>
      </c>
      <c r="J238" s="178">
        <f>J184/RES_summary!J$19</f>
        <v>97.761591378425152</v>
      </c>
      <c r="K238" s="178">
        <f>K184/RES_summary!K$19</f>
        <v>99.4889423907252</v>
      </c>
      <c r="L238" s="178">
        <f>L184/RES_summary!L$19</f>
        <v>123.14988681755987</v>
      </c>
      <c r="M238" s="178">
        <f>M184/RES_summary!M$19</f>
        <v>108.56018685603004</v>
      </c>
      <c r="N238" s="178">
        <f>N184/RES_summary!N$19</f>
        <v>120.20210127701294</v>
      </c>
      <c r="O238" s="178">
        <f>O184/RES_summary!O$19</f>
        <v>110.44970522141912</v>
      </c>
      <c r="P238" s="178">
        <f>P184/RES_summary!P$19</f>
        <v>101.81391172387012</v>
      </c>
      <c r="Q238" s="178">
        <f>Q184/RES_summary!Q$19</f>
        <v>106.92816731480714</v>
      </c>
    </row>
    <row r="239" spans="1:17" ht="12" customHeight="1" x14ac:dyDescent="0.25">
      <c r="A239" s="23" t="s">
        <v>60</v>
      </c>
      <c r="B239" s="177">
        <f>B185/RES_summary!B$19</f>
        <v>99.826651422668135</v>
      </c>
      <c r="C239" s="177">
        <f>C185/RES_summary!C$19</f>
        <v>105.5176826164725</v>
      </c>
      <c r="D239" s="177">
        <f>D185/RES_summary!D$19</f>
        <v>105.3316244003844</v>
      </c>
      <c r="E239" s="177">
        <f>E185/RES_summary!E$19</f>
        <v>105.87256287143039</v>
      </c>
      <c r="F239" s="177">
        <f>F185/RES_summary!F$19</f>
        <v>100.85620137638304</v>
      </c>
      <c r="G239" s="177">
        <f>G185/RES_summary!G$19</f>
        <v>106.22750507988756</v>
      </c>
      <c r="H239" s="177">
        <f>H185/RES_summary!H$19</f>
        <v>102.65593811133184</v>
      </c>
      <c r="I239" s="177">
        <f>I185/RES_summary!I$19</f>
        <v>97.780057662034636</v>
      </c>
      <c r="J239" s="177">
        <f>J185/RES_summary!J$19</f>
        <v>97.761591378425152</v>
      </c>
      <c r="K239" s="177">
        <f>K185/RES_summary!K$19</f>
        <v>99.4889423907252</v>
      </c>
      <c r="L239" s="177">
        <f>L185/RES_summary!L$19</f>
        <v>123.14988681755987</v>
      </c>
      <c r="M239" s="177">
        <f>M185/RES_summary!M$19</f>
        <v>108.56018685603004</v>
      </c>
      <c r="N239" s="177">
        <f>N185/RES_summary!N$19</f>
        <v>120.20210127701294</v>
      </c>
      <c r="O239" s="177">
        <f>O185/RES_summary!O$19</f>
        <v>110.44970522141912</v>
      </c>
      <c r="P239" s="177">
        <f>P185/RES_summary!P$19</f>
        <v>101.81391172387012</v>
      </c>
      <c r="Q239" s="177">
        <f>Q185/RES_summary!Q$19</f>
        <v>106.92816731480714</v>
      </c>
    </row>
    <row r="240" spans="1:17" ht="12" customHeight="1" x14ac:dyDescent="0.25">
      <c r="A240" s="158" t="s">
        <v>112</v>
      </c>
      <c r="B240" s="178">
        <f>B186/RES_summary!B$19</f>
        <v>0.99450519687687111</v>
      </c>
      <c r="C240" s="178">
        <f>C186/RES_summary!C$19</f>
        <v>0.99878149116367854</v>
      </c>
      <c r="D240" s="178">
        <f>D186/RES_summary!D$19</f>
        <v>1.0006837991653896</v>
      </c>
      <c r="E240" s="178">
        <f>E186/RES_summary!E$19</f>
        <v>1.0038660399969646</v>
      </c>
      <c r="F240" s="178">
        <f>F186/RES_summary!F$19</f>
        <v>1.0098477690748013</v>
      </c>
      <c r="G240" s="178">
        <f>G186/RES_summary!G$19</f>
        <v>1.017202089786047</v>
      </c>
      <c r="H240" s="178">
        <f>H186/RES_summary!H$19</f>
        <v>1.0228975928524882</v>
      </c>
      <c r="I240" s="178">
        <f>I186/RES_summary!I$19</f>
        <v>1.0305721321336585</v>
      </c>
      <c r="J240" s="178">
        <f>J186/RES_summary!J$19</f>
        <v>1.0869225189071914</v>
      </c>
      <c r="K240" s="178">
        <f>K186/RES_summary!K$19</f>
        <v>1.0881365075069742</v>
      </c>
      <c r="L240" s="178">
        <f>L186/RES_summary!L$19</f>
        <v>1.0917557444198607</v>
      </c>
      <c r="M240" s="178">
        <f>M186/RES_summary!M$19</f>
        <v>1.0507042110384364</v>
      </c>
      <c r="N240" s="178">
        <f>N186/RES_summary!N$19</f>
        <v>1.0573499795472958</v>
      </c>
      <c r="O240" s="178">
        <f>O186/RES_summary!O$19</f>
        <v>1.0840643211404384</v>
      </c>
      <c r="P240" s="178">
        <f>P186/RES_summary!P$19</f>
        <v>1.0648354471112071</v>
      </c>
      <c r="Q240" s="178">
        <f>Q186/RES_summary!Q$19</f>
        <v>1.071309302400786</v>
      </c>
    </row>
    <row r="241" spans="1:17" ht="12" customHeight="1" x14ac:dyDescent="0.25">
      <c r="A241" s="23" t="s">
        <v>60</v>
      </c>
      <c r="B241" s="177">
        <f>B187/RES_summary!B$19</f>
        <v>0.99450519687687111</v>
      </c>
      <c r="C241" s="177">
        <f>C187/RES_summary!C$19</f>
        <v>0.99878149116367854</v>
      </c>
      <c r="D241" s="177">
        <f>D187/RES_summary!D$19</f>
        <v>1.0006837991653896</v>
      </c>
      <c r="E241" s="177">
        <f>E187/RES_summary!E$19</f>
        <v>1.0038660399969646</v>
      </c>
      <c r="F241" s="177">
        <f>F187/RES_summary!F$19</f>
        <v>1.0098477690748013</v>
      </c>
      <c r="G241" s="177">
        <f>G187/RES_summary!G$19</f>
        <v>1.017202089786047</v>
      </c>
      <c r="H241" s="177">
        <f>H187/RES_summary!H$19</f>
        <v>1.0228975928524882</v>
      </c>
      <c r="I241" s="177">
        <f>I187/RES_summary!I$19</f>
        <v>1.0305721321336585</v>
      </c>
      <c r="J241" s="177">
        <f>J187/RES_summary!J$19</f>
        <v>1.0869225189071914</v>
      </c>
      <c r="K241" s="177">
        <f>K187/RES_summary!K$19</f>
        <v>1.0881365075069742</v>
      </c>
      <c r="L241" s="177">
        <f>L187/RES_summary!L$19</f>
        <v>1.0917557444198607</v>
      </c>
      <c r="M241" s="177">
        <f>M187/RES_summary!M$19</f>
        <v>1.0507042110384364</v>
      </c>
      <c r="N241" s="177">
        <f>N187/RES_summary!N$19</f>
        <v>1.0573499795472958</v>
      </c>
      <c r="O241" s="177">
        <f>O187/RES_summary!O$19</f>
        <v>1.0840643211404384</v>
      </c>
      <c r="P241" s="177">
        <f>P187/RES_summary!P$19</f>
        <v>1.0648354471112071</v>
      </c>
      <c r="Q241" s="177">
        <f>Q187/RES_summary!Q$19</f>
        <v>1.071309302400786</v>
      </c>
    </row>
    <row r="242" spans="1:17" ht="12" customHeight="1" x14ac:dyDescent="0.25">
      <c r="A242" s="158" t="s">
        <v>63</v>
      </c>
      <c r="B242" s="178">
        <f>B188/RES_summary!B$19</f>
        <v>18.012502437219052</v>
      </c>
      <c r="C242" s="178">
        <f>C188/RES_summary!C$19</f>
        <v>18.484761896152349</v>
      </c>
      <c r="D242" s="178">
        <f>D188/RES_summary!D$19</f>
        <v>19.065066428651338</v>
      </c>
      <c r="E242" s="178">
        <f>E188/RES_summary!E$19</f>
        <v>20.022883242350318</v>
      </c>
      <c r="F242" s="178">
        <f>F188/RES_summary!F$19</f>
        <v>20.953575537131734</v>
      </c>
      <c r="G242" s="178">
        <f>G188/RES_summary!G$19</f>
        <v>22.040008038060787</v>
      </c>
      <c r="H242" s="178">
        <f>H188/RES_summary!H$19</f>
        <v>22.477701572381498</v>
      </c>
      <c r="I242" s="178">
        <f>I188/RES_summary!I$19</f>
        <v>22.125960770750272</v>
      </c>
      <c r="J242" s="178">
        <f>J188/RES_summary!J$19</f>
        <v>21.89452641567933</v>
      </c>
      <c r="K242" s="178">
        <f>K188/RES_summary!K$19</f>
        <v>23.585231422787462</v>
      </c>
      <c r="L242" s="178">
        <f>L188/RES_summary!L$19</f>
        <v>24.884964226103804</v>
      </c>
      <c r="M242" s="178">
        <f>M188/RES_summary!M$19</f>
        <v>24.850395934168485</v>
      </c>
      <c r="N242" s="178">
        <f>N188/RES_summary!N$19</f>
        <v>25.778493198031477</v>
      </c>
      <c r="O242" s="178">
        <f>O188/RES_summary!O$19</f>
        <v>27.968253667809009</v>
      </c>
      <c r="P242" s="178">
        <f>P188/RES_summary!P$19</f>
        <v>27.310772517578648</v>
      </c>
      <c r="Q242" s="178">
        <f>Q188/RES_summary!Q$19</f>
        <v>29.774747951017353</v>
      </c>
    </row>
    <row r="243" spans="1:17" ht="12" customHeight="1" x14ac:dyDescent="0.25">
      <c r="A243" s="167" t="s">
        <v>144</v>
      </c>
      <c r="B243" s="183">
        <f>B189/RES_summary!B$19</f>
        <v>0</v>
      </c>
      <c r="C243" s="183">
        <f>C189/RES_summary!C$19</f>
        <v>0</v>
      </c>
      <c r="D243" s="183">
        <f>D189/RES_summary!D$19</f>
        <v>0</v>
      </c>
      <c r="E243" s="183">
        <f>E189/RES_summary!E$19</f>
        <v>0</v>
      </c>
      <c r="F243" s="183">
        <f>F189/RES_summary!F$19</f>
        <v>0</v>
      </c>
      <c r="G243" s="183">
        <f>G189/RES_summary!G$19</f>
        <v>0</v>
      </c>
      <c r="H243" s="183">
        <f>H189/RES_summary!H$19</f>
        <v>0</v>
      </c>
      <c r="I243" s="183">
        <f>I189/RES_summary!I$19</f>
        <v>0</v>
      </c>
      <c r="J243" s="183">
        <f>J189/RES_summary!J$19</f>
        <v>0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18.016114705247034</v>
      </c>
      <c r="C247" s="180">
        <f>C193/RES_summary!C$19</f>
        <v>18.489322564959561</v>
      </c>
      <c r="D247" s="180">
        <f>D193/RES_summary!D$19</f>
        <v>19.056832279946594</v>
      </c>
      <c r="E247" s="180">
        <f>E193/RES_summary!E$19</f>
        <v>20.008760435792126</v>
      </c>
      <c r="F247" s="180">
        <f>F193/RES_summary!F$19</f>
        <v>20.953243040805553</v>
      </c>
      <c r="G247" s="180">
        <f>G193/RES_summary!G$19</f>
        <v>22.053830686626899</v>
      </c>
      <c r="H247" s="180">
        <f>H193/RES_summary!H$19</f>
        <v>22.500685769112465</v>
      </c>
      <c r="I247" s="180">
        <f>I193/RES_summary!I$19</f>
        <v>22.158371272033971</v>
      </c>
      <c r="J247" s="180">
        <f>J193/RES_summary!J$19</f>
        <v>21.935008090395513</v>
      </c>
      <c r="K247" s="180">
        <f>K193/RES_summary!K$19</f>
        <v>23.645808142035239</v>
      </c>
      <c r="L247" s="180">
        <f>L193/RES_summary!L$19</f>
        <v>24.97738792498847</v>
      </c>
      <c r="M247" s="180">
        <f>M193/RES_summary!M$19</f>
        <v>24.948361347628907</v>
      </c>
      <c r="N247" s="180">
        <f>N193/RES_summary!N$19</f>
        <v>25.893708632929659</v>
      </c>
      <c r="O247" s="180">
        <f>O193/RES_summary!O$19</f>
        <v>28.117057188173042</v>
      </c>
      <c r="P247" s="180">
        <f>P193/RES_summary!P$19</f>
        <v>27.453566580490655</v>
      </c>
      <c r="Q247" s="180">
        <f>Q193/RES_summary!Q$19</f>
        <v>29.957349794662278</v>
      </c>
    </row>
    <row r="248" spans="1:17" ht="12" customHeight="1" x14ac:dyDescent="0.25">
      <c r="A248" s="161" t="s">
        <v>141</v>
      </c>
      <c r="B248" s="179">
        <f>B194/RES_summary!B$19</f>
        <v>17.929954115521486</v>
      </c>
      <c r="C248" s="179">
        <f>C194/RES_summary!C$19</f>
        <v>18.334581502781244</v>
      </c>
      <c r="D248" s="179">
        <f>D194/RES_summary!D$19</f>
        <v>19.30646649723208</v>
      </c>
      <c r="E248" s="179">
        <f>E194/RES_summary!E$19</f>
        <v>20.396076393581755</v>
      </c>
      <c r="F248" s="179">
        <f>F194/RES_summary!F$19</f>
        <v>20.962462500557017</v>
      </c>
      <c r="G248" s="179">
        <f>G194/RES_summary!G$19</f>
        <v>21.743914885284177</v>
      </c>
      <c r="H248" s="179">
        <f>H194/RES_summary!H$19</f>
        <v>21.977569112652887</v>
      </c>
      <c r="I248" s="179">
        <f>I194/RES_summary!I$19</f>
        <v>21.655445231746057</v>
      </c>
      <c r="J248" s="179">
        <f>J194/RES_summary!J$19</f>
        <v>21.370959721407608</v>
      </c>
      <c r="K248" s="179">
        <f>K194/RES_summary!K$19</f>
        <v>22.783034872141503</v>
      </c>
      <c r="L248" s="179">
        <f>L194/RES_summary!L$19</f>
        <v>23.732152627145428</v>
      </c>
      <c r="M248" s="179">
        <f>M194/RES_summary!M$19</f>
        <v>23.699449343099786</v>
      </c>
      <c r="N248" s="179">
        <f>N194/RES_summary!N$19</f>
        <v>24.440104492120518</v>
      </c>
      <c r="O248" s="179">
        <f>O194/RES_summary!O$19</f>
        <v>26.203493385950598</v>
      </c>
      <c r="P248" s="179">
        <f>P194/RES_summary!P$19</f>
        <v>25.606430826469424</v>
      </c>
      <c r="Q248" s="179">
        <f>Q194/RES_summary!Q$19</f>
        <v>27.596080474856571</v>
      </c>
    </row>
    <row r="249" spans="1:17" ht="12" customHeight="1" x14ac:dyDescent="0.25">
      <c r="A249" s="148" t="s">
        <v>60</v>
      </c>
      <c r="B249" s="177">
        <f>B195/RES_summary!B$19</f>
        <v>14.412891764197608</v>
      </c>
      <c r="C249" s="177">
        <f>C195/RES_summary!C$19</f>
        <v>14.791458051967561</v>
      </c>
      <c r="D249" s="177">
        <f>D195/RES_summary!D$19</f>
        <v>15.754531580754861</v>
      </c>
      <c r="E249" s="177">
        <f>E195/RES_summary!E$19</f>
        <v>16.843344879141565</v>
      </c>
      <c r="F249" s="177">
        <f>F195/RES_summary!F$19</f>
        <v>17.407199868664339</v>
      </c>
      <c r="G249" s="177">
        <f>G195/RES_summary!G$19</f>
        <v>18.18277193054022</v>
      </c>
      <c r="H249" s="177">
        <f>H195/RES_summary!H$19</f>
        <v>18.408986933325835</v>
      </c>
      <c r="I249" s="177">
        <f>I195/RES_summary!I$19</f>
        <v>18.081685156927936</v>
      </c>
      <c r="J249" s="177">
        <f>J195/RES_summary!J$19</f>
        <v>17.815397087139186</v>
      </c>
      <c r="K249" s="177">
        <f>K195/RES_summary!K$19</f>
        <v>19.116331320096776</v>
      </c>
      <c r="L249" s="177">
        <f>L195/RES_summary!L$19</f>
        <v>20.179461191422771</v>
      </c>
      <c r="M249" s="177">
        <f>M195/RES_summary!M$19</f>
        <v>20.154107431174339</v>
      </c>
      <c r="N249" s="177">
        <f>N195/RES_summary!N$19</f>
        <v>20.898303032551667</v>
      </c>
      <c r="O249" s="177">
        <f>O195/RES_summary!O$19</f>
        <v>22.672973209031497</v>
      </c>
      <c r="P249" s="177">
        <f>P195/RES_summary!P$19</f>
        <v>22.107823547130714</v>
      </c>
      <c r="Q249" s="177">
        <f>Q195/RES_summary!Q$19</f>
        <v>24.117230597998244</v>
      </c>
    </row>
    <row r="250" spans="1:17" ht="12" customHeight="1" x14ac:dyDescent="0.25">
      <c r="A250" s="148" t="s">
        <v>59</v>
      </c>
      <c r="B250" s="177">
        <f>B196/RES_summary!B$19</f>
        <v>3.5170623513238763</v>
      </c>
      <c r="C250" s="177">
        <f>C196/RES_summary!C$19</f>
        <v>3.5431234508136824</v>
      </c>
      <c r="D250" s="177">
        <f>D196/RES_summary!D$19</f>
        <v>3.5519349164772178</v>
      </c>
      <c r="E250" s="177">
        <f>E196/RES_summary!E$19</f>
        <v>3.5527315144401941</v>
      </c>
      <c r="F250" s="177">
        <f>F196/RES_summary!F$19</f>
        <v>3.5552626318926759</v>
      </c>
      <c r="G250" s="177">
        <f>G196/RES_summary!G$19</f>
        <v>3.5611429547439553</v>
      </c>
      <c r="H250" s="177">
        <f>H196/RES_summary!H$19</f>
        <v>3.568582179327052</v>
      </c>
      <c r="I250" s="177">
        <f>I196/RES_summary!I$19</f>
        <v>3.5737600748181242</v>
      </c>
      <c r="J250" s="177">
        <f>J196/RES_summary!J$19</f>
        <v>3.5555626342684237</v>
      </c>
      <c r="K250" s="177">
        <f>K196/RES_summary!K$19</f>
        <v>3.6667035520447273</v>
      </c>
      <c r="L250" s="177">
        <f>L196/RES_summary!L$19</f>
        <v>3.5526914357226498</v>
      </c>
      <c r="M250" s="177">
        <f>M196/RES_summary!M$19</f>
        <v>3.5453419119254463</v>
      </c>
      <c r="N250" s="177">
        <f>N196/RES_summary!N$19</f>
        <v>3.5418014595688572</v>
      </c>
      <c r="O250" s="177">
        <f>O196/RES_summary!O$19</f>
        <v>3.5305201769191012</v>
      </c>
      <c r="P250" s="177">
        <f>P196/RES_summary!P$19</f>
        <v>3.4986072793387106</v>
      </c>
      <c r="Q250" s="177">
        <f>Q196/RES_summary!Q$19</f>
        <v>3.4788498768583329</v>
      </c>
    </row>
    <row r="251" spans="1:17" ht="12" customHeight="1" x14ac:dyDescent="0.25">
      <c r="A251" s="158" t="s">
        <v>62</v>
      </c>
      <c r="B251" s="178">
        <f>B197/RES_summary!B$19</f>
        <v>7.2501212601068818</v>
      </c>
      <c r="C251" s="178">
        <f>C197/RES_summary!C$19</f>
        <v>7.1874663599670345</v>
      </c>
      <c r="D251" s="178">
        <f>D197/RES_summary!D$19</f>
        <v>7.2777461689856926</v>
      </c>
      <c r="E251" s="178">
        <f>E197/RES_summary!E$19</f>
        <v>7.5479505686376145</v>
      </c>
      <c r="F251" s="178">
        <f>F197/RES_summary!F$19</f>
        <v>7.8743507429252579</v>
      </c>
      <c r="G251" s="178">
        <f>G197/RES_summary!G$19</f>
        <v>8.1997888269374855</v>
      </c>
      <c r="H251" s="178">
        <f>H197/RES_summary!H$19</f>
        <v>8.3653858753530965</v>
      </c>
      <c r="I251" s="178">
        <f>I197/RES_summary!I$19</f>
        <v>8.2641236011930328</v>
      </c>
      <c r="J251" s="178">
        <f>J197/RES_summary!J$19</f>
        <v>8.2057980830670108</v>
      </c>
      <c r="K251" s="178">
        <f>K197/RES_summary!K$19</f>
        <v>9.0599539747079341</v>
      </c>
      <c r="L251" s="178">
        <f>L197/RES_summary!L$19</f>
        <v>9.4209455002883065</v>
      </c>
      <c r="M251" s="178">
        <f>M197/RES_summary!M$19</f>
        <v>9.3721252315348718</v>
      </c>
      <c r="N251" s="178">
        <f>N197/RES_summary!N$19</f>
        <v>9.7388735322810529</v>
      </c>
      <c r="O251" s="178">
        <f>O197/RES_summary!O$19</f>
        <v>10.596364325802567</v>
      </c>
      <c r="P251" s="178">
        <f>P197/RES_summary!P$19</f>
        <v>10.48892659371894</v>
      </c>
      <c r="Q251" s="178">
        <f>Q197/RES_summary!Q$19</f>
        <v>11.369972304080001</v>
      </c>
    </row>
    <row r="252" spans="1:17" ht="12" customHeight="1" x14ac:dyDescent="0.25">
      <c r="A252" s="23" t="s">
        <v>57</v>
      </c>
      <c r="B252" s="177">
        <f>B198/RES_summary!B$19</f>
        <v>0</v>
      </c>
      <c r="C252" s="177">
        <f>C198/RES_summary!C$19</f>
        <v>0</v>
      </c>
      <c r="D252" s="177">
        <f>D198/RES_summary!D$19</f>
        <v>4.664776501341545</v>
      </c>
      <c r="E252" s="177">
        <f>E198/RES_summary!E$19</f>
        <v>9.6752522736917381</v>
      </c>
      <c r="F252" s="177">
        <f>F198/RES_summary!F$19</f>
        <v>10.040614258715648</v>
      </c>
      <c r="G252" s="177">
        <f>G198/RES_summary!G$19</f>
        <v>7.4865079583791108</v>
      </c>
      <c r="H252" s="177">
        <f>H198/RES_summary!H$19</f>
        <v>0</v>
      </c>
      <c r="I252" s="177">
        <f>I198/RES_summary!I$19</f>
        <v>0</v>
      </c>
      <c r="J252" s="177">
        <f>J198/RES_summary!J$19</f>
        <v>0</v>
      </c>
      <c r="K252" s="177">
        <f>K198/RES_summary!K$19</f>
        <v>0</v>
      </c>
      <c r="L252" s="177">
        <f>L198/RES_summary!L$19</f>
        <v>0</v>
      </c>
      <c r="M252" s="177">
        <f>M198/RES_summary!M$19</f>
        <v>0</v>
      </c>
      <c r="N252" s="177">
        <f>N198/RES_summary!N$19</f>
        <v>0</v>
      </c>
      <c r="O252" s="177">
        <f>O198/RES_summary!O$19</f>
        <v>0</v>
      </c>
      <c r="P252" s="177">
        <f>P198/RES_summary!P$19</f>
        <v>0</v>
      </c>
      <c r="Q252" s="177">
        <f>Q198/RES_summary!Q$19</f>
        <v>0</v>
      </c>
    </row>
    <row r="253" spans="1:17" ht="12" customHeight="1" x14ac:dyDescent="0.25">
      <c r="A253" s="29" t="s">
        <v>140</v>
      </c>
      <c r="B253" s="176">
        <f>B199/RES_summary!B$19</f>
        <v>7.2501212601068818</v>
      </c>
      <c r="C253" s="176">
        <f>C199/RES_summary!C$19</f>
        <v>7.1874663599670345</v>
      </c>
      <c r="D253" s="176">
        <f>D199/RES_summary!D$19</f>
        <v>7.2856993899577693</v>
      </c>
      <c r="E253" s="176">
        <f>E199/RES_summary!E$19</f>
        <v>7.5417692891094354</v>
      </c>
      <c r="F253" s="176">
        <f>F199/RES_summary!F$19</f>
        <v>7.8683495557088561</v>
      </c>
      <c r="G253" s="176">
        <f>G199/RES_summary!G$19</f>
        <v>8.2011219142395522</v>
      </c>
      <c r="H253" s="176">
        <f>H199/RES_summary!H$19</f>
        <v>8.3653858753530983</v>
      </c>
      <c r="I253" s="176">
        <f>I199/RES_summary!I$19</f>
        <v>8.2641236011930346</v>
      </c>
      <c r="J253" s="176">
        <f>J199/RES_summary!J$19</f>
        <v>8.2057980830670125</v>
      </c>
      <c r="K253" s="176">
        <f>K199/RES_summary!K$19</f>
        <v>9.0599539747079341</v>
      </c>
      <c r="L253" s="176">
        <f>L199/RES_summary!L$19</f>
        <v>9.42094550028831</v>
      </c>
      <c r="M253" s="176">
        <f>M199/RES_summary!M$19</f>
        <v>9.3721252315348771</v>
      </c>
      <c r="N253" s="176">
        <f>N199/RES_summary!N$19</f>
        <v>9.7388735322810547</v>
      </c>
      <c r="O253" s="176">
        <f>O199/RES_summary!O$19</f>
        <v>10.59636432580257</v>
      </c>
      <c r="P253" s="176">
        <f>P199/RES_summary!P$19</f>
        <v>10.488926593718936</v>
      </c>
      <c r="Q253" s="176">
        <f>Q199/RES_summary!Q$19</f>
        <v>11.369972304080001</v>
      </c>
    </row>
    <row r="255" spans="1:17" ht="12" customHeight="1" x14ac:dyDescent="0.25">
      <c r="A255" s="152" t="s">
        <v>195</v>
      </c>
      <c r="B255" s="184">
        <f>B201/RES_summary!B$19</f>
        <v>0</v>
      </c>
      <c r="C255" s="184">
        <f>C201/RES_summary!C$19</f>
        <v>0</v>
      </c>
      <c r="D255" s="184">
        <f>D201/RES_summary!D$19</f>
        <v>6.879280291775155E-3</v>
      </c>
      <c r="E255" s="184">
        <f>E201/RES_summary!E$19</f>
        <v>1.3613954999982728E-2</v>
      </c>
      <c r="F255" s="184">
        <f>F201/RES_summary!F$19</f>
        <v>1.3457662185819117E-2</v>
      </c>
      <c r="G255" s="184">
        <f>G201/RES_summary!G$19</f>
        <v>6.7722573553759928E-3</v>
      </c>
      <c r="H255" s="184">
        <f>H201/RES_summary!H$19</f>
        <v>0</v>
      </c>
      <c r="I255" s="184">
        <f>I201/RES_summary!I$19</f>
        <v>0</v>
      </c>
      <c r="J255" s="184">
        <f>J201/RES_summary!J$19</f>
        <v>0</v>
      </c>
      <c r="K255" s="184">
        <f>K201/RES_summary!K$19</f>
        <v>0</v>
      </c>
      <c r="L255" s="184">
        <f>L201/RES_summary!L$19</f>
        <v>0</v>
      </c>
      <c r="M255" s="184">
        <f>M201/RES_summary!M$19</f>
        <v>0</v>
      </c>
      <c r="N255" s="184">
        <f>N201/RES_summary!N$19</f>
        <v>0</v>
      </c>
      <c r="O255" s="184">
        <f>O201/RES_summary!O$19</f>
        <v>0</v>
      </c>
      <c r="P255" s="184">
        <f>P201/RES_summary!P$19</f>
        <v>0</v>
      </c>
      <c r="Q255" s="184">
        <f>Q201/RES_summary!Q$19</f>
        <v>0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</v>
      </c>
      <c r="C260" s="178">
        <f>C206/RES_summary!C$19</f>
        <v>0</v>
      </c>
      <c r="D260" s="178">
        <f>D206/RES_summary!D$19</f>
        <v>0</v>
      </c>
      <c r="E260" s="178">
        <f>E206/RES_summary!E$19</f>
        <v>0</v>
      </c>
      <c r="F260" s="178">
        <f>F206/RES_summary!F$19</f>
        <v>0</v>
      </c>
      <c r="G260" s="178">
        <f>G206/RES_summary!G$19</f>
        <v>0</v>
      </c>
      <c r="H260" s="178">
        <f>H206/RES_summary!H$19</f>
        <v>0</v>
      </c>
      <c r="I260" s="178">
        <f>I206/RES_summary!I$19</f>
        <v>0</v>
      </c>
      <c r="J260" s="178">
        <f>J206/RES_summary!J$19</f>
        <v>0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0</v>
      </c>
      <c r="C261" s="183">
        <f>C207/RES_summary!C$19</f>
        <v>0</v>
      </c>
      <c r="D261" s="183">
        <f>D207/RES_summary!D$19</f>
        <v>0</v>
      </c>
      <c r="E261" s="183">
        <f>E207/RES_summary!E$19</f>
        <v>0</v>
      </c>
      <c r="F261" s="183">
        <f>F207/RES_summary!F$19</f>
        <v>0</v>
      </c>
      <c r="G261" s="183">
        <f>G207/RES_summary!G$19</f>
        <v>0</v>
      </c>
      <c r="H261" s="183">
        <f>H207/RES_summary!H$19</f>
        <v>0</v>
      </c>
      <c r="I261" s="183">
        <f>I207/RES_summary!I$19</f>
        <v>0</v>
      </c>
      <c r="J261" s="183">
        <f>J207/RES_summary!J$19</f>
        <v>0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</v>
      </c>
      <c r="C269" s="178">
        <f>C215/RES_summary!C$19</f>
        <v>0</v>
      </c>
      <c r="D269" s="178">
        <f>D215/RES_summary!D$19</f>
        <v>6.879280291775155E-3</v>
      </c>
      <c r="E269" s="178">
        <f>E215/RES_summary!E$19</f>
        <v>1.3613954999982728E-2</v>
      </c>
      <c r="F269" s="178">
        <f>F215/RES_summary!F$19</f>
        <v>1.3457662185819117E-2</v>
      </c>
      <c r="G269" s="178">
        <f>G215/RES_summary!G$19</f>
        <v>6.7722573553759928E-3</v>
      </c>
      <c r="H269" s="178">
        <f>H215/RES_summary!H$19</f>
        <v>0</v>
      </c>
      <c r="I269" s="178">
        <f>I215/RES_summary!I$19</f>
        <v>0</v>
      </c>
      <c r="J269" s="178">
        <f>J215/RES_summary!J$19</f>
        <v>0</v>
      </c>
      <c r="K269" s="178">
        <f>K215/RES_summary!K$19</f>
        <v>0</v>
      </c>
      <c r="L269" s="178">
        <f>L215/RES_summary!L$19</f>
        <v>0</v>
      </c>
      <c r="M269" s="178">
        <f>M215/RES_summary!M$19</f>
        <v>0</v>
      </c>
      <c r="N269" s="178">
        <f>N215/RES_summary!N$19</f>
        <v>0</v>
      </c>
      <c r="O269" s="178">
        <f>O215/RES_summary!O$19</f>
        <v>0</v>
      </c>
      <c r="P269" s="178">
        <f>P215/RES_summary!P$19</f>
        <v>0</v>
      </c>
      <c r="Q269" s="178">
        <f>Q215/RES_summary!Q$19</f>
        <v>0</v>
      </c>
    </row>
    <row r="270" spans="1:17" ht="12" customHeight="1" x14ac:dyDescent="0.25">
      <c r="A270" s="23" t="s">
        <v>57</v>
      </c>
      <c r="B270" s="177">
        <f>B216/RES_summary!B$19</f>
        <v>0</v>
      </c>
      <c r="C270" s="177">
        <f>C216/RES_summary!C$19</f>
        <v>0</v>
      </c>
      <c r="D270" s="177">
        <f>D216/RES_summary!D$19</f>
        <v>2.2670139855566496</v>
      </c>
      <c r="E270" s="177">
        <f>E216/RES_summary!E$19</f>
        <v>4.6988881853526463</v>
      </c>
      <c r="F270" s="177">
        <f>F216/RES_summary!F$19</f>
        <v>4.871303543296861</v>
      </c>
      <c r="G270" s="177">
        <f>G216/RES_summary!G$19</f>
        <v>3.6303320955311387</v>
      </c>
      <c r="H270" s="177">
        <f>H216/RES_summary!H$19</f>
        <v>0</v>
      </c>
      <c r="I270" s="177">
        <f>I216/RES_summary!I$19</f>
        <v>0</v>
      </c>
      <c r="J270" s="177">
        <f>J216/RES_summary!J$19</f>
        <v>0</v>
      </c>
      <c r="K270" s="177">
        <f>K216/RES_summary!K$19</f>
        <v>0</v>
      </c>
      <c r="L270" s="177">
        <f>L216/RES_summary!L$19</f>
        <v>0</v>
      </c>
      <c r="M270" s="177">
        <f>M216/RES_summary!M$19</f>
        <v>0</v>
      </c>
      <c r="N270" s="177">
        <f>N216/RES_summary!N$19</f>
        <v>0</v>
      </c>
      <c r="O270" s="177">
        <f>O216/RES_summary!O$19</f>
        <v>0</v>
      </c>
      <c r="P270" s="177">
        <f>P216/RES_summary!P$19</f>
        <v>0</v>
      </c>
      <c r="Q270" s="177">
        <f>Q216/RES_summary!Q$19</f>
        <v>0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26.545005464259379</v>
      </c>
      <c r="D275" s="168">
        <f t="shared" ref="D275:Q275" si="69">SUM(D276,D278,D280,D289)</f>
        <v>34.91958741102826</v>
      </c>
      <c r="E275" s="168">
        <f t="shared" si="69"/>
        <v>42.148285369913928</v>
      </c>
      <c r="F275" s="168">
        <f t="shared" si="69"/>
        <v>32.822961252740598</v>
      </c>
      <c r="G275" s="168">
        <f t="shared" si="69"/>
        <v>35.32234875283681</v>
      </c>
      <c r="H275" s="168">
        <f t="shared" si="69"/>
        <v>22.57480355642528</v>
      </c>
      <c r="I275" s="168">
        <f t="shared" si="69"/>
        <v>18.091865801259161</v>
      </c>
      <c r="J275" s="168">
        <f t="shared" si="69"/>
        <v>17.57451690227802</v>
      </c>
      <c r="K275" s="168">
        <f t="shared" si="69"/>
        <v>39.528782605891024</v>
      </c>
      <c r="L275" s="168">
        <f t="shared" si="69"/>
        <v>18.792397585119868</v>
      </c>
      <c r="M275" s="168">
        <f t="shared" si="69"/>
        <v>22.890550671437829</v>
      </c>
      <c r="N275" s="168">
        <f t="shared" si="69"/>
        <v>26.00294065157993</v>
      </c>
      <c r="O275" s="168">
        <f t="shared" si="69"/>
        <v>73.217730014892567</v>
      </c>
      <c r="P275" s="168">
        <f t="shared" si="69"/>
        <v>50.476041701264982</v>
      </c>
      <c r="Q275" s="168">
        <f t="shared" si="69"/>
        <v>86.746732603574287</v>
      </c>
    </row>
    <row r="276" spans="1:17" ht="12" customHeight="1" x14ac:dyDescent="0.25">
      <c r="A276" s="158" t="s">
        <v>65</v>
      </c>
      <c r="B276" s="157"/>
      <c r="C276" s="157">
        <f>C277</f>
        <v>19.26717021974374</v>
      </c>
      <c r="D276" s="157">
        <f t="shared" ref="D276:Q276" si="70">D277</f>
        <v>25.036527333630524</v>
      </c>
      <c r="E276" s="157">
        <f t="shared" si="70"/>
        <v>29.533033549715949</v>
      </c>
      <c r="F276" s="157">
        <f t="shared" si="70"/>
        <v>21.999125573908799</v>
      </c>
      <c r="G276" s="157">
        <f t="shared" si="70"/>
        <v>23.325639069674661</v>
      </c>
      <c r="H276" s="157">
        <f t="shared" si="70"/>
        <v>14.333813955337982</v>
      </c>
      <c r="I276" s="157">
        <f t="shared" si="70"/>
        <v>11.338729250546253</v>
      </c>
      <c r="J276" s="157">
        <f t="shared" si="70"/>
        <v>10.638166194505606</v>
      </c>
      <c r="K276" s="157">
        <f t="shared" si="70"/>
        <v>22.122973291084271</v>
      </c>
      <c r="L276" s="157">
        <f t="shared" si="70"/>
        <v>10.894065290681297</v>
      </c>
      <c r="M276" s="157">
        <f t="shared" si="70"/>
        <v>12.040340535071751</v>
      </c>
      <c r="N276" s="157">
        <f t="shared" si="70"/>
        <v>13.388238054590618</v>
      </c>
      <c r="O276" s="157">
        <f t="shared" si="70"/>
        <v>32.912370115234111</v>
      </c>
      <c r="P276" s="157">
        <f t="shared" si="70"/>
        <v>21.142530931247439</v>
      </c>
      <c r="Q276" s="157">
        <f t="shared" si="70"/>
        <v>34.685324020576438</v>
      </c>
    </row>
    <row r="277" spans="1:17" ht="12" customHeight="1" x14ac:dyDescent="0.25">
      <c r="A277" s="23" t="s">
        <v>60</v>
      </c>
      <c r="B277" s="156"/>
      <c r="C277" s="156">
        <f>RES_hhdet_in_fec!C$145</f>
        <v>19.26717021974374</v>
      </c>
      <c r="D277" s="156">
        <f>RES_hhdet_in_fec!D$145</f>
        <v>25.036527333630524</v>
      </c>
      <c r="E277" s="156">
        <f>RES_hhdet_in_fec!E$145</f>
        <v>29.533033549715949</v>
      </c>
      <c r="F277" s="156">
        <f>RES_hhdet_in_fec!F$145</f>
        <v>21.999125573908799</v>
      </c>
      <c r="G277" s="156">
        <f>RES_hhdet_in_fec!G$145</f>
        <v>23.325639069674661</v>
      </c>
      <c r="H277" s="156">
        <f>RES_hhdet_in_fec!H$145</f>
        <v>14.333813955337982</v>
      </c>
      <c r="I277" s="156">
        <f>RES_hhdet_in_fec!I$145</f>
        <v>11.338729250546253</v>
      </c>
      <c r="J277" s="156">
        <f>RES_hhdet_in_fec!J$145</f>
        <v>10.638166194505606</v>
      </c>
      <c r="K277" s="156">
        <f>RES_hhdet_in_fec!K$145</f>
        <v>22.122973291084271</v>
      </c>
      <c r="L277" s="156">
        <f>RES_hhdet_in_fec!L$145</f>
        <v>10.894065290681297</v>
      </c>
      <c r="M277" s="156">
        <f>RES_hhdet_in_fec!M$145</f>
        <v>12.040340535071751</v>
      </c>
      <c r="N277" s="156">
        <f>RES_hhdet_in_fec!N$145</f>
        <v>13.388238054590618</v>
      </c>
      <c r="O277" s="156">
        <f>RES_hhdet_in_fec!O$145</f>
        <v>32.912370115234111</v>
      </c>
      <c r="P277" s="156">
        <f>RES_hhdet_in_fec!P$145</f>
        <v>21.142530931247439</v>
      </c>
      <c r="Q277" s="156">
        <f>RES_hhdet_in_fec!Q$145</f>
        <v>34.685324020576438</v>
      </c>
    </row>
    <row r="278" spans="1:17" ht="12" customHeight="1" x14ac:dyDescent="0.25">
      <c r="A278" s="158" t="s">
        <v>112</v>
      </c>
      <c r="B278" s="157"/>
      <c r="C278" s="157">
        <f>C279</f>
        <v>0.16083339266243982</v>
      </c>
      <c r="D278" s="157">
        <f t="shared" ref="D278:Q278" si="71">D279</f>
        <v>0.19491109077826457</v>
      </c>
      <c r="E278" s="157">
        <f t="shared" si="71"/>
        <v>0.21871665225902356</v>
      </c>
      <c r="F278" s="157">
        <f t="shared" si="71"/>
        <v>0.16769356884119879</v>
      </c>
      <c r="G278" s="157">
        <f t="shared" si="71"/>
        <v>0.2259037985629567</v>
      </c>
      <c r="H278" s="157">
        <f t="shared" si="71"/>
        <v>0.15290120267846136</v>
      </c>
      <c r="I278" s="157">
        <f t="shared" si="71"/>
        <v>0.12622974160275113</v>
      </c>
      <c r="J278" s="157">
        <f t="shared" si="71"/>
        <v>0.12526835570810169</v>
      </c>
      <c r="K278" s="157">
        <f t="shared" si="71"/>
        <v>0.29693987378172187</v>
      </c>
      <c r="L278" s="157">
        <f t="shared" si="71"/>
        <v>0.11495929498651936</v>
      </c>
      <c r="M278" s="157">
        <f t="shared" si="71"/>
        <v>0.14577794669386146</v>
      </c>
      <c r="N278" s="157">
        <f t="shared" si="71"/>
        <v>0.15600240415024899</v>
      </c>
      <c r="O278" s="157">
        <f t="shared" si="71"/>
        <v>0.44612395279767303</v>
      </c>
      <c r="P278" s="157">
        <f t="shared" si="71"/>
        <v>0.30830783755920915</v>
      </c>
      <c r="Q278" s="157">
        <f t="shared" si="71"/>
        <v>0.50531879827921045</v>
      </c>
    </row>
    <row r="279" spans="1:17" ht="12" customHeight="1" x14ac:dyDescent="0.25">
      <c r="A279" s="23" t="s">
        <v>60</v>
      </c>
      <c r="B279" s="156"/>
      <c r="C279" s="156">
        <f>RES_hhdet_in_fec!C$147</f>
        <v>0.16083339266243982</v>
      </c>
      <c r="D279" s="156">
        <f>RES_hhdet_in_fec!D$147</f>
        <v>0.19491109077826457</v>
      </c>
      <c r="E279" s="156">
        <f>RES_hhdet_in_fec!E$147</f>
        <v>0.21871665225902356</v>
      </c>
      <c r="F279" s="156">
        <f>RES_hhdet_in_fec!F$147</f>
        <v>0.16769356884119879</v>
      </c>
      <c r="G279" s="156">
        <f>RES_hhdet_in_fec!G$147</f>
        <v>0.2259037985629567</v>
      </c>
      <c r="H279" s="156">
        <f>RES_hhdet_in_fec!H$147</f>
        <v>0.15290120267846136</v>
      </c>
      <c r="I279" s="156">
        <f>RES_hhdet_in_fec!I$147</f>
        <v>0.12622974160275113</v>
      </c>
      <c r="J279" s="156">
        <f>RES_hhdet_in_fec!J$147</f>
        <v>0.12526835570810169</v>
      </c>
      <c r="K279" s="156">
        <f>RES_hhdet_in_fec!K$147</f>
        <v>0.29693987378172187</v>
      </c>
      <c r="L279" s="156">
        <f>RES_hhdet_in_fec!L$147</f>
        <v>0.11495929498651936</v>
      </c>
      <c r="M279" s="156">
        <f>RES_hhdet_in_fec!M$147</f>
        <v>0.14577794669386146</v>
      </c>
      <c r="N279" s="156">
        <f>RES_hhdet_in_fec!N$147</f>
        <v>0.15600240415024899</v>
      </c>
      <c r="O279" s="156">
        <f>RES_hhdet_in_fec!O$147</f>
        <v>0.44612395279767303</v>
      </c>
      <c r="P279" s="156">
        <f>RES_hhdet_in_fec!P$147</f>
        <v>0.30830783755920915</v>
      </c>
      <c r="Q279" s="156">
        <f>RES_hhdet_in_fec!Q$147</f>
        <v>0.50531879827921045</v>
      </c>
    </row>
    <row r="280" spans="1:17" ht="12" customHeight="1" x14ac:dyDescent="0.25">
      <c r="A280" s="158" t="s">
        <v>63</v>
      </c>
      <c r="B280" s="157"/>
      <c r="C280" s="157">
        <f>SUM(C281:C282,C285:C286)</f>
        <v>5.3163988383631855</v>
      </c>
      <c r="D280" s="157">
        <f t="shared" ref="D280:Q280" si="72">SUM(D281:D282,D285:D286)</f>
        <v>7.2499031429196954</v>
      </c>
      <c r="E280" s="157">
        <f t="shared" si="72"/>
        <v>9.3024828133947501</v>
      </c>
      <c r="F280" s="157">
        <f t="shared" si="72"/>
        <v>7.9983936503373396</v>
      </c>
      <c r="G280" s="157">
        <f t="shared" si="72"/>
        <v>8.8340940580545873</v>
      </c>
      <c r="H280" s="157">
        <f t="shared" si="72"/>
        <v>6.0752044698543832</v>
      </c>
      <c r="I280" s="157">
        <f t="shared" si="72"/>
        <v>4.9205256523026257</v>
      </c>
      <c r="J280" s="157">
        <f t="shared" si="72"/>
        <v>5.077881623272142</v>
      </c>
      <c r="K280" s="157">
        <f t="shared" si="72"/>
        <v>12.708135138470617</v>
      </c>
      <c r="L280" s="157">
        <f t="shared" si="72"/>
        <v>5.7792042001738553</v>
      </c>
      <c r="M280" s="157">
        <f t="shared" si="72"/>
        <v>7.9378151494738081</v>
      </c>
      <c r="N280" s="157">
        <f t="shared" si="72"/>
        <v>9.272858627539458</v>
      </c>
      <c r="O280" s="157">
        <f t="shared" si="72"/>
        <v>29.678425034659845</v>
      </c>
      <c r="P280" s="157">
        <f t="shared" si="72"/>
        <v>21.532764335919904</v>
      </c>
      <c r="Q280" s="157">
        <f t="shared" si="72"/>
        <v>38.274046924750827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5.1692579781012187</v>
      </c>
      <c r="D285" s="162">
        <f>RES_hhdet_in_fec!D$153</f>
        <v>6.2763927991525561</v>
      </c>
      <c r="E285" s="162">
        <f>RES_hhdet_in_fec!E$153</f>
        <v>8.005446656038675</v>
      </c>
      <c r="F285" s="162">
        <f>RES_hhdet_in_fec!F$153</f>
        <v>7.0724204172918679</v>
      </c>
      <c r="G285" s="162">
        <f>RES_hhdet_in_fec!G$153</f>
        <v>6.4284721631040318</v>
      </c>
      <c r="H285" s="162">
        <f>RES_hhdet_in_fec!H$153</f>
        <v>5.2529220190249859</v>
      </c>
      <c r="I285" s="162">
        <f>RES_hhdet_in_fec!I$153</f>
        <v>0.61976913816093915</v>
      </c>
      <c r="J285" s="162">
        <f>RES_hhdet_in_fec!J$153</f>
        <v>2.8616256212076654</v>
      </c>
      <c r="K285" s="162">
        <f>RES_hhdet_in_fec!K$153</f>
        <v>10.925513352876912</v>
      </c>
      <c r="L285" s="162">
        <f>RES_hhdet_in_fec!L$153</f>
        <v>3.8660310787401122</v>
      </c>
      <c r="M285" s="162">
        <f>RES_hhdet_in_fec!M$153</f>
        <v>4.5261062851018226</v>
      </c>
      <c r="N285" s="162">
        <f>RES_hhdet_in_fec!N$153</f>
        <v>7.1319629123276194</v>
      </c>
      <c r="O285" s="162">
        <f>RES_hhdet_in_fec!O$153</f>
        <v>24.508854635407261</v>
      </c>
      <c r="P285" s="162">
        <f>RES_hhdet_in_fec!P$153</f>
        <v>17.745060550021915</v>
      </c>
      <c r="Q285" s="162">
        <f>RES_hhdet_in_fec!Q$153</f>
        <v>30.851458585491958</v>
      </c>
    </row>
    <row r="286" spans="1:17" ht="12" customHeight="1" x14ac:dyDescent="0.25">
      <c r="A286" s="161" t="s">
        <v>141</v>
      </c>
      <c r="B286" s="160"/>
      <c r="C286" s="160">
        <f>SUM(C287:C288)</f>
        <v>0.14714086026196677</v>
      </c>
      <c r="D286" s="160">
        <f t="shared" ref="D286:Q286" si="74">SUM(D287:D288)</f>
        <v>0.97351034376713896</v>
      </c>
      <c r="E286" s="160">
        <f t="shared" si="74"/>
        <v>1.2970361573560758</v>
      </c>
      <c r="F286" s="160">
        <f t="shared" si="74"/>
        <v>0.92597323304547219</v>
      </c>
      <c r="G286" s="160">
        <f t="shared" si="74"/>
        <v>2.4056218949505555</v>
      </c>
      <c r="H286" s="160">
        <f t="shared" si="74"/>
        <v>0.82228245082939699</v>
      </c>
      <c r="I286" s="160">
        <f t="shared" si="74"/>
        <v>4.3007565141416864</v>
      </c>
      <c r="J286" s="160">
        <f t="shared" si="74"/>
        <v>2.2162560020644766</v>
      </c>
      <c r="K286" s="160">
        <f t="shared" si="74"/>
        <v>1.7826217855937037</v>
      </c>
      <c r="L286" s="160">
        <f t="shared" si="74"/>
        <v>1.9131731214337431</v>
      </c>
      <c r="M286" s="160">
        <f t="shared" si="74"/>
        <v>3.4117088643719855</v>
      </c>
      <c r="N286" s="160">
        <f t="shared" si="74"/>
        <v>2.1408957152118382</v>
      </c>
      <c r="O286" s="160">
        <f t="shared" si="74"/>
        <v>5.1695703992525859</v>
      </c>
      <c r="P286" s="160">
        <f t="shared" si="74"/>
        <v>3.787703785897989</v>
      </c>
      <c r="Q286" s="160">
        <f t="shared" si="74"/>
        <v>7.422588339258871</v>
      </c>
    </row>
    <row r="287" spans="1:17" ht="12" customHeight="1" x14ac:dyDescent="0.25">
      <c r="A287" s="148" t="s">
        <v>60</v>
      </c>
      <c r="B287" s="156"/>
      <c r="C287" s="156">
        <f>RES_hhdet_in_fec!C$155</f>
        <v>0.12701763933369645</v>
      </c>
      <c r="D287" s="156">
        <f>RES_hhdet_in_fec!D$155</f>
        <v>0.84017125500068879</v>
      </c>
      <c r="E287" s="156">
        <f>RES_hhdet_in_fec!E$155</f>
        <v>1.123354303370254</v>
      </c>
      <c r="F287" s="156">
        <f>RES_hhdet_in_fec!F$155</f>
        <v>0.80498966777773395</v>
      </c>
      <c r="G287" s="156">
        <f>RES_hhdet_in_fec!G$155</f>
        <v>2.1012290262158135</v>
      </c>
      <c r="H287" s="156">
        <f>RES_hhdet_in_fec!H$155</f>
        <v>0.71893416569369983</v>
      </c>
      <c r="I287" s="156">
        <f>RES_hhdet_in_fec!I$155</f>
        <v>3.7484467853894761</v>
      </c>
      <c r="J287" s="156">
        <f>RES_hhdet_in_fec!J$155</f>
        <v>1.928467179046798</v>
      </c>
      <c r="K287" s="156">
        <f>RES_hhdet_in_fec!K$155</f>
        <v>1.5578632149430849</v>
      </c>
      <c r="L287" s="156">
        <f>RES_hhdet_in_fec!L$155</f>
        <v>1.6883530648272453</v>
      </c>
      <c r="M287" s="156">
        <f>RES_hhdet_in_fec!M$155</f>
        <v>3.0085620985941981</v>
      </c>
      <c r="N287" s="156">
        <f>RES_hhdet_in_fec!N$155</f>
        <v>1.8950346981996786</v>
      </c>
      <c r="O287" s="156">
        <f>RES_hhdet_in_fec!O$155</f>
        <v>4.6163898450845569</v>
      </c>
      <c r="P287" s="156">
        <f>RES_hhdet_in_fec!P$155</f>
        <v>3.3754908647911157</v>
      </c>
      <c r="Q287" s="156">
        <f>RES_hhdet_in_fec!Q$155</f>
        <v>6.6770050916103703</v>
      </c>
    </row>
    <row r="288" spans="1:17" ht="12" customHeight="1" x14ac:dyDescent="0.25">
      <c r="A288" s="148" t="s">
        <v>59</v>
      </c>
      <c r="B288" s="156"/>
      <c r="C288" s="156">
        <f>RES_hhdet_in_fec!C$156</f>
        <v>2.0123220928270312E-2</v>
      </c>
      <c r="D288" s="156">
        <f>RES_hhdet_in_fec!D$156</f>
        <v>0.1333390887664502</v>
      </c>
      <c r="E288" s="156">
        <f>RES_hhdet_in_fec!E$156</f>
        <v>0.17368185398582181</v>
      </c>
      <c r="F288" s="156">
        <f>RES_hhdet_in_fec!F$156</f>
        <v>0.12098356526773828</v>
      </c>
      <c r="G288" s="156">
        <f>RES_hhdet_in_fec!G$156</f>
        <v>0.30439286873474186</v>
      </c>
      <c r="H288" s="156">
        <f>RES_hhdet_in_fec!H$156</f>
        <v>0.10334828513569719</v>
      </c>
      <c r="I288" s="156">
        <f>RES_hhdet_in_fec!I$156</f>
        <v>0.55230972875221007</v>
      </c>
      <c r="J288" s="156">
        <f>RES_hhdet_in_fec!J$156</f>
        <v>0.2877888230176785</v>
      </c>
      <c r="K288" s="156">
        <f>RES_hhdet_in_fec!K$156</f>
        <v>0.22475857065061888</v>
      </c>
      <c r="L288" s="156">
        <f>RES_hhdet_in_fec!L$156</f>
        <v>0.22482005660649762</v>
      </c>
      <c r="M288" s="156">
        <f>RES_hhdet_in_fec!M$156</f>
        <v>0.40314676577778719</v>
      </c>
      <c r="N288" s="156">
        <f>RES_hhdet_in_fec!N$156</f>
        <v>0.24586101701215954</v>
      </c>
      <c r="O288" s="156">
        <f>RES_hhdet_in_fec!O$156</f>
        <v>0.55318055416802892</v>
      </c>
      <c r="P288" s="156">
        <f>RES_hhdet_in_fec!P$156</f>
        <v>0.41221292110687319</v>
      </c>
      <c r="Q288" s="156">
        <f>RES_hhdet_in_fec!Q$156</f>
        <v>0.74558324764850048</v>
      </c>
    </row>
    <row r="289" spans="1:17" ht="12" customHeight="1" x14ac:dyDescent="0.25">
      <c r="A289" s="158" t="s">
        <v>62</v>
      </c>
      <c r="B289" s="157"/>
      <c r="C289" s="157">
        <f>SUM(C290:C291)</f>
        <v>1.8006030134900155</v>
      </c>
      <c r="D289" s="157">
        <f t="shared" ref="D289:Q289" si="75">SUM(D290:D291)</f>
        <v>2.4382458436997747</v>
      </c>
      <c r="E289" s="157">
        <f t="shared" si="75"/>
        <v>3.0940523545442105</v>
      </c>
      <c r="F289" s="157">
        <f t="shared" si="75"/>
        <v>2.6577484596532597</v>
      </c>
      <c r="G289" s="157">
        <f t="shared" si="75"/>
        <v>2.9367118265446015</v>
      </c>
      <c r="H289" s="157">
        <f t="shared" si="75"/>
        <v>2.0128839285544546</v>
      </c>
      <c r="I289" s="157">
        <f t="shared" si="75"/>
        <v>1.7063811568075322</v>
      </c>
      <c r="J289" s="157">
        <f t="shared" si="75"/>
        <v>1.7332007287921682</v>
      </c>
      <c r="K289" s="157">
        <f t="shared" si="75"/>
        <v>4.400734302554409</v>
      </c>
      <c r="L289" s="157">
        <f t="shared" si="75"/>
        <v>2.0041687992781982</v>
      </c>
      <c r="M289" s="157">
        <f t="shared" si="75"/>
        <v>2.76661704019841</v>
      </c>
      <c r="N289" s="157">
        <f t="shared" si="75"/>
        <v>3.1858415652996084</v>
      </c>
      <c r="O289" s="157">
        <f t="shared" si="75"/>
        <v>10.180810912200938</v>
      </c>
      <c r="P289" s="157">
        <f t="shared" si="75"/>
        <v>7.4924385965384257</v>
      </c>
      <c r="Q289" s="157">
        <f t="shared" si="75"/>
        <v>13.282042859967813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1.8006030134900155</v>
      </c>
      <c r="D291" s="57">
        <f>RES_hhdet_in_fec!D$159</f>
        <v>2.4382458436997747</v>
      </c>
      <c r="E291" s="57">
        <f>RES_hhdet_in_fec!E$159</f>
        <v>3.0940523545442105</v>
      </c>
      <c r="F291" s="57">
        <f>RES_hhdet_in_fec!F$159</f>
        <v>2.6577484596532597</v>
      </c>
      <c r="G291" s="57">
        <f>RES_hhdet_in_fec!G$159</f>
        <v>2.9367118265446015</v>
      </c>
      <c r="H291" s="57">
        <f>RES_hhdet_in_fec!H$159</f>
        <v>2.0128839285544546</v>
      </c>
      <c r="I291" s="57">
        <f>RES_hhdet_in_fec!I$159</f>
        <v>1.7063811568075322</v>
      </c>
      <c r="J291" s="57">
        <f>RES_hhdet_in_fec!J$159</f>
        <v>1.7332007287921682</v>
      </c>
      <c r="K291" s="57">
        <f>RES_hhdet_in_fec!K$159</f>
        <v>4.400734302554409</v>
      </c>
      <c r="L291" s="57">
        <f>RES_hhdet_in_fec!L$159</f>
        <v>2.0041687992781982</v>
      </c>
      <c r="M291" s="57">
        <f>RES_hhdet_in_fec!M$159</f>
        <v>2.76661704019841</v>
      </c>
      <c r="N291" s="57">
        <f>RES_hhdet_in_fec!N$159</f>
        <v>3.1858415652996084</v>
      </c>
      <c r="O291" s="57">
        <f>RES_hhdet_in_fec!O$159</f>
        <v>10.180810912200938</v>
      </c>
      <c r="P291" s="57">
        <f>RES_hhdet_in_fec!P$159</f>
        <v>7.4924385965384257</v>
      </c>
      <c r="Q291" s="57">
        <f>RES_hhdet_in_fec!Q$159</f>
        <v>13.282042859967813</v>
      </c>
    </row>
    <row r="293" spans="1:17" ht="12" customHeight="1" x14ac:dyDescent="0.25">
      <c r="A293" s="152" t="s">
        <v>192</v>
      </c>
      <c r="B293" s="168"/>
      <c r="C293" s="168">
        <f>SUM(C294,C296,C298,C307)</f>
        <v>28.925714350680309</v>
      </c>
      <c r="D293" s="168">
        <f t="shared" ref="D293:Q293" si="76">SUM(D294,D296,D298,D307)</f>
        <v>39.400677583728068</v>
      </c>
      <c r="E293" s="168">
        <f t="shared" si="76"/>
        <v>49.316963312766902</v>
      </c>
      <c r="F293" s="168">
        <f t="shared" si="76"/>
        <v>39.844515083076601</v>
      </c>
      <c r="G293" s="168">
        <f t="shared" si="76"/>
        <v>44.726761816342574</v>
      </c>
      <c r="H293" s="168">
        <f t="shared" si="76"/>
        <v>30.319103012070457</v>
      </c>
      <c r="I293" s="168">
        <f t="shared" si="76"/>
        <v>23.978574283417721</v>
      </c>
      <c r="J293" s="168">
        <f t="shared" si="76"/>
        <v>25.896043080870214</v>
      </c>
      <c r="K293" s="168">
        <f t="shared" si="76"/>
        <v>63.6867957419974</v>
      </c>
      <c r="L293" s="168">
        <f t="shared" si="76"/>
        <v>32.8843701486608</v>
      </c>
      <c r="M293" s="168">
        <f t="shared" si="76"/>
        <v>41.062304445387184</v>
      </c>
      <c r="N293" s="168">
        <f t="shared" si="76"/>
        <v>51.095680603932479</v>
      </c>
      <c r="O293" s="168">
        <f t="shared" si="76"/>
        <v>143.74123190100062</v>
      </c>
      <c r="P293" s="168">
        <f t="shared" si="76"/>
        <v>100.23140356702767</v>
      </c>
      <c r="Q293" s="168">
        <f t="shared" si="76"/>
        <v>173.41978270708753</v>
      </c>
    </row>
    <row r="294" spans="1:17" ht="12" customHeight="1" x14ac:dyDescent="0.25">
      <c r="A294" s="158" t="s">
        <v>65</v>
      </c>
      <c r="B294" s="157"/>
      <c r="C294" s="157">
        <f>C295</f>
        <v>23.214328642042183</v>
      </c>
      <c r="D294" s="157">
        <f t="shared" ref="D294:Q294" si="77">D295</f>
        <v>31.56934474194713</v>
      </c>
      <c r="E294" s="157">
        <f t="shared" si="77"/>
        <v>39.279295492072585</v>
      </c>
      <c r="F294" s="157">
        <f t="shared" si="77"/>
        <v>31.213550348622128</v>
      </c>
      <c r="G294" s="157">
        <f t="shared" si="77"/>
        <v>35.040680772708797</v>
      </c>
      <c r="H294" s="157">
        <f t="shared" si="77"/>
        <v>23.64500153403668</v>
      </c>
      <c r="I294" s="157">
        <f t="shared" si="77"/>
        <v>18.372207154624778</v>
      </c>
      <c r="J294" s="157">
        <f t="shared" si="77"/>
        <v>20.1476771574896</v>
      </c>
      <c r="K294" s="157">
        <f t="shared" si="77"/>
        <v>49.212931044816933</v>
      </c>
      <c r="L294" s="157">
        <f t="shared" si="77"/>
        <v>26.292965147442477</v>
      </c>
      <c r="M294" s="157">
        <f t="shared" si="77"/>
        <v>31.966078480646672</v>
      </c>
      <c r="N294" s="157">
        <f t="shared" si="77"/>
        <v>40.563326620002094</v>
      </c>
      <c r="O294" s="157">
        <f t="shared" si="77"/>
        <v>110.18797070611097</v>
      </c>
      <c r="P294" s="157">
        <f t="shared" si="77"/>
        <v>75.771850300091032</v>
      </c>
      <c r="Q294" s="157">
        <f t="shared" si="77"/>
        <v>130.05453071601266</v>
      </c>
    </row>
    <row r="295" spans="1:17" ht="12" customHeight="1" x14ac:dyDescent="0.25">
      <c r="A295" s="23" t="s">
        <v>60</v>
      </c>
      <c r="B295" s="156"/>
      <c r="C295" s="156">
        <f>RES_hhdet_in_tes!C$145</f>
        <v>23.214328642042183</v>
      </c>
      <c r="D295" s="156">
        <f>RES_hhdet_in_tes!D$145</f>
        <v>31.56934474194713</v>
      </c>
      <c r="E295" s="156">
        <f>RES_hhdet_in_tes!E$145</f>
        <v>39.279295492072585</v>
      </c>
      <c r="F295" s="156">
        <f>RES_hhdet_in_tes!F$145</f>
        <v>31.213550348622128</v>
      </c>
      <c r="G295" s="156">
        <f>RES_hhdet_in_tes!G$145</f>
        <v>35.040680772708797</v>
      </c>
      <c r="H295" s="156">
        <f>RES_hhdet_in_tes!H$145</f>
        <v>23.64500153403668</v>
      </c>
      <c r="I295" s="156">
        <f>RES_hhdet_in_tes!I$145</f>
        <v>18.372207154624778</v>
      </c>
      <c r="J295" s="156">
        <f>RES_hhdet_in_tes!J$145</f>
        <v>20.1476771574896</v>
      </c>
      <c r="K295" s="156">
        <f>RES_hhdet_in_tes!K$145</f>
        <v>49.212931044816933</v>
      </c>
      <c r="L295" s="156">
        <f>RES_hhdet_in_tes!L$145</f>
        <v>26.292965147442477</v>
      </c>
      <c r="M295" s="156">
        <f>RES_hhdet_in_tes!M$145</f>
        <v>31.966078480646672</v>
      </c>
      <c r="N295" s="156">
        <f>RES_hhdet_in_tes!N$145</f>
        <v>40.563326620002094</v>
      </c>
      <c r="O295" s="156">
        <f>RES_hhdet_in_tes!O$145</f>
        <v>110.18797070611097</v>
      </c>
      <c r="P295" s="156">
        <f>RES_hhdet_in_tes!P$145</f>
        <v>75.771850300091032</v>
      </c>
      <c r="Q295" s="156">
        <f>RES_hhdet_in_tes!Q$145</f>
        <v>130.05453071601266</v>
      </c>
    </row>
    <row r="296" spans="1:17" ht="12" customHeight="1" x14ac:dyDescent="0.25">
      <c r="A296" s="158" t="s">
        <v>112</v>
      </c>
      <c r="B296" s="157"/>
      <c r="C296" s="157">
        <f>C297</f>
        <v>0.2978161007023673</v>
      </c>
      <c r="D296" s="157">
        <f t="shared" ref="D296:Q296" si="78">D297</f>
        <v>0.37674674219654741</v>
      </c>
      <c r="E296" s="157">
        <f t="shared" si="78"/>
        <v>0.44380604328837164</v>
      </c>
      <c r="F296" s="157">
        <f t="shared" si="78"/>
        <v>0.35901238855549866</v>
      </c>
      <c r="G296" s="157">
        <f t="shared" si="78"/>
        <v>0.48180266622600876</v>
      </c>
      <c r="H296" s="157">
        <f t="shared" si="78"/>
        <v>0.34337913830227046</v>
      </c>
      <c r="I296" s="157">
        <f t="shared" si="78"/>
        <v>0.30107283235006765</v>
      </c>
      <c r="J296" s="157">
        <f t="shared" si="78"/>
        <v>0.32197115353717742</v>
      </c>
      <c r="K296" s="157">
        <f t="shared" si="78"/>
        <v>0.81600914092958332</v>
      </c>
      <c r="L296" s="157">
        <f t="shared" si="78"/>
        <v>0.34688115797868313</v>
      </c>
      <c r="M296" s="157">
        <f t="shared" si="78"/>
        <v>0.47362529102960704</v>
      </c>
      <c r="N296" s="157">
        <f t="shared" si="78"/>
        <v>0.5351705897800364</v>
      </c>
      <c r="O296" s="157">
        <f t="shared" si="78"/>
        <v>1.6025376766627977</v>
      </c>
      <c r="P296" s="157">
        <f t="shared" si="78"/>
        <v>1.1509698164711097</v>
      </c>
      <c r="Q296" s="157">
        <f t="shared" si="78"/>
        <v>1.9159370528378781</v>
      </c>
    </row>
    <row r="297" spans="1:17" ht="12" customHeight="1" x14ac:dyDescent="0.25">
      <c r="A297" s="23" t="s">
        <v>60</v>
      </c>
      <c r="B297" s="156"/>
      <c r="C297" s="156">
        <f>RES_hhdet_in_tes!C$147</f>
        <v>0.2978161007023673</v>
      </c>
      <c r="D297" s="156">
        <f>RES_hhdet_in_tes!D$147</f>
        <v>0.37674674219654741</v>
      </c>
      <c r="E297" s="156">
        <f>RES_hhdet_in_tes!E$147</f>
        <v>0.44380604328837164</v>
      </c>
      <c r="F297" s="156">
        <f>RES_hhdet_in_tes!F$147</f>
        <v>0.35901238855549866</v>
      </c>
      <c r="G297" s="156">
        <f>RES_hhdet_in_tes!G$147</f>
        <v>0.48180266622600876</v>
      </c>
      <c r="H297" s="156">
        <f>RES_hhdet_in_tes!H$147</f>
        <v>0.34337913830227046</v>
      </c>
      <c r="I297" s="156">
        <f>RES_hhdet_in_tes!I$147</f>
        <v>0.30107283235006765</v>
      </c>
      <c r="J297" s="156">
        <f>RES_hhdet_in_tes!J$147</f>
        <v>0.32197115353717742</v>
      </c>
      <c r="K297" s="156">
        <f>RES_hhdet_in_tes!K$147</f>
        <v>0.81600914092958332</v>
      </c>
      <c r="L297" s="156">
        <f>RES_hhdet_in_tes!L$147</f>
        <v>0.34688115797868313</v>
      </c>
      <c r="M297" s="156">
        <f>RES_hhdet_in_tes!M$147</f>
        <v>0.47362529102960704</v>
      </c>
      <c r="N297" s="156">
        <f>RES_hhdet_in_tes!N$147</f>
        <v>0.5351705897800364</v>
      </c>
      <c r="O297" s="156">
        <f>RES_hhdet_in_tes!O$147</f>
        <v>1.6025376766627977</v>
      </c>
      <c r="P297" s="156">
        <f>RES_hhdet_in_tes!P$147</f>
        <v>1.1509698164711097</v>
      </c>
      <c r="Q297" s="156">
        <f>RES_hhdet_in_tes!Q$147</f>
        <v>1.9159370528378781</v>
      </c>
    </row>
    <row r="298" spans="1:17" ht="12" customHeight="1" x14ac:dyDescent="0.25">
      <c r="A298" s="158" t="s">
        <v>63</v>
      </c>
      <c r="B298" s="157"/>
      <c r="C298" s="157">
        <f>SUM(C299:C300,C303:C304)</f>
        <v>3.8978551024854293</v>
      </c>
      <c r="D298" s="157">
        <f t="shared" ref="D298:Q298" si="79">SUM(D299:D300,D303:D304)</f>
        <v>5.3953924400481723</v>
      </c>
      <c r="E298" s="157">
        <f t="shared" si="79"/>
        <v>6.9726662579613166</v>
      </c>
      <c r="F298" s="157">
        <f t="shared" si="79"/>
        <v>6.0135020619326189</v>
      </c>
      <c r="G298" s="157">
        <f t="shared" si="79"/>
        <v>6.7022420108756187</v>
      </c>
      <c r="H298" s="157">
        <f t="shared" si="79"/>
        <v>4.6111847479835832</v>
      </c>
      <c r="I298" s="157">
        <f t="shared" si="79"/>
        <v>3.8430890185555406</v>
      </c>
      <c r="J298" s="157">
        <f t="shared" si="79"/>
        <v>3.9369775318725506</v>
      </c>
      <c r="K298" s="157">
        <f t="shared" si="79"/>
        <v>9.8596743987400117</v>
      </c>
      <c r="L298" s="157">
        <f t="shared" si="79"/>
        <v>4.5123726200915053</v>
      </c>
      <c r="M298" s="157">
        <f t="shared" si="79"/>
        <v>6.228740072800611</v>
      </c>
      <c r="N298" s="157">
        <f t="shared" si="79"/>
        <v>7.2373953175824433</v>
      </c>
      <c r="O298" s="157">
        <f t="shared" si="79"/>
        <v>23.1221159101874</v>
      </c>
      <c r="P298" s="157">
        <f t="shared" si="79"/>
        <v>16.804098973298771</v>
      </c>
      <c r="Q298" s="157">
        <f t="shared" si="79"/>
        <v>29.905929171030674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3.7839073422769625</v>
      </c>
      <c r="D303" s="162">
        <f>RES_hhdet_in_tes!D$153</f>
        <v>4.6340038428564858</v>
      </c>
      <c r="E303" s="162">
        <f>RES_hhdet_in_tes!E$153</f>
        <v>5.9512591453655581</v>
      </c>
      <c r="F303" s="162">
        <f>RES_hhdet_in_tes!F$153</f>
        <v>5.2902968978451961</v>
      </c>
      <c r="G303" s="162">
        <f>RES_hhdet_in_tes!G$153</f>
        <v>4.8331973305825402</v>
      </c>
      <c r="H303" s="162">
        <f>RES_hhdet_in_tes!H$153</f>
        <v>3.9706107676197635</v>
      </c>
      <c r="I303" s="162">
        <f>RES_hhdet_in_tes!I$153</f>
        <v>0.47164203183631181</v>
      </c>
      <c r="J303" s="162">
        <f>RES_hhdet_in_tes!J$153</f>
        <v>2.1905957122407265</v>
      </c>
      <c r="K303" s="162">
        <f>RES_hhdet_in_tes!K$153</f>
        <v>8.4420383389551805</v>
      </c>
      <c r="L303" s="162">
        <f>RES_hhdet_in_tes!L$153</f>
        <v>2.9905318825501639</v>
      </c>
      <c r="M303" s="162">
        <f>RES_hhdet_in_tes!M$153</f>
        <v>3.5016533486952319</v>
      </c>
      <c r="N303" s="162">
        <f>RES_hhdet_in_tes!N$153</f>
        <v>5.5212458560118227</v>
      </c>
      <c r="O303" s="162">
        <f>RES_hhdet_in_tes!O$153</f>
        <v>18.984572241477164</v>
      </c>
      <c r="P303" s="162">
        <f>RES_hhdet_in_tes!P$153</f>
        <v>13.759976468280245</v>
      </c>
      <c r="Q303" s="162">
        <f>RES_hhdet_in_tes!Q$153</f>
        <v>23.96567492462864</v>
      </c>
    </row>
    <row r="304" spans="1:17" ht="12" customHeight="1" x14ac:dyDescent="0.25">
      <c r="A304" s="161" t="s">
        <v>141</v>
      </c>
      <c r="B304" s="160"/>
      <c r="C304" s="160">
        <f>SUM(C305:C306)</f>
        <v>0.11394776020846706</v>
      </c>
      <c r="D304" s="160">
        <f t="shared" ref="D304:Q304" si="81">SUM(D305:D306)</f>
        <v>0.76138859719168672</v>
      </c>
      <c r="E304" s="160">
        <f t="shared" si="81"/>
        <v>1.0214071125957584</v>
      </c>
      <c r="F304" s="160">
        <f t="shared" si="81"/>
        <v>0.72320516408742275</v>
      </c>
      <c r="G304" s="160">
        <f t="shared" si="81"/>
        <v>1.8690446802930785</v>
      </c>
      <c r="H304" s="160">
        <f t="shared" si="81"/>
        <v>0.64057398036381996</v>
      </c>
      <c r="I304" s="160">
        <f t="shared" si="81"/>
        <v>3.3714469867192287</v>
      </c>
      <c r="J304" s="160">
        <f t="shared" si="81"/>
        <v>1.7463818196318242</v>
      </c>
      <c r="K304" s="160">
        <f t="shared" si="81"/>
        <v>1.4176360597848312</v>
      </c>
      <c r="L304" s="160">
        <f t="shared" si="81"/>
        <v>1.5218407375413416</v>
      </c>
      <c r="M304" s="160">
        <f t="shared" si="81"/>
        <v>2.7270867241053791</v>
      </c>
      <c r="N304" s="160">
        <f t="shared" si="81"/>
        <v>1.7161494615706201</v>
      </c>
      <c r="O304" s="160">
        <f t="shared" si="81"/>
        <v>4.1375436687102356</v>
      </c>
      <c r="P304" s="160">
        <f t="shared" si="81"/>
        <v>3.0441225050185259</v>
      </c>
      <c r="Q304" s="160">
        <f t="shared" si="81"/>
        <v>5.9402542464020351</v>
      </c>
    </row>
    <row r="305" spans="1:17" ht="12" customHeight="1" x14ac:dyDescent="0.25">
      <c r="A305" s="148" t="s">
        <v>60</v>
      </c>
      <c r="B305" s="156"/>
      <c r="C305" s="156">
        <f>RES_hhdet_in_tes!C$155</f>
        <v>9.1927569493938321E-2</v>
      </c>
      <c r="D305" s="156">
        <f>RES_hhdet_in_tes!D$155</f>
        <v>0.62131103593724979</v>
      </c>
      <c r="E305" s="156">
        <f>RES_hhdet_in_tes!E$155</f>
        <v>0.8434912640782356</v>
      </c>
      <c r="F305" s="156">
        <f>RES_hhdet_in_tes!F$155</f>
        <v>0.60054856804087031</v>
      </c>
      <c r="G305" s="156">
        <f>RES_hhdet_in_tes!G$155</f>
        <v>1.5629390258862006</v>
      </c>
      <c r="H305" s="156">
        <f>RES_hhdet_in_tes!H$155</f>
        <v>0.53656152661383416</v>
      </c>
      <c r="I305" s="156">
        <f>RES_hhdet_in_tes!I$155</f>
        <v>2.815063014625224</v>
      </c>
      <c r="J305" s="156">
        <f>RES_hhdet_in_tes!J$155</f>
        <v>1.4558300604224055</v>
      </c>
      <c r="K305" s="156">
        <f>RES_hhdet_in_tes!K$155</f>
        <v>1.1894815928715678</v>
      </c>
      <c r="L305" s="156">
        <f>RES_hhdet_in_tes!L$155</f>
        <v>1.2940219366200663</v>
      </c>
      <c r="M305" s="156">
        <f>RES_hhdet_in_tes!M$155</f>
        <v>2.3191255634701728</v>
      </c>
      <c r="N305" s="156">
        <f>RES_hhdet_in_tes!N$155</f>
        <v>1.4674491882232308</v>
      </c>
      <c r="O305" s="156">
        <f>RES_hhdet_in_tes!O$155</f>
        <v>3.5800729074606115</v>
      </c>
      <c r="P305" s="156">
        <f>RES_hhdet_in_tes!P$155</f>
        <v>2.6282039716066969</v>
      </c>
      <c r="Q305" s="156">
        <f>RES_hhdet_in_tes!Q$155</f>
        <v>5.191406859454041</v>
      </c>
    </row>
    <row r="306" spans="1:17" ht="12" customHeight="1" x14ac:dyDescent="0.25">
      <c r="A306" s="148" t="s">
        <v>59</v>
      </c>
      <c r="B306" s="156"/>
      <c r="C306" s="156">
        <f>RES_hhdet_in_tes!C$156</f>
        <v>2.2020190714528733E-2</v>
      </c>
      <c r="D306" s="156">
        <f>RES_hhdet_in_tes!D$156</f>
        <v>0.14007756125443691</v>
      </c>
      <c r="E306" s="156">
        <f>RES_hhdet_in_tes!E$156</f>
        <v>0.17791584851752279</v>
      </c>
      <c r="F306" s="156">
        <f>RES_hhdet_in_tes!F$156</f>
        <v>0.12265659604655241</v>
      </c>
      <c r="G306" s="156">
        <f>RES_hhdet_in_tes!G$156</f>
        <v>0.30610565440687781</v>
      </c>
      <c r="H306" s="156">
        <f>RES_hhdet_in_tes!H$156</f>
        <v>0.10401245374998579</v>
      </c>
      <c r="I306" s="156">
        <f>RES_hhdet_in_tes!I$156</f>
        <v>0.55638397209400492</v>
      </c>
      <c r="J306" s="156">
        <f>RES_hhdet_in_tes!J$156</f>
        <v>0.29055175920941878</v>
      </c>
      <c r="K306" s="156">
        <f>RES_hhdet_in_tes!K$156</f>
        <v>0.22815446691326327</v>
      </c>
      <c r="L306" s="156">
        <f>RES_hhdet_in_tes!L$156</f>
        <v>0.22781880092127541</v>
      </c>
      <c r="M306" s="156">
        <f>RES_hhdet_in_tes!M$156</f>
        <v>0.40796116063520632</v>
      </c>
      <c r="N306" s="156">
        <f>RES_hhdet_in_tes!N$156</f>
        <v>0.24870027334738923</v>
      </c>
      <c r="O306" s="156">
        <f>RES_hhdet_in_tes!O$156</f>
        <v>0.55747076124962391</v>
      </c>
      <c r="P306" s="156">
        <f>RES_hhdet_in_tes!P$156</f>
        <v>0.41591853341182899</v>
      </c>
      <c r="Q306" s="156">
        <f>RES_hhdet_in_tes!Q$156</f>
        <v>0.74884738694799446</v>
      </c>
    </row>
    <row r="307" spans="1:17" ht="12" customHeight="1" x14ac:dyDescent="0.25">
      <c r="A307" s="158" t="s">
        <v>62</v>
      </c>
      <c r="B307" s="157"/>
      <c r="C307" s="157">
        <f>SUM(C308:C309)</f>
        <v>1.5157145054503314</v>
      </c>
      <c r="D307" s="157">
        <f t="shared" ref="D307:Q307" si="82">SUM(D308:D309)</f>
        <v>2.0591936595362186</v>
      </c>
      <c r="E307" s="157">
        <f t="shared" si="82"/>
        <v>2.6211955194446319</v>
      </c>
      <c r="F307" s="157">
        <f t="shared" si="82"/>
        <v>2.2584502839663547</v>
      </c>
      <c r="G307" s="157">
        <f t="shared" si="82"/>
        <v>2.5020363665321534</v>
      </c>
      <c r="H307" s="157">
        <f t="shared" si="82"/>
        <v>1.7195375917479208</v>
      </c>
      <c r="I307" s="157">
        <f t="shared" si="82"/>
        <v>1.4622052778873327</v>
      </c>
      <c r="J307" s="157">
        <f t="shared" si="82"/>
        <v>1.4894172379708879</v>
      </c>
      <c r="K307" s="157">
        <f t="shared" si="82"/>
        <v>3.7981811575108768</v>
      </c>
      <c r="L307" s="157">
        <f t="shared" si="82"/>
        <v>1.7321512231481342</v>
      </c>
      <c r="M307" s="157">
        <f t="shared" si="82"/>
        <v>2.3938606009102918</v>
      </c>
      <c r="N307" s="157">
        <f t="shared" si="82"/>
        <v>2.759788076567899</v>
      </c>
      <c r="O307" s="157">
        <f t="shared" si="82"/>
        <v>8.8286076080394391</v>
      </c>
      <c r="P307" s="157">
        <f t="shared" si="82"/>
        <v>6.5044844771667716</v>
      </c>
      <c r="Q307" s="157">
        <f t="shared" si="82"/>
        <v>11.543385767206342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1.5157145054503314</v>
      </c>
      <c r="D309" s="57">
        <f>RES_hhdet_in_tes!D$159</f>
        <v>2.0591936595362186</v>
      </c>
      <c r="E309" s="57">
        <f>RES_hhdet_in_tes!E$159</f>
        <v>2.6211955194446319</v>
      </c>
      <c r="F309" s="57">
        <f>RES_hhdet_in_tes!F$159</f>
        <v>2.2584502839663547</v>
      </c>
      <c r="G309" s="57">
        <f>RES_hhdet_in_tes!G$159</f>
        <v>2.5020363665321534</v>
      </c>
      <c r="H309" s="57">
        <f>RES_hhdet_in_tes!H$159</f>
        <v>1.7195375917479208</v>
      </c>
      <c r="I309" s="57">
        <f>RES_hhdet_in_tes!I$159</f>
        <v>1.4622052778873327</v>
      </c>
      <c r="J309" s="57">
        <f>RES_hhdet_in_tes!J$159</f>
        <v>1.4894172379708879</v>
      </c>
      <c r="K309" s="57">
        <f>RES_hhdet_in_tes!K$159</f>
        <v>3.7981811575108768</v>
      </c>
      <c r="L309" s="57">
        <f>RES_hhdet_in_tes!L$159</f>
        <v>1.7321512231481342</v>
      </c>
      <c r="M309" s="57">
        <f>RES_hhdet_in_tes!M$159</f>
        <v>2.3938606009102918</v>
      </c>
      <c r="N309" s="57">
        <f>RES_hhdet_in_tes!N$159</f>
        <v>2.759788076567899</v>
      </c>
      <c r="O309" s="57">
        <f>RES_hhdet_in_tes!O$159</f>
        <v>8.8286076080394391</v>
      </c>
      <c r="P309" s="57">
        <f>RES_hhdet_in_tes!P$159</f>
        <v>6.5044844771667716</v>
      </c>
      <c r="Q309" s="57">
        <f>RES_hhdet_in_tes!Q$159</f>
        <v>11.543385767206342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1.0896857561256243</v>
      </c>
      <c r="D311" s="175">
        <f t="shared" si="83"/>
        <v>1.1283259770499063</v>
      </c>
      <c r="E311" s="175">
        <f t="shared" si="83"/>
        <v>1.1700823148542616</v>
      </c>
      <c r="F311" s="175">
        <f t="shared" si="83"/>
        <v>1.2139220095429302</v>
      </c>
      <c r="G311" s="175">
        <f t="shared" si="83"/>
        <v>1.2662454054035825</v>
      </c>
      <c r="H311" s="175">
        <f t="shared" si="83"/>
        <v>1.3430505800986685</v>
      </c>
      <c r="I311" s="175">
        <f t="shared" si="83"/>
        <v>1.3253787390877538</v>
      </c>
      <c r="J311" s="175">
        <f t="shared" si="83"/>
        <v>1.473499568998881</v>
      </c>
      <c r="K311" s="175">
        <f t="shared" si="83"/>
        <v>1.6111499404615126</v>
      </c>
      <c r="L311" s="175">
        <f t="shared" si="83"/>
        <v>1.7498762464827367</v>
      </c>
      <c r="M311" s="175">
        <f t="shared" si="83"/>
        <v>1.7938539371454942</v>
      </c>
      <c r="N311" s="175">
        <f t="shared" si="83"/>
        <v>1.9649962397936682</v>
      </c>
      <c r="O311" s="175">
        <f t="shared" si="83"/>
        <v>1.9632025176383301</v>
      </c>
      <c r="P311" s="175">
        <f t="shared" si="83"/>
        <v>1.9857223385350316</v>
      </c>
      <c r="Q311" s="175">
        <f t="shared" si="83"/>
        <v>1.9991506020128993</v>
      </c>
    </row>
    <row r="312" spans="1:17" ht="12" customHeight="1" x14ac:dyDescent="0.25">
      <c r="A312" s="158" t="s">
        <v>65</v>
      </c>
      <c r="B312" s="169"/>
      <c r="C312" s="169">
        <f t="shared" si="83"/>
        <v>1.204864459974182</v>
      </c>
      <c r="D312" s="169">
        <f t="shared" si="83"/>
        <v>1.2609314511258654</v>
      </c>
      <c r="E312" s="169">
        <f t="shared" si="83"/>
        <v>1.3300122192307053</v>
      </c>
      <c r="F312" s="169">
        <f t="shared" si="83"/>
        <v>1.4188541378045378</v>
      </c>
      <c r="G312" s="169">
        <f t="shared" si="83"/>
        <v>1.5022388311866104</v>
      </c>
      <c r="H312" s="169">
        <f t="shared" si="83"/>
        <v>1.6495959559480096</v>
      </c>
      <c r="I312" s="169">
        <f t="shared" si="83"/>
        <v>1.6203056575973609</v>
      </c>
      <c r="J312" s="169">
        <f t="shared" si="83"/>
        <v>1.8939050950243155</v>
      </c>
      <c r="K312" s="169">
        <f t="shared" si="83"/>
        <v>2.2245170392467148</v>
      </c>
      <c r="L312" s="169">
        <f t="shared" si="83"/>
        <v>2.4135127196211394</v>
      </c>
      <c r="M312" s="169">
        <f t="shared" si="83"/>
        <v>2.6549148163653813</v>
      </c>
      <c r="N312" s="169">
        <f t="shared" si="83"/>
        <v>3.0297733319802722</v>
      </c>
      <c r="O312" s="169">
        <f t="shared" si="83"/>
        <v>3.3479196521039483</v>
      </c>
      <c r="P312" s="169">
        <f t="shared" si="83"/>
        <v>3.5838590255107357</v>
      </c>
      <c r="Q312" s="169">
        <f t="shared" si="83"/>
        <v>3.7495550175301857</v>
      </c>
    </row>
    <row r="313" spans="1:17" ht="12" customHeight="1" x14ac:dyDescent="0.25">
      <c r="A313" s="23" t="s">
        <v>60</v>
      </c>
      <c r="B313" s="73"/>
      <c r="C313" s="73">
        <f t="shared" si="83"/>
        <v>1.204864459974182</v>
      </c>
      <c r="D313" s="73">
        <f t="shared" si="83"/>
        <v>1.2609314511258654</v>
      </c>
      <c r="E313" s="73">
        <f t="shared" si="83"/>
        <v>1.3300122192307053</v>
      </c>
      <c r="F313" s="73">
        <f t="shared" si="83"/>
        <v>1.4188541378045378</v>
      </c>
      <c r="G313" s="73">
        <f t="shared" si="83"/>
        <v>1.5022388311866104</v>
      </c>
      <c r="H313" s="73">
        <f t="shared" si="83"/>
        <v>1.6495959559480096</v>
      </c>
      <c r="I313" s="73">
        <f t="shared" si="83"/>
        <v>1.6203056575973609</v>
      </c>
      <c r="J313" s="73">
        <f t="shared" si="83"/>
        <v>1.8939050950243155</v>
      </c>
      <c r="K313" s="73">
        <f t="shared" si="83"/>
        <v>2.2245170392467148</v>
      </c>
      <c r="L313" s="73">
        <f t="shared" si="83"/>
        <v>2.4135127196211394</v>
      </c>
      <c r="M313" s="73">
        <f t="shared" si="83"/>
        <v>2.6549148163653813</v>
      </c>
      <c r="N313" s="73">
        <f t="shared" si="83"/>
        <v>3.0297733319802722</v>
      </c>
      <c r="O313" s="73">
        <f t="shared" si="83"/>
        <v>3.3479196521039483</v>
      </c>
      <c r="P313" s="73">
        <f t="shared" si="83"/>
        <v>3.5838590255107357</v>
      </c>
      <c r="Q313" s="73">
        <f t="shared" si="83"/>
        <v>3.7495550175301857</v>
      </c>
    </row>
    <row r="314" spans="1:17" ht="12" customHeight="1" x14ac:dyDescent="0.25">
      <c r="A314" s="158" t="s">
        <v>112</v>
      </c>
      <c r="B314" s="169"/>
      <c r="C314" s="169">
        <f t="shared" si="83"/>
        <v>1.8517056425429599</v>
      </c>
      <c r="D314" s="169">
        <f t="shared" si="83"/>
        <v>1.9329158781690023</v>
      </c>
      <c r="E314" s="169">
        <f t="shared" si="83"/>
        <v>2.0291369619299831</v>
      </c>
      <c r="F314" s="169">
        <f t="shared" si="83"/>
        <v>2.1408834640252277</v>
      </c>
      <c r="G314" s="169">
        <f t="shared" si="83"/>
        <v>2.1327780643393481</v>
      </c>
      <c r="H314" s="169">
        <f t="shared" si="83"/>
        <v>2.2457582562275098</v>
      </c>
      <c r="I314" s="169">
        <f t="shared" si="83"/>
        <v>2.3851180278697957</v>
      </c>
      <c r="J314" s="169">
        <f t="shared" si="83"/>
        <v>2.570251295446309</v>
      </c>
      <c r="K314" s="169">
        <f t="shared" si="83"/>
        <v>2.7480618568910185</v>
      </c>
      <c r="L314" s="169">
        <f t="shared" si="83"/>
        <v>3.0174259334085161</v>
      </c>
      <c r="M314" s="169">
        <f t="shared" si="83"/>
        <v>3.2489502134656618</v>
      </c>
      <c r="N314" s="169">
        <f t="shared" si="83"/>
        <v>3.4305278351005608</v>
      </c>
      <c r="O314" s="169">
        <f t="shared" si="83"/>
        <v>3.5921354740384981</v>
      </c>
      <c r="P314" s="169">
        <f t="shared" si="83"/>
        <v>3.7331837736692992</v>
      </c>
      <c r="Q314" s="169">
        <f t="shared" si="83"/>
        <v>3.791541219844428</v>
      </c>
    </row>
    <row r="315" spans="1:17" ht="12" customHeight="1" x14ac:dyDescent="0.25">
      <c r="A315" s="23" t="s">
        <v>60</v>
      </c>
      <c r="B315" s="73"/>
      <c r="C315" s="73">
        <f t="shared" si="83"/>
        <v>1.8517056425429599</v>
      </c>
      <c r="D315" s="73">
        <f t="shared" si="83"/>
        <v>1.9329158781690023</v>
      </c>
      <c r="E315" s="73">
        <f t="shared" si="83"/>
        <v>2.0291369619299831</v>
      </c>
      <c r="F315" s="73">
        <f t="shared" si="83"/>
        <v>2.1408834640252277</v>
      </c>
      <c r="G315" s="73">
        <f t="shared" si="83"/>
        <v>2.1327780643393481</v>
      </c>
      <c r="H315" s="73">
        <f t="shared" si="83"/>
        <v>2.2457582562275098</v>
      </c>
      <c r="I315" s="73">
        <f t="shared" si="83"/>
        <v>2.3851180278697957</v>
      </c>
      <c r="J315" s="73">
        <f t="shared" si="83"/>
        <v>2.570251295446309</v>
      </c>
      <c r="K315" s="73">
        <f t="shared" si="83"/>
        <v>2.7480618568910185</v>
      </c>
      <c r="L315" s="73">
        <f t="shared" si="83"/>
        <v>3.0174259334085161</v>
      </c>
      <c r="M315" s="73">
        <f t="shared" si="83"/>
        <v>3.2489502134656618</v>
      </c>
      <c r="N315" s="73">
        <f t="shared" si="83"/>
        <v>3.4305278351005608</v>
      </c>
      <c r="O315" s="73">
        <f t="shared" si="83"/>
        <v>3.5921354740384981</v>
      </c>
      <c r="P315" s="73">
        <f t="shared" si="83"/>
        <v>3.7331837736692992</v>
      </c>
      <c r="Q315" s="73">
        <f t="shared" si="83"/>
        <v>3.791541219844428</v>
      </c>
    </row>
    <row r="316" spans="1:17" ht="12" customHeight="1" x14ac:dyDescent="0.25">
      <c r="A316" s="158" t="s">
        <v>63</v>
      </c>
      <c r="B316" s="169"/>
      <c r="C316" s="169">
        <f t="shared" si="83"/>
        <v>0.73317582465003739</v>
      </c>
      <c r="D316" s="169">
        <f t="shared" si="83"/>
        <v>0.74420200293535632</v>
      </c>
      <c r="E316" s="169">
        <f t="shared" si="83"/>
        <v>0.74954895352467577</v>
      </c>
      <c r="F316" s="169">
        <f t="shared" si="83"/>
        <v>0.75183872222630532</v>
      </c>
      <c r="G316" s="169">
        <f t="shared" si="83"/>
        <v>0.75867904131774233</v>
      </c>
      <c r="H316" s="169">
        <f t="shared" si="83"/>
        <v>0.75901721018027046</v>
      </c>
      <c r="I316" s="169">
        <f t="shared" si="83"/>
        <v>0.78103220877572621</v>
      </c>
      <c r="J316" s="169">
        <f t="shared" si="83"/>
        <v>0.77531888766946033</v>
      </c>
      <c r="K316" s="169">
        <f t="shared" si="83"/>
        <v>0.77585533135325091</v>
      </c>
      <c r="L316" s="169">
        <f t="shared" si="83"/>
        <v>0.78079480561627501</v>
      </c>
      <c r="M316" s="169">
        <f t="shared" si="83"/>
        <v>0.78469200346817214</v>
      </c>
      <c r="N316" s="169">
        <f t="shared" si="83"/>
        <v>0.78049236036966063</v>
      </c>
      <c r="O316" s="169">
        <f t="shared" si="83"/>
        <v>0.77908837423765975</v>
      </c>
      <c r="P316" s="169">
        <f t="shared" si="83"/>
        <v>0.78039673453663339</v>
      </c>
      <c r="Q316" s="169">
        <f t="shared" si="83"/>
        <v>0.78136313178033157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0.73200203168557554</v>
      </c>
      <c r="D321" s="171">
        <f t="shared" si="83"/>
        <v>0.73832279003987333</v>
      </c>
      <c r="E321" s="171">
        <f t="shared" si="83"/>
        <v>0.74340126179922761</v>
      </c>
      <c r="F321" s="171">
        <f t="shared" si="83"/>
        <v>0.74801787587606783</v>
      </c>
      <c r="G321" s="171">
        <f t="shared" si="83"/>
        <v>0.75184230528717066</v>
      </c>
      <c r="H321" s="171">
        <f t="shared" si="83"/>
        <v>0.75588610553117697</v>
      </c>
      <c r="I321" s="171">
        <f t="shared" si="83"/>
        <v>0.7609963174930432</v>
      </c>
      <c r="J321" s="171">
        <f t="shared" si="83"/>
        <v>0.76550744304429652</v>
      </c>
      <c r="K321" s="171">
        <f t="shared" si="83"/>
        <v>0.77269031360729779</v>
      </c>
      <c r="L321" s="171">
        <f t="shared" si="83"/>
        <v>0.77354056955091477</v>
      </c>
      <c r="M321" s="171">
        <f t="shared" si="83"/>
        <v>0.77365689803204796</v>
      </c>
      <c r="N321" s="171">
        <f t="shared" si="83"/>
        <v>0.77415515530350454</v>
      </c>
      <c r="O321" s="171">
        <f t="shared" si="83"/>
        <v>0.77460054840958092</v>
      </c>
      <c r="P321" s="171">
        <f t="shared" si="83"/>
        <v>0.77542572647142938</v>
      </c>
      <c r="Q321" s="171">
        <f t="shared" si="83"/>
        <v>0.77680848891528942</v>
      </c>
    </row>
    <row r="322" spans="1:17" ht="12" customHeight="1" x14ac:dyDescent="0.25">
      <c r="A322" s="161" t="s">
        <v>141</v>
      </c>
      <c r="B322" s="170"/>
      <c r="C322" s="170">
        <f t="shared" si="83"/>
        <v>0.7744127634268051</v>
      </c>
      <c r="D322" s="170">
        <f t="shared" si="83"/>
        <v>0.78210632487517651</v>
      </c>
      <c r="E322" s="170">
        <f t="shared" si="83"/>
        <v>0.78749316802226288</v>
      </c>
      <c r="F322" s="170">
        <f t="shared" si="83"/>
        <v>0.78102167349788609</v>
      </c>
      <c r="G322" s="170">
        <f t="shared" si="83"/>
        <v>0.77694864858697765</v>
      </c>
      <c r="H322" s="170">
        <f t="shared" si="83"/>
        <v>0.77901939864787773</v>
      </c>
      <c r="I322" s="170">
        <f t="shared" si="83"/>
        <v>0.78391952105014195</v>
      </c>
      <c r="J322" s="170">
        <f t="shared" si="83"/>
        <v>0.78798740669175515</v>
      </c>
      <c r="K322" s="170">
        <f t="shared" si="83"/>
        <v>0.79525341339452238</v>
      </c>
      <c r="L322" s="170">
        <f t="shared" si="83"/>
        <v>0.79545375193273948</v>
      </c>
      <c r="M322" s="170">
        <f t="shared" si="83"/>
        <v>0.79933160551416838</v>
      </c>
      <c r="N322" s="170">
        <f t="shared" si="83"/>
        <v>0.80160348277440963</v>
      </c>
      <c r="O322" s="170">
        <f t="shared" si="83"/>
        <v>0.80036508823024055</v>
      </c>
      <c r="P322" s="170">
        <f t="shared" si="83"/>
        <v>0.80368547201396989</v>
      </c>
      <c r="Q322" s="170">
        <f t="shared" si="83"/>
        <v>0.80029417972479888</v>
      </c>
    </row>
    <row r="323" spans="1:17" ht="12" customHeight="1" x14ac:dyDescent="0.25">
      <c r="A323" s="148" t="s">
        <v>60</v>
      </c>
      <c r="B323" s="73"/>
      <c r="C323" s="73">
        <f t="shared" si="83"/>
        <v>0.72373860808756896</v>
      </c>
      <c r="D323" s="73">
        <f t="shared" si="83"/>
        <v>0.73950522853431877</v>
      </c>
      <c r="E323" s="73">
        <f t="shared" si="83"/>
        <v>0.75086841395240878</v>
      </c>
      <c r="F323" s="73">
        <f t="shared" si="83"/>
        <v>0.74603264126203428</v>
      </c>
      <c r="G323" s="73">
        <f t="shared" si="83"/>
        <v>0.74382135711353625</v>
      </c>
      <c r="H323" s="73">
        <f t="shared" si="83"/>
        <v>0.74632915253944809</v>
      </c>
      <c r="I323" s="73">
        <f t="shared" si="83"/>
        <v>0.75099452541187128</v>
      </c>
      <c r="J323" s="73">
        <f t="shared" si="83"/>
        <v>0.75491565334391253</v>
      </c>
      <c r="K323" s="73">
        <f t="shared" si="83"/>
        <v>0.76353403910048967</v>
      </c>
      <c r="L323" s="73">
        <f t="shared" si="83"/>
        <v>0.76644036343930966</v>
      </c>
      <c r="M323" s="73">
        <f t="shared" si="83"/>
        <v>0.77084184652655963</v>
      </c>
      <c r="N323" s="73">
        <f t="shared" si="83"/>
        <v>0.77436533991558953</v>
      </c>
      <c r="O323" s="73">
        <f t="shared" si="83"/>
        <v>0.77551355661017329</v>
      </c>
      <c r="P323" s="73">
        <f t="shared" si="83"/>
        <v>0.7786138599931709</v>
      </c>
      <c r="Q323" s="73">
        <f t="shared" si="83"/>
        <v>0.77750530188707245</v>
      </c>
    </row>
    <row r="324" spans="1:17" ht="12" customHeight="1" x14ac:dyDescent="0.25">
      <c r="A324" s="148" t="s">
        <v>59</v>
      </c>
      <c r="B324" s="73"/>
      <c r="C324" s="73">
        <f t="shared" si="83"/>
        <v>1.0942677016278961</v>
      </c>
      <c r="D324" s="73">
        <f t="shared" si="83"/>
        <v>1.0505363622200048</v>
      </c>
      <c r="E324" s="73">
        <f t="shared" si="83"/>
        <v>1.0243778750314734</v>
      </c>
      <c r="F324" s="73">
        <f t="shared" si="83"/>
        <v>1.0138285789074879</v>
      </c>
      <c r="G324" s="73">
        <f t="shared" si="83"/>
        <v>1.005626891586703</v>
      </c>
      <c r="H324" s="73">
        <f t="shared" si="83"/>
        <v>1.006426508320061</v>
      </c>
      <c r="I324" s="73">
        <f t="shared" si="83"/>
        <v>1.0073767365115938</v>
      </c>
      <c r="J324" s="73">
        <f t="shared" si="83"/>
        <v>1.0096005680928428</v>
      </c>
      <c r="K324" s="73">
        <f t="shared" si="83"/>
        <v>1.0151090846182824</v>
      </c>
      <c r="L324" s="73">
        <f t="shared" si="83"/>
        <v>1.0133384198902968</v>
      </c>
      <c r="M324" s="73">
        <f t="shared" si="83"/>
        <v>1.0119420401355095</v>
      </c>
      <c r="N324" s="73">
        <f t="shared" si="83"/>
        <v>1.0115482168329648</v>
      </c>
      <c r="O324" s="73">
        <f t="shared" si="83"/>
        <v>1.0077555276469314</v>
      </c>
      <c r="P324" s="73">
        <f t="shared" si="83"/>
        <v>1.0089895588304352</v>
      </c>
      <c r="Q324" s="73">
        <f t="shared" si="83"/>
        <v>1.004377967597567</v>
      </c>
    </row>
    <row r="325" spans="1:17" ht="12" customHeight="1" x14ac:dyDescent="0.25">
      <c r="A325" s="158" t="s">
        <v>62</v>
      </c>
      <c r="B325" s="169"/>
      <c r="C325" s="169">
        <f t="shared" si="83"/>
        <v>0.84178161099069837</v>
      </c>
      <c r="D325" s="169">
        <f t="shared" si="83"/>
        <v>0.84453898070082001</v>
      </c>
      <c r="E325" s="169">
        <f t="shared" si="83"/>
        <v>0.84717232259981079</v>
      </c>
      <c r="F325" s="169">
        <f t="shared" si="83"/>
        <v>0.84976073479165937</v>
      </c>
      <c r="G325" s="169">
        <f t="shared" si="83"/>
        <v>0.85198566094110206</v>
      </c>
      <c r="H325" s="169">
        <f t="shared" si="83"/>
        <v>0.85426564709213038</v>
      </c>
      <c r="I325" s="169">
        <f t="shared" si="83"/>
        <v>0.85690425732488273</v>
      </c>
      <c r="J325" s="169">
        <f t="shared" si="83"/>
        <v>0.85934491789005418</v>
      </c>
      <c r="K325" s="169">
        <f t="shared" si="83"/>
        <v>0.86307895373420296</v>
      </c>
      <c r="L325" s="169">
        <f t="shared" si="83"/>
        <v>0.86427411891252315</v>
      </c>
      <c r="M325" s="169">
        <f t="shared" si="83"/>
        <v>0.86526634012874237</v>
      </c>
      <c r="N325" s="169">
        <f t="shared" si="83"/>
        <v>0.8662665798034932</v>
      </c>
      <c r="O325" s="169">
        <f t="shared" si="83"/>
        <v>0.86718117880561119</v>
      </c>
      <c r="P325" s="169">
        <f t="shared" si="83"/>
        <v>0.86813984437215175</v>
      </c>
      <c r="Q325" s="169">
        <f t="shared" si="83"/>
        <v>0.86909716290693517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0.84178161099069837</v>
      </c>
      <c r="D327" s="65">
        <f t="shared" si="84"/>
        <v>0.84453898070082001</v>
      </c>
      <c r="E327" s="65">
        <f t="shared" si="84"/>
        <v>0.84717232259981079</v>
      </c>
      <c r="F327" s="65">
        <f t="shared" si="84"/>
        <v>0.84976073479165937</v>
      </c>
      <c r="G327" s="65">
        <f t="shared" si="84"/>
        <v>0.85198566094110206</v>
      </c>
      <c r="H327" s="65">
        <f t="shared" si="84"/>
        <v>0.85426564709213038</v>
      </c>
      <c r="I327" s="65">
        <f t="shared" si="84"/>
        <v>0.85690425732488273</v>
      </c>
      <c r="J327" s="65">
        <f t="shared" si="84"/>
        <v>0.85934491789005418</v>
      </c>
      <c r="K327" s="65">
        <f t="shared" si="84"/>
        <v>0.86307895373420296</v>
      </c>
      <c r="L327" s="65">
        <f t="shared" si="84"/>
        <v>0.86427411891252315</v>
      </c>
      <c r="M327" s="65">
        <f t="shared" si="84"/>
        <v>0.86526634012874237</v>
      </c>
      <c r="N327" s="65">
        <f t="shared" si="84"/>
        <v>0.8662665798034932</v>
      </c>
      <c r="O327" s="65">
        <f t="shared" si="84"/>
        <v>0.86718117880561119</v>
      </c>
      <c r="P327" s="65">
        <f t="shared" si="84"/>
        <v>0.86813984437215175</v>
      </c>
      <c r="Q327" s="65">
        <f t="shared" si="84"/>
        <v>0.86909716290693517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12425.485441642186</v>
      </c>
      <c r="D347" s="168">
        <f t="shared" si="92"/>
        <v>12218.134742097618</v>
      </c>
      <c r="E347" s="168">
        <f t="shared" si="92"/>
        <v>12019.068702245548</v>
      </c>
      <c r="F347" s="168">
        <f t="shared" si="92"/>
        <v>11362.816431908665</v>
      </c>
      <c r="G347" s="168">
        <f t="shared" si="92"/>
        <v>11531.09240886407</v>
      </c>
      <c r="H347" s="168">
        <f t="shared" si="92"/>
        <v>10970.445685840008</v>
      </c>
      <c r="I347" s="168">
        <f t="shared" si="92"/>
        <v>10256.102963609641</v>
      </c>
      <c r="J347" s="168">
        <f t="shared" si="92"/>
        <v>9750.9642778614834</v>
      </c>
      <c r="K347" s="168">
        <f t="shared" si="92"/>
        <v>9579.0563753018578</v>
      </c>
      <c r="L347" s="168">
        <f t="shared" si="92"/>
        <v>10450.512051590093</v>
      </c>
      <c r="M347" s="168">
        <f t="shared" si="92"/>
        <v>9215.4238258366677</v>
      </c>
      <c r="N347" s="168">
        <f t="shared" si="92"/>
        <v>9479.678824210474</v>
      </c>
      <c r="O347" s="168">
        <f t="shared" si="92"/>
        <v>9164.5095817719284</v>
      </c>
      <c r="P347" s="168">
        <f t="shared" si="92"/>
        <v>8545.2270707349453</v>
      </c>
      <c r="Q347" s="168">
        <f t="shared" si="92"/>
        <v>9029.4996966441377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9018.7942658141474</v>
      </c>
      <c r="D348" s="157">
        <f t="shared" si="93"/>
        <v>8760.1168030954141</v>
      </c>
      <c r="E348" s="157">
        <f t="shared" si="93"/>
        <v>8421.6844434942086</v>
      </c>
      <c r="F348" s="157">
        <f t="shared" si="93"/>
        <v>7615.7670124282677</v>
      </c>
      <c r="G348" s="157">
        <f t="shared" si="93"/>
        <v>7614.7286096490716</v>
      </c>
      <c r="H348" s="157">
        <f t="shared" si="93"/>
        <v>6965.6565150138185</v>
      </c>
      <c r="I348" s="157">
        <f t="shared" si="93"/>
        <v>6427.8154584808553</v>
      </c>
      <c r="J348" s="157">
        <f t="shared" si="93"/>
        <v>5902.4312942071228</v>
      </c>
      <c r="K348" s="157">
        <f t="shared" si="93"/>
        <v>5361.0861345629019</v>
      </c>
      <c r="L348" s="157">
        <f t="shared" si="93"/>
        <v>6058.2243481918131</v>
      </c>
      <c r="M348" s="157">
        <f t="shared" si="93"/>
        <v>4847.2770546553938</v>
      </c>
      <c r="N348" s="157">
        <f t="shared" si="93"/>
        <v>4880.8401511265256</v>
      </c>
      <c r="O348" s="157">
        <f t="shared" si="93"/>
        <v>4119.5722841794759</v>
      </c>
      <c r="P348" s="157">
        <f t="shared" si="93"/>
        <v>3579.2768523094946</v>
      </c>
      <c r="Q348" s="157">
        <f t="shared" si="93"/>
        <v>3610.4082922991147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9018.7942658141474</v>
      </c>
      <c r="D349" s="156">
        <f t="shared" si="94"/>
        <v>8760.1168030954141</v>
      </c>
      <c r="E349" s="156">
        <f t="shared" si="94"/>
        <v>8421.6844434942086</v>
      </c>
      <c r="F349" s="156">
        <f t="shared" si="94"/>
        <v>7615.7670124282677</v>
      </c>
      <c r="G349" s="156">
        <f t="shared" si="94"/>
        <v>7614.7286096490716</v>
      </c>
      <c r="H349" s="156">
        <f t="shared" si="94"/>
        <v>6965.6565150138185</v>
      </c>
      <c r="I349" s="156">
        <f t="shared" si="94"/>
        <v>6427.8154584808553</v>
      </c>
      <c r="J349" s="156">
        <f t="shared" si="94"/>
        <v>5902.4312942071228</v>
      </c>
      <c r="K349" s="156">
        <f t="shared" si="94"/>
        <v>5361.0861345629019</v>
      </c>
      <c r="L349" s="156">
        <f t="shared" si="94"/>
        <v>6058.2243481918131</v>
      </c>
      <c r="M349" s="156">
        <f t="shared" si="94"/>
        <v>4847.2770546553938</v>
      </c>
      <c r="N349" s="156">
        <f t="shared" si="94"/>
        <v>4880.8401511265256</v>
      </c>
      <c r="O349" s="156">
        <f t="shared" si="94"/>
        <v>4119.5722841794759</v>
      </c>
      <c r="P349" s="156">
        <f t="shared" si="94"/>
        <v>3579.2768523094946</v>
      </c>
      <c r="Q349" s="156">
        <f t="shared" si="94"/>
        <v>3610.4082922991147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75.284707767259235</v>
      </c>
      <c r="D350" s="157">
        <f t="shared" si="95"/>
        <v>68.198113048321716</v>
      </c>
      <c r="E350" s="157">
        <f t="shared" si="95"/>
        <v>62.36957083200371</v>
      </c>
      <c r="F350" s="157">
        <f t="shared" si="95"/>
        <v>58.052996037799019</v>
      </c>
      <c r="G350" s="157">
        <f t="shared" si="95"/>
        <v>73.747009151922867</v>
      </c>
      <c r="H350" s="157">
        <f t="shared" si="95"/>
        <v>74.303828828058698</v>
      </c>
      <c r="I350" s="157">
        <f t="shared" si="95"/>
        <v>71.558414216047936</v>
      </c>
      <c r="J350" s="157">
        <f t="shared" si="95"/>
        <v>69.503319405486209</v>
      </c>
      <c r="K350" s="157">
        <f t="shared" si="95"/>
        <v>71.957788819082623</v>
      </c>
      <c r="L350" s="157">
        <f t="shared" si="95"/>
        <v>63.929229480021021</v>
      </c>
      <c r="M350" s="157">
        <f t="shared" si="95"/>
        <v>58.688215173452384</v>
      </c>
      <c r="N350" s="157">
        <f t="shared" si="95"/>
        <v>56.872517111220823</v>
      </c>
      <c r="O350" s="157">
        <f t="shared" si="95"/>
        <v>55.840398756430098</v>
      </c>
      <c r="P350" s="157">
        <f t="shared" si="95"/>
        <v>52.194276548525032</v>
      </c>
      <c r="Q350" s="157">
        <f t="shared" si="95"/>
        <v>52.5988218671271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75.284707767259235</v>
      </c>
      <c r="D351" s="156">
        <f t="shared" si="96"/>
        <v>68.198113048321716</v>
      </c>
      <c r="E351" s="156">
        <f t="shared" si="96"/>
        <v>62.36957083200371</v>
      </c>
      <c r="F351" s="156">
        <f t="shared" si="96"/>
        <v>58.052996037799019</v>
      </c>
      <c r="G351" s="156">
        <f t="shared" si="96"/>
        <v>73.747009151922867</v>
      </c>
      <c r="H351" s="156">
        <f t="shared" si="96"/>
        <v>74.303828828058698</v>
      </c>
      <c r="I351" s="156">
        <f t="shared" si="96"/>
        <v>71.558414216047936</v>
      </c>
      <c r="J351" s="156">
        <f t="shared" si="96"/>
        <v>69.503319405486209</v>
      </c>
      <c r="K351" s="156">
        <f t="shared" si="96"/>
        <v>71.957788819082623</v>
      </c>
      <c r="L351" s="156">
        <f t="shared" si="96"/>
        <v>63.929229480021021</v>
      </c>
      <c r="M351" s="156">
        <f t="shared" si="96"/>
        <v>58.688215173452384</v>
      </c>
      <c r="N351" s="156">
        <f t="shared" si="96"/>
        <v>56.872517111220823</v>
      </c>
      <c r="O351" s="156">
        <f t="shared" si="96"/>
        <v>55.840398756430098</v>
      </c>
      <c r="P351" s="156">
        <f t="shared" si="96"/>
        <v>52.194276548525032</v>
      </c>
      <c r="Q351" s="156">
        <f t="shared" si="96"/>
        <v>52.5988218671271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2488.5599084538844</v>
      </c>
      <c r="D352" s="157">
        <f t="shared" si="97"/>
        <v>2536.6935876044895</v>
      </c>
      <c r="E352" s="157">
        <f t="shared" si="97"/>
        <v>2652.7100463132847</v>
      </c>
      <c r="F352" s="157">
        <f t="shared" si="97"/>
        <v>2768.9238060852458</v>
      </c>
      <c r="G352" s="157">
        <f t="shared" si="97"/>
        <v>2883.9179309627116</v>
      </c>
      <c r="H352" s="157">
        <f t="shared" si="97"/>
        <v>2952.3047897327356</v>
      </c>
      <c r="I352" s="157">
        <f t="shared" si="97"/>
        <v>2789.3981902953269</v>
      </c>
      <c r="J352" s="157">
        <f t="shared" si="97"/>
        <v>2817.3885285755923</v>
      </c>
      <c r="K352" s="157">
        <f t="shared" si="97"/>
        <v>3079.5773330550965</v>
      </c>
      <c r="L352" s="157">
        <f t="shared" si="97"/>
        <v>3213.8338319501722</v>
      </c>
      <c r="M352" s="157">
        <f t="shared" si="97"/>
        <v>3195.6562296608727</v>
      </c>
      <c r="N352" s="157">
        <f t="shared" si="97"/>
        <v>3380.5300234780243</v>
      </c>
      <c r="O352" s="157">
        <f t="shared" si="97"/>
        <v>3714.7861665025302</v>
      </c>
      <c r="P352" s="157">
        <f t="shared" si="97"/>
        <v>3645.3405320498309</v>
      </c>
      <c r="Q352" s="157">
        <f t="shared" si="97"/>
        <v>3983.9597956470038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2493.1653851077317</v>
      </c>
      <c r="D357" s="162">
        <f t="shared" si="101"/>
        <v>2552.2114581335591</v>
      </c>
      <c r="E357" s="162">
        <f t="shared" si="101"/>
        <v>2667.1757040176853</v>
      </c>
      <c r="F357" s="162">
        <f t="shared" si="101"/>
        <v>2782.8907639720255</v>
      </c>
      <c r="G357" s="162">
        <f t="shared" si="101"/>
        <v>2921.6737319164222</v>
      </c>
      <c r="H357" s="162">
        <f t="shared" si="101"/>
        <v>2974.3184215908632</v>
      </c>
      <c r="I357" s="162">
        <f t="shared" si="101"/>
        <v>2921.4206591930138</v>
      </c>
      <c r="J357" s="162">
        <f t="shared" si="101"/>
        <v>2887.1080966676423</v>
      </c>
      <c r="K357" s="162">
        <f t="shared" si="101"/>
        <v>3109.0995855783835</v>
      </c>
      <c r="L357" s="162">
        <f t="shared" si="101"/>
        <v>3301.5473613542104</v>
      </c>
      <c r="M357" s="162">
        <f t="shared" si="101"/>
        <v>3316.2274138479024</v>
      </c>
      <c r="N357" s="162">
        <f t="shared" si="101"/>
        <v>3456.3992830406492</v>
      </c>
      <c r="O357" s="162">
        <f t="shared" si="101"/>
        <v>3785.229650421511</v>
      </c>
      <c r="P357" s="162">
        <f t="shared" si="101"/>
        <v>3716.7325122968964</v>
      </c>
      <c r="Q357" s="162">
        <f t="shared" si="101"/>
        <v>4075.4929329407892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2336.9040165719339</v>
      </c>
      <c r="D358" s="160">
        <f t="shared" si="102"/>
        <v>2441.0063696823431</v>
      </c>
      <c r="E358" s="160">
        <f t="shared" si="102"/>
        <v>2566.7869602165747</v>
      </c>
      <c r="F358" s="160">
        <f t="shared" si="102"/>
        <v>2666.7005860675131</v>
      </c>
      <c r="G358" s="160">
        <f t="shared" si="102"/>
        <v>2787.6523613148638</v>
      </c>
      <c r="H358" s="160">
        <f t="shared" si="102"/>
        <v>2819.0194911934932</v>
      </c>
      <c r="I358" s="160">
        <f t="shared" si="102"/>
        <v>2771.3501420145944</v>
      </c>
      <c r="J358" s="160">
        <f t="shared" si="102"/>
        <v>2732.1969746043796</v>
      </c>
      <c r="K358" s="160">
        <f t="shared" si="102"/>
        <v>2910.2128819347381</v>
      </c>
      <c r="L358" s="160">
        <f t="shared" si="102"/>
        <v>3050.0871982883041</v>
      </c>
      <c r="M358" s="160">
        <f t="shared" si="102"/>
        <v>3048.6100058476159</v>
      </c>
      <c r="N358" s="160">
        <f t="shared" si="102"/>
        <v>3150.1787092720151</v>
      </c>
      <c r="O358" s="160">
        <f t="shared" si="102"/>
        <v>3413.6033364930513</v>
      </c>
      <c r="P358" s="160">
        <f t="shared" si="102"/>
        <v>3344.3827522878942</v>
      </c>
      <c r="Q358" s="160">
        <f t="shared" si="102"/>
        <v>3643.8071067007418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2017.3052611350342</v>
      </c>
      <c r="D359" s="156">
        <f t="shared" si="103"/>
        <v>2106.6683042571249</v>
      </c>
      <c r="E359" s="156">
        <f t="shared" si="103"/>
        <v>2223.0769444944308</v>
      </c>
      <c r="F359" s="156">
        <f t="shared" si="103"/>
        <v>2318.2812874416627</v>
      </c>
      <c r="G359" s="156">
        <f t="shared" si="103"/>
        <v>2434.9196641786625</v>
      </c>
      <c r="H359" s="156">
        <f t="shared" si="103"/>
        <v>2464.7120024649043</v>
      </c>
      <c r="I359" s="156">
        <f t="shared" si="103"/>
        <v>2415.4491185131619</v>
      </c>
      <c r="J359" s="156">
        <f t="shared" si="103"/>
        <v>2377.4113583030994</v>
      </c>
      <c r="K359" s="156">
        <f t="shared" si="103"/>
        <v>2543.2840735252626</v>
      </c>
      <c r="L359" s="156">
        <f t="shared" si="103"/>
        <v>2691.6665363567545</v>
      </c>
      <c r="M359" s="156">
        <f t="shared" si="103"/>
        <v>2688.369049530992</v>
      </c>
      <c r="N359" s="156">
        <f t="shared" si="103"/>
        <v>2788.4113724846488</v>
      </c>
      <c r="O359" s="156">
        <f t="shared" si="103"/>
        <v>3048.3236634153668</v>
      </c>
      <c r="P359" s="156">
        <f t="shared" si="103"/>
        <v>2980.4161219635539</v>
      </c>
      <c r="Q359" s="156">
        <f t="shared" si="103"/>
        <v>3277.7944151374259</v>
      </c>
    </row>
    <row r="360" spans="1:17" ht="12" customHeight="1" x14ac:dyDescent="0.25">
      <c r="A360" s="148" t="s">
        <v>59</v>
      </c>
      <c r="B360" s="156"/>
      <c r="C360" s="156">
        <f t="shared" si="103"/>
        <v>319.5987554368993</v>
      </c>
      <c r="D360" s="156">
        <f t="shared" si="103"/>
        <v>334.33806542521813</v>
      </c>
      <c r="E360" s="156">
        <f t="shared" si="103"/>
        <v>343.71001572214436</v>
      </c>
      <c r="F360" s="156">
        <f t="shared" si="103"/>
        <v>348.41929862585079</v>
      </c>
      <c r="G360" s="156">
        <f t="shared" si="103"/>
        <v>352.73269713620112</v>
      </c>
      <c r="H360" s="156">
        <f t="shared" si="103"/>
        <v>354.30748872858902</v>
      </c>
      <c r="I360" s="156">
        <f t="shared" si="103"/>
        <v>355.90102350143263</v>
      </c>
      <c r="J360" s="156">
        <f t="shared" si="103"/>
        <v>354.78561630128007</v>
      </c>
      <c r="K360" s="156">
        <f t="shared" si="103"/>
        <v>366.92880840947595</v>
      </c>
      <c r="L360" s="156">
        <f t="shared" si="103"/>
        <v>358.42066193154909</v>
      </c>
      <c r="M360" s="156">
        <f t="shared" si="103"/>
        <v>360.24095631662402</v>
      </c>
      <c r="N360" s="156">
        <f t="shared" si="103"/>
        <v>361.76733678736588</v>
      </c>
      <c r="O360" s="156">
        <f t="shared" si="103"/>
        <v>365.27967307768432</v>
      </c>
      <c r="P360" s="156">
        <f t="shared" si="103"/>
        <v>363.9666303243402</v>
      </c>
      <c r="Q360" s="156">
        <f t="shared" si="103"/>
        <v>366.01269156331631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842.84655960689463</v>
      </c>
      <c r="D361" s="157">
        <f t="shared" si="104"/>
        <v>853.12623834939234</v>
      </c>
      <c r="E361" s="157">
        <f t="shared" si="104"/>
        <v>882.30464160605084</v>
      </c>
      <c r="F361" s="157">
        <f t="shared" si="104"/>
        <v>920.07261735735244</v>
      </c>
      <c r="G361" s="157">
        <f t="shared" si="104"/>
        <v>958.69885910036317</v>
      </c>
      <c r="H361" s="157">
        <f t="shared" si="104"/>
        <v>978.18055226539582</v>
      </c>
      <c r="I361" s="157">
        <f t="shared" si="104"/>
        <v>967.330900617412</v>
      </c>
      <c r="J361" s="157">
        <f t="shared" si="104"/>
        <v>961.64113567328195</v>
      </c>
      <c r="K361" s="157">
        <f t="shared" si="104"/>
        <v>1066.4351188647788</v>
      </c>
      <c r="L361" s="157">
        <f t="shared" si="104"/>
        <v>1114.5246419680866</v>
      </c>
      <c r="M361" s="157">
        <f t="shared" si="104"/>
        <v>1113.8023263469479</v>
      </c>
      <c r="N361" s="157">
        <f t="shared" si="104"/>
        <v>1161.4361324947013</v>
      </c>
      <c r="O361" s="157">
        <f t="shared" si="104"/>
        <v>1274.3107323334928</v>
      </c>
      <c r="P361" s="157">
        <f t="shared" si="104"/>
        <v>1268.415409827094</v>
      </c>
      <c r="Q361" s="157">
        <f t="shared" si="104"/>
        <v>1382.5327868308925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842.84655960689463</v>
      </c>
      <c r="D363" s="57">
        <f t="shared" si="106"/>
        <v>853.12623834939234</v>
      </c>
      <c r="E363" s="57">
        <f t="shared" si="106"/>
        <v>882.30464160605084</v>
      </c>
      <c r="F363" s="57">
        <f t="shared" si="106"/>
        <v>920.07261735735244</v>
      </c>
      <c r="G363" s="57">
        <f t="shared" si="106"/>
        <v>958.69885910036317</v>
      </c>
      <c r="H363" s="57">
        <f t="shared" si="106"/>
        <v>978.18055226539582</v>
      </c>
      <c r="I363" s="57">
        <f t="shared" si="106"/>
        <v>967.330900617412</v>
      </c>
      <c r="J363" s="57">
        <f t="shared" si="106"/>
        <v>961.64113567328195</v>
      </c>
      <c r="K363" s="57">
        <f t="shared" si="106"/>
        <v>1066.4351188647788</v>
      </c>
      <c r="L363" s="57">
        <f t="shared" si="106"/>
        <v>1114.5246419680866</v>
      </c>
      <c r="M363" s="57">
        <f t="shared" si="106"/>
        <v>1113.8023263469479</v>
      </c>
      <c r="N363" s="57">
        <f t="shared" si="106"/>
        <v>1161.4361324947013</v>
      </c>
      <c r="O363" s="57">
        <f t="shared" si="106"/>
        <v>1274.3107323334928</v>
      </c>
      <c r="P363" s="57">
        <f t="shared" si="106"/>
        <v>1268.415409827094</v>
      </c>
      <c r="Q363" s="57">
        <f t="shared" si="106"/>
        <v>1382.5327868308925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13539.874498703803</v>
      </c>
      <c r="D365" s="168">
        <f t="shared" si="107"/>
        <v>13786.038820604697</v>
      </c>
      <c r="E365" s="168">
        <f t="shared" si="107"/>
        <v>14063.299729515877</v>
      </c>
      <c r="F365" s="168">
        <f t="shared" si="107"/>
        <v>13793.572957089995</v>
      </c>
      <c r="G365" s="168">
        <f t="shared" si="107"/>
        <v>14601.192782008256</v>
      </c>
      <c r="H365" s="168">
        <f t="shared" si="107"/>
        <v>14733.863442308355</v>
      </c>
      <c r="I365" s="168">
        <f t="shared" si="107"/>
        <v>13593.220813863119</v>
      </c>
      <c r="J365" s="168">
        <f t="shared" si="107"/>
        <v>14368.041660752386</v>
      </c>
      <c r="K365" s="168">
        <f t="shared" si="107"/>
        <v>15433.296108745069</v>
      </c>
      <c r="L365" s="168">
        <f t="shared" si="107"/>
        <v>18287.102802659072</v>
      </c>
      <c r="M365" s="168">
        <f t="shared" si="107"/>
        <v>16531.124312441494</v>
      </c>
      <c r="N365" s="168">
        <f t="shared" si="107"/>
        <v>18627.533244025235</v>
      </c>
      <c r="O365" s="168">
        <f t="shared" si="107"/>
        <v>17991.78828385525</v>
      </c>
      <c r="P365" s="168">
        <f t="shared" si="107"/>
        <v>16968.448282212656</v>
      </c>
      <c r="Q365" s="168">
        <f t="shared" si="107"/>
        <v>18051.329754421422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10866.424682698413</v>
      </c>
      <c r="D366" s="157">
        <f t="shared" si="108"/>
        <v>11045.906792559175</v>
      </c>
      <c r="E366" s="157">
        <f t="shared" si="108"/>
        <v>11200.94321635244</v>
      </c>
      <c r="F366" s="157">
        <f t="shared" si="108"/>
        <v>10805.662538139151</v>
      </c>
      <c r="G366" s="157">
        <f t="shared" si="108"/>
        <v>11439.141006362463</v>
      </c>
      <c r="H366" s="157">
        <f t="shared" si="108"/>
        <v>11490.518817689701</v>
      </c>
      <c r="I366" s="157">
        <f t="shared" si="108"/>
        <v>10415.025753368303</v>
      </c>
      <c r="J366" s="157">
        <f t="shared" si="108"/>
        <v>11178.644701129835</v>
      </c>
      <c r="K366" s="157">
        <f t="shared" si="108"/>
        <v>11925.827455204482</v>
      </c>
      <c r="L366" s="157">
        <f t="shared" si="108"/>
        <v>14621.601522679428</v>
      </c>
      <c r="M366" s="157">
        <f t="shared" si="108"/>
        <v>12869.10767143255</v>
      </c>
      <c r="N366" s="157">
        <f t="shared" si="108"/>
        <v>14787.839327541709</v>
      </c>
      <c r="O366" s="157">
        <f t="shared" si="108"/>
        <v>13791.997008467217</v>
      </c>
      <c r="P366" s="157">
        <f t="shared" si="108"/>
        <v>12827.62365195104</v>
      </c>
      <c r="Q366" s="157">
        <f t="shared" si="108"/>
        <v>13537.424527722735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10866.424682698413</v>
      </c>
      <c r="D367" s="156">
        <f t="shared" si="109"/>
        <v>11045.906792559175</v>
      </c>
      <c r="E367" s="156">
        <f t="shared" si="109"/>
        <v>11200.94321635244</v>
      </c>
      <c r="F367" s="156">
        <f t="shared" si="109"/>
        <v>10805.662538139151</v>
      </c>
      <c r="G367" s="156">
        <f t="shared" si="109"/>
        <v>11439.141006362463</v>
      </c>
      <c r="H367" s="156">
        <f t="shared" si="109"/>
        <v>11490.518817689701</v>
      </c>
      <c r="I367" s="156">
        <f t="shared" si="109"/>
        <v>10415.025753368303</v>
      </c>
      <c r="J367" s="156">
        <f t="shared" si="109"/>
        <v>11178.644701129835</v>
      </c>
      <c r="K367" s="156">
        <f t="shared" si="109"/>
        <v>11925.827455204482</v>
      </c>
      <c r="L367" s="156">
        <f t="shared" si="109"/>
        <v>14621.601522679428</v>
      </c>
      <c r="M367" s="156">
        <f t="shared" si="109"/>
        <v>12869.10767143255</v>
      </c>
      <c r="N367" s="156">
        <f t="shared" si="109"/>
        <v>14787.839327541709</v>
      </c>
      <c r="O367" s="156">
        <f t="shared" si="109"/>
        <v>13791.997008467217</v>
      </c>
      <c r="P367" s="156">
        <f t="shared" si="109"/>
        <v>12827.62365195104</v>
      </c>
      <c r="Q367" s="156">
        <f t="shared" si="109"/>
        <v>13537.424527722735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139.40511816983172</v>
      </c>
      <c r="D368" s="157">
        <f t="shared" si="110"/>
        <v>131.82121557226566</v>
      </c>
      <c r="E368" s="157">
        <f t="shared" si="110"/>
        <v>126.55640147492892</v>
      </c>
      <c r="F368" s="157">
        <f t="shared" si="110"/>
        <v>124.28469925444597</v>
      </c>
      <c r="G368" s="157">
        <f t="shared" si="110"/>
        <v>157.28600342985425</v>
      </c>
      <c r="H368" s="157">
        <f t="shared" si="110"/>
        <v>166.86843705992851</v>
      </c>
      <c r="I368" s="157">
        <f t="shared" si="110"/>
        <v>170.67526379247019</v>
      </c>
      <c r="J368" s="157">
        <f t="shared" si="110"/>
        <v>178.64099673976952</v>
      </c>
      <c r="K368" s="157">
        <f t="shared" si="110"/>
        <v>197.74445475994</v>
      </c>
      <c r="L368" s="157">
        <f t="shared" si="110"/>
        <v>192.90171493583966</v>
      </c>
      <c r="M368" s="157">
        <f t="shared" si="110"/>
        <v>190.67508921570683</v>
      </c>
      <c r="N368" s="157">
        <f t="shared" si="110"/>
        <v>195.10275300227596</v>
      </c>
      <c r="O368" s="157">
        <f t="shared" si="110"/>
        <v>200.58627725742781</v>
      </c>
      <c r="P368" s="157">
        <f t="shared" si="110"/>
        <v>194.85082628936166</v>
      </c>
      <c r="Q368" s="157">
        <f t="shared" si="110"/>
        <v>199.4306012244669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139.40511816983172</v>
      </c>
      <c r="D369" s="156">
        <f t="shared" si="111"/>
        <v>131.82121557226566</v>
      </c>
      <c r="E369" s="156">
        <f t="shared" si="111"/>
        <v>126.55640147492892</v>
      </c>
      <c r="F369" s="156">
        <f t="shared" si="111"/>
        <v>124.28469925444597</v>
      </c>
      <c r="G369" s="156">
        <f t="shared" si="111"/>
        <v>157.28600342985425</v>
      </c>
      <c r="H369" s="156">
        <f t="shared" si="111"/>
        <v>166.86843705992851</v>
      </c>
      <c r="I369" s="156">
        <f t="shared" si="111"/>
        <v>170.67526379247019</v>
      </c>
      <c r="J369" s="156">
        <f t="shared" si="111"/>
        <v>178.64099673976952</v>
      </c>
      <c r="K369" s="156">
        <f t="shared" si="111"/>
        <v>197.74445475994</v>
      </c>
      <c r="L369" s="156">
        <f t="shared" si="111"/>
        <v>192.90171493583966</v>
      </c>
      <c r="M369" s="156">
        <f t="shared" si="111"/>
        <v>190.67508921570683</v>
      </c>
      <c r="N369" s="156">
        <f t="shared" si="111"/>
        <v>195.10275300227596</v>
      </c>
      <c r="O369" s="156">
        <f t="shared" si="111"/>
        <v>200.58627725742781</v>
      </c>
      <c r="P369" s="156">
        <f t="shared" si="111"/>
        <v>194.85082628936166</v>
      </c>
      <c r="Q369" s="156">
        <f t="shared" si="111"/>
        <v>199.4306012244669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1824.5519630716983</v>
      </c>
      <c r="D370" s="157">
        <f t="shared" si="112"/>
        <v>1887.8124487285359</v>
      </c>
      <c r="E370" s="157">
        <f t="shared" si="112"/>
        <v>1988.3360392185168</v>
      </c>
      <c r="F370" s="157">
        <f t="shared" si="112"/>
        <v>2081.7841363091293</v>
      </c>
      <c r="G370" s="157">
        <f t="shared" si="112"/>
        <v>2187.9680911018368</v>
      </c>
      <c r="H370" s="157">
        <f t="shared" si="112"/>
        <v>2240.850145104791</v>
      </c>
      <c r="I370" s="157">
        <f t="shared" si="112"/>
        <v>2178.6098297213725</v>
      </c>
      <c r="J370" s="157">
        <f t="shared" si="112"/>
        <v>2184.3745401079254</v>
      </c>
      <c r="K370" s="157">
        <f t="shared" si="112"/>
        <v>2389.3064921654227</v>
      </c>
      <c r="L370" s="157">
        <f t="shared" si="112"/>
        <v>2509.3447621005425</v>
      </c>
      <c r="M370" s="157">
        <f t="shared" si="112"/>
        <v>2507.605889248136</v>
      </c>
      <c r="N370" s="157">
        <f t="shared" si="112"/>
        <v>2638.4778573248673</v>
      </c>
      <c r="O370" s="157">
        <f t="shared" si="112"/>
        <v>2894.1467151010052</v>
      </c>
      <c r="P370" s="157">
        <f t="shared" si="112"/>
        <v>2844.811847485722</v>
      </c>
      <c r="Q370" s="157">
        <f t="shared" si="112"/>
        <v>3112.9193028136724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1825.0021272270103</v>
      </c>
      <c r="D375" s="162">
        <f t="shared" si="115"/>
        <v>1884.3558845409029</v>
      </c>
      <c r="E375" s="162">
        <f t="shared" si="115"/>
        <v>1982.7817838069905</v>
      </c>
      <c r="F375" s="162">
        <f t="shared" si="115"/>
        <v>2081.6520380614825</v>
      </c>
      <c r="G375" s="162">
        <f t="shared" si="115"/>
        <v>2196.6379139010141</v>
      </c>
      <c r="H375" s="162">
        <f t="shared" si="115"/>
        <v>2248.2459683059542</v>
      </c>
      <c r="I375" s="162">
        <f t="shared" si="115"/>
        <v>2223.1903634939827</v>
      </c>
      <c r="J375" s="162">
        <f t="shared" si="115"/>
        <v>2210.1027368725327</v>
      </c>
      <c r="K375" s="162">
        <f t="shared" si="115"/>
        <v>2402.371133816881</v>
      </c>
      <c r="L375" s="162">
        <f t="shared" si="115"/>
        <v>2553.8808263012561</v>
      </c>
      <c r="M375" s="162">
        <f t="shared" si="115"/>
        <v>2565.6222141664089</v>
      </c>
      <c r="N375" s="162">
        <f t="shared" si="115"/>
        <v>2675.7893237532553</v>
      </c>
      <c r="O375" s="162">
        <f t="shared" si="115"/>
        <v>2932.0409630727086</v>
      </c>
      <c r="P375" s="162">
        <f t="shared" si="115"/>
        <v>2882.0500084478017</v>
      </c>
      <c r="Q375" s="162">
        <f t="shared" si="115"/>
        <v>3165.877506822676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1809.7282973366719</v>
      </c>
      <c r="D376" s="160">
        <f t="shared" si="116"/>
        <v>1909.126520789154</v>
      </c>
      <c r="E376" s="160">
        <f t="shared" si="116"/>
        <v>2021.3271949391844</v>
      </c>
      <c r="F376" s="160">
        <f t="shared" si="116"/>
        <v>2082.7509544482427</v>
      </c>
      <c r="G376" s="160">
        <f t="shared" si="116"/>
        <v>2165.8627348538807</v>
      </c>
      <c r="H376" s="160">
        <f t="shared" si="116"/>
        <v>2196.0708688062014</v>
      </c>
      <c r="I376" s="160">
        <f t="shared" si="116"/>
        <v>2172.5154759903239</v>
      </c>
      <c r="J376" s="160">
        <f t="shared" si="116"/>
        <v>2152.9368085895644</v>
      </c>
      <c r="K376" s="160">
        <f t="shared" si="116"/>
        <v>2314.3567280633101</v>
      </c>
      <c r="L376" s="160">
        <f t="shared" si="116"/>
        <v>2426.2033056004489</v>
      </c>
      <c r="M376" s="160">
        <f t="shared" si="116"/>
        <v>2436.8503305607328</v>
      </c>
      <c r="N376" s="160">
        <f t="shared" si="116"/>
        <v>2525.1942247142415</v>
      </c>
      <c r="O376" s="160">
        <f t="shared" si="116"/>
        <v>2732.1289355953045</v>
      </c>
      <c r="P376" s="160">
        <f t="shared" si="116"/>
        <v>2687.8318308678759</v>
      </c>
      <c r="Q376" s="160">
        <f t="shared" si="116"/>
        <v>2916.1176195324633</v>
      </c>
    </row>
    <row r="377" spans="1:17" ht="12" customHeight="1" x14ac:dyDescent="0.25">
      <c r="A377" s="148" t="s">
        <v>60</v>
      </c>
      <c r="B377" s="156"/>
      <c r="C377" s="156">
        <f t="shared" si="116"/>
        <v>1460.0017017815996</v>
      </c>
      <c r="D377" s="156">
        <f t="shared" si="116"/>
        <v>1557.8922257856711</v>
      </c>
      <c r="E377" s="156">
        <f t="shared" si="116"/>
        <v>1669.2382594067001</v>
      </c>
      <c r="F377" s="156">
        <f t="shared" si="116"/>
        <v>1729.5135120584528</v>
      </c>
      <c r="G377" s="156">
        <f t="shared" si="116"/>
        <v>1811.1452490718086</v>
      </c>
      <c r="H377" s="156">
        <f t="shared" si="116"/>
        <v>1839.4864200534382</v>
      </c>
      <c r="I377" s="156">
        <f t="shared" si="116"/>
        <v>1813.9890644143147</v>
      </c>
      <c r="J377" s="156">
        <f t="shared" si="116"/>
        <v>1794.7450488206227</v>
      </c>
      <c r="K377" s="156">
        <f t="shared" si="116"/>
        <v>1941.8839612386903</v>
      </c>
      <c r="L377" s="156">
        <f t="shared" si="116"/>
        <v>2063.0018783826986</v>
      </c>
      <c r="M377" s="156">
        <f t="shared" si="116"/>
        <v>2072.3073622853217</v>
      </c>
      <c r="N377" s="156">
        <f t="shared" si="116"/>
        <v>2159.2491202785709</v>
      </c>
      <c r="O377" s="156">
        <f t="shared" si="116"/>
        <v>2364.0163259142041</v>
      </c>
      <c r="P377" s="156">
        <f t="shared" si="116"/>
        <v>2320.5933011079196</v>
      </c>
      <c r="Q377" s="156">
        <f t="shared" si="116"/>
        <v>2548.5025362651841</v>
      </c>
    </row>
    <row r="378" spans="1:17" ht="12" customHeight="1" x14ac:dyDescent="0.25">
      <c r="A378" s="148" t="s">
        <v>59</v>
      </c>
      <c r="B378" s="156"/>
      <c r="C378" s="156">
        <f t="shared" si="116"/>
        <v>349.72659555507187</v>
      </c>
      <c r="D378" s="156">
        <f t="shared" si="116"/>
        <v>351.23429500348266</v>
      </c>
      <c r="E378" s="156">
        <f t="shared" si="116"/>
        <v>352.08893553248464</v>
      </c>
      <c r="F378" s="156">
        <f t="shared" si="116"/>
        <v>353.23744238978998</v>
      </c>
      <c r="G378" s="156">
        <f t="shared" si="116"/>
        <v>354.71748578207195</v>
      </c>
      <c r="H378" s="156">
        <f t="shared" si="116"/>
        <v>356.58444875276325</v>
      </c>
      <c r="I378" s="156">
        <f t="shared" si="116"/>
        <v>358.5264115760092</v>
      </c>
      <c r="J378" s="156">
        <f t="shared" si="116"/>
        <v>358.19175976894167</v>
      </c>
      <c r="K378" s="156">
        <f t="shared" si="116"/>
        <v>372.47276682462029</v>
      </c>
      <c r="L378" s="156">
        <f t="shared" si="116"/>
        <v>363.20142721775028</v>
      </c>
      <c r="M378" s="156">
        <f t="shared" si="116"/>
        <v>364.5429682754114</v>
      </c>
      <c r="N378" s="156">
        <f t="shared" si="116"/>
        <v>365.94510443567066</v>
      </c>
      <c r="O378" s="156">
        <f t="shared" si="116"/>
        <v>368.11260968110037</v>
      </c>
      <c r="P378" s="156">
        <f t="shared" si="116"/>
        <v>367.23852975995618</v>
      </c>
      <c r="Q378" s="156">
        <f t="shared" si="116"/>
        <v>367.61508326727875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709.4927347638594</v>
      </c>
      <c r="D379" s="157">
        <f t="shared" si="117"/>
        <v>720.49836374472056</v>
      </c>
      <c r="E379" s="157">
        <f t="shared" si="117"/>
        <v>747.46407246999172</v>
      </c>
      <c r="F379" s="157">
        <f t="shared" si="117"/>
        <v>781.841583387269</v>
      </c>
      <c r="G379" s="157">
        <f t="shared" si="117"/>
        <v>816.79768111410351</v>
      </c>
      <c r="H379" s="157">
        <f t="shared" si="117"/>
        <v>835.62604245393584</v>
      </c>
      <c r="I379" s="157">
        <f t="shared" si="117"/>
        <v>828.90996698097331</v>
      </c>
      <c r="J379" s="157">
        <f t="shared" si="117"/>
        <v>826.38142277485497</v>
      </c>
      <c r="K379" s="157">
        <f t="shared" si="117"/>
        <v>920.41770661522366</v>
      </c>
      <c r="L379" s="157">
        <f t="shared" si="117"/>
        <v>963.25480294326326</v>
      </c>
      <c r="M379" s="157">
        <f t="shared" si="117"/>
        <v>963.73566254510285</v>
      </c>
      <c r="N379" s="157">
        <f t="shared" si="117"/>
        <v>1006.1133061563816</v>
      </c>
      <c r="O379" s="157">
        <f t="shared" si="117"/>
        <v>1105.0582830296</v>
      </c>
      <c r="P379" s="157">
        <f t="shared" si="117"/>
        <v>1101.1619564865323</v>
      </c>
      <c r="Q379" s="157">
        <f t="shared" si="117"/>
        <v>1201.5553226605475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709.4927347638594</v>
      </c>
      <c r="D381" s="57">
        <f t="shared" si="119"/>
        <v>720.49836374472056</v>
      </c>
      <c r="E381" s="57">
        <f t="shared" si="119"/>
        <v>747.46407246999172</v>
      </c>
      <c r="F381" s="57">
        <f t="shared" si="119"/>
        <v>781.841583387269</v>
      </c>
      <c r="G381" s="57">
        <f t="shared" si="119"/>
        <v>816.79768111410351</v>
      </c>
      <c r="H381" s="57">
        <f t="shared" si="119"/>
        <v>835.62604245393584</v>
      </c>
      <c r="I381" s="57">
        <f t="shared" si="119"/>
        <v>828.90996698097331</v>
      </c>
      <c r="J381" s="57">
        <f t="shared" si="119"/>
        <v>826.38142277485497</v>
      </c>
      <c r="K381" s="57">
        <f t="shared" si="119"/>
        <v>920.41770661522366</v>
      </c>
      <c r="L381" s="57">
        <f t="shared" si="119"/>
        <v>963.25480294326326</v>
      </c>
      <c r="M381" s="57">
        <f t="shared" si="119"/>
        <v>963.73566254510285</v>
      </c>
      <c r="N381" s="57">
        <f t="shared" si="119"/>
        <v>1006.1133061563816</v>
      </c>
      <c r="O381" s="57">
        <f t="shared" si="119"/>
        <v>1105.0582830296</v>
      </c>
      <c r="P381" s="57">
        <f t="shared" si="119"/>
        <v>1101.1619564865323</v>
      </c>
      <c r="Q381" s="57">
        <f t="shared" si="119"/>
        <v>1201.5553226605475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120.45666742938144</v>
      </c>
      <c r="D401" s="184">
        <f>D347/RES_summary!D$21</f>
        <v>115.77639062343069</v>
      </c>
      <c r="E401" s="184">
        <f>E347/RES_summary!E$21</f>
        <v>112.37815853726173</v>
      </c>
      <c r="F401" s="184">
        <f>F347/RES_summary!F$21</f>
        <v>104.77556211775452</v>
      </c>
      <c r="G401" s="184">
        <f>G347/RES_summary!G$21</f>
        <v>104.48520973052219</v>
      </c>
      <c r="H401" s="184">
        <f>H347/RES_summary!H$21</f>
        <v>96.31159191321872</v>
      </c>
      <c r="I401" s="184">
        <f>I347/RES_summary!I$21</f>
        <v>88.26321453018285</v>
      </c>
      <c r="J401" s="184">
        <f>J347/RES_summary!J$21</f>
        <v>81.214084242673621</v>
      </c>
      <c r="K401" s="184">
        <f>K347/RES_summary!K$21</f>
        <v>78.705271782525671</v>
      </c>
      <c r="L401" s="184">
        <f>L347/RES_summary!L$21</f>
        <v>84.995521300535813</v>
      </c>
      <c r="M401" s="184">
        <f>M347/RES_summary!M$21</f>
        <v>73.911888704204841</v>
      </c>
      <c r="N401" s="184">
        <f>N347/RES_summary!N$21</f>
        <v>75.085391506292666</v>
      </c>
      <c r="O401" s="184">
        <f>O347/RES_summary!O$21</f>
        <v>71.821184970522864</v>
      </c>
      <c r="P401" s="184">
        <f>P347/RES_summary!P$21</f>
        <v>66.223618667599737</v>
      </c>
      <c r="Q401" s="184">
        <f>Q347/RES_summary!Q$21</f>
        <v>69.16008638026878</v>
      </c>
    </row>
    <row r="402" spans="1:17" ht="12" customHeight="1" x14ac:dyDescent="0.25">
      <c r="A402" s="158" t="s">
        <v>65</v>
      </c>
      <c r="B402" s="157"/>
      <c r="C402" s="178">
        <f>C348/RES_summary!C$21</f>
        <v>87.431103323365122</v>
      </c>
      <c r="D402" s="178">
        <f>D348/RES_summary!D$21</f>
        <v>83.008963832062989</v>
      </c>
      <c r="E402" s="178">
        <f>E348/RES_summary!E$21</f>
        <v>78.742655773734171</v>
      </c>
      <c r="F402" s="178">
        <f>F348/RES_summary!F$21</f>
        <v>70.224338698657391</v>
      </c>
      <c r="G402" s="178">
        <f>G348/RES_summary!G$21</f>
        <v>68.998364388146314</v>
      </c>
      <c r="H402" s="178">
        <f>H348/RES_summary!H$21</f>
        <v>61.15279970325976</v>
      </c>
      <c r="I402" s="178">
        <f>I348/RES_summary!I$21</f>
        <v>55.317273703797319</v>
      </c>
      <c r="J402" s="178">
        <f>J348/RES_summary!J$21</f>
        <v>49.160322887518625</v>
      </c>
      <c r="K402" s="178">
        <f>K348/RES_summary!K$21</f>
        <v>44.04877941403771</v>
      </c>
      <c r="L402" s="178">
        <f>L348/RES_summary!L$21</f>
        <v>49.272412116094756</v>
      </c>
      <c r="M402" s="178">
        <f>M348/RES_summary!M$21</f>
        <v>38.877365702668364</v>
      </c>
      <c r="N402" s="178">
        <f>N348/RES_summary!N$21</f>
        <v>38.659515836233041</v>
      </c>
      <c r="O402" s="178">
        <f>O348/RES_summary!O$21</f>
        <v>32.284604034893434</v>
      </c>
      <c r="P402" s="178">
        <f>P348/RES_summary!P$21</f>
        <v>27.738603481337833</v>
      </c>
      <c r="Q402" s="178">
        <f>Q348/RES_summary!Q$21</f>
        <v>27.653375907000296</v>
      </c>
    </row>
    <row r="403" spans="1:17" ht="12" customHeight="1" x14ac:dyDescent="0.25">
      <c r="A403" s="23" t="s">
        <v>60</v>
      </c>
      <c r="B403" s="156"/>
      <c r="C403" s="177">
        <f>C349/RES_summary!C$21</f>
        <v>87.431103323365122</v>
      </c>
      <c r="D403" s="177">
        <f>D349/RES_summary!D$21</f>
        <v>83.008963832062989</v>
      </c>
      <c r="E403" s="177">
        <f>E349/RES_summary!E$21</f>
        <v>78.742655773734171</v>
      </c>
      <c r="F403" s="177">
        <f>F349/RES_summary!F$21</f>
        <v>70.224338698657391</v>
      </c>
      <c r="G403" s="177">
        <f>G349/RES_summary!G$21</f>
        <v>68.998364388146314</v>
      </c>
      <c r="H403" s="177">
        <f>H349/RES_summary!H$21</f>
        <v>61.15279970325976</v>
      </c>
      <c r="I403" s="177">
        <f>I349/RES_summary!I$21</f>
        <v>55.317273703797319</v>
      </c>
      <c r="J403" s="177">
        <f>J349/RES_summary!J$21</f>
        <v>49.160322887518625</v>
      </c>
      <c r="K403" s="177">
        <f>K349/RES_summary!K$21</f>
        <v>44.04877941403771</v>
      </c>
      <c r="L403" s="177">
        <f>L349/RES_summary!L$21</f>
        <v>49.272412116094756</v>
      </c>
      <c r="M403" s="177">
        <f>M349/RES_summary!M$21</f>
        <v>38.877365702668364</v>
      </c>
      <c r="N403" s="177">
        <f>N349/RES_summary!N$21</f>
        <v>38.659515836233041</v>
      </c>
      <c r="O403" s="177">
        <f>O349/RES_summary!O$21</f>
        <v>32.284604034893434</v>
      </c>
      <c r="P403" s="177">
        <f>P349/RES_summary!P$21</f>
        <v>27.738603481337833</v>
      </c>
      <c r="Q403" s="177">
        <f>Q349/RES_summary!Q$21</f>
        <v>27.653375907000296</v>
      </c>
    </row>
    <row r="404" spans="1:17" ht="12" customHeight="1" x14ac:dyDescent="0.25">
      <c r="A404" s="158" t="s">
        <v>112</v>
      </c>
      <c r="B404" s="157"/>
      <c r="C404" s="178">
        <f>C350/RES_summary!C$21</f>
        <v>0.72983426270389573</v>
      </c>
      <c r="D404" s="178">
        <f>D350/RES_summary!D$21</f>
        <v>0.64623050430591622</v>
      </c>
      <c r="E404" s="178">
        <f>E350/RES_summary!E$21</f>
        <v>0.5831547928127232</v>
      </c>
      <c r="F404" s="178">
        <f>F350/RES_summary!F$21</f>
        <v>0.53530172989501135</v>
      </c>
      <c r="G404" s="178">
        <f>G350/RES_summary!G$21</f>
        <v>0.66823432204169353</v>
      </c>
      <c r="H404" s="178">
        <f>H350/RES_summary!H$21</f>
        <v>0.65232719295211439</v>
      </c>
      <c r="I404" s="178">
        <f>I350/RES_summary!I$21</f>
        <v>0.61582607817032031</v>
      </c>
      <c r="J404" s="178">
        <f>J350/RES_summary!J$21</f>
        <v>0.57888104976019428</v>
      </c>
      <c r="K404" s="178">
        <f>K350/RES_summary!K$21</f>
        <v>0.59123332236334358</v>
      </c>
      <c r="L404" s="178">
        <f>L350/RES_summary!L$21</f>
        <v>0.51994564086160799</v>
      </c>
      <c r="M404" s="178">
        <f>M350/RES_summary!M$21</f>
        <v>0.4707061671962563</v>
      </c>
      <c r="N404" s="178">
        <f>N350/RES_summary!N$21</f>
        <v>0.45046834311920908</v>
      </c>
      <c r="O404" s="178">
        <f>O350/RES_summary!O$21</f>
        <v>0.43761464507497405</v>
      </c>
      <c r="P404" s="178">
        <f>P350/RES_summary!P$21</f>
        <v>0.4044940922188372</v>
      </c>
      <c r="Q404" s="178">
        <f>Q350/RES_summary!Q$21</f>
        <v>0.40287271565919275</v>
      </c>
    </row>
    <row r="405" spans="1:17" ht="12" customHeight="1" x14ac:dyDescent="0.25">
      <c r="A405" s="23" t="s">
        <v>60</v>
      </c>
      <c r="B405" s="156"/>
      <c r="C405" s="177">
        <f>C351/RES_summary!C$21</f>
        <v>0.72983426270389573</v>
      </c>
      <c r="D405" s="177">
        <f>D351/RES_summary!D$21</f>
        <v>0.64623050430591622</v>
      </c>
      <c r="E405" s="177">
        <f>E351/RES_summary!E$21</f>
        <v>0.5831547928127232</v>
      </c>
      <c r="F405" s="177">
        <f>F351/RES_summary!F$21</f>
        <v>0.53530172989501135</v>
      </c>
      <c r="G405" s="177">
        <f>G351/RES_summary!G$21</f>
        <v>0.66823432204169353</v>
      </c>
      <c r="H405" s="177">
        <f>H351/RES_summary!H$21</f>
        <v>0.65232719295211439</v>
      </c>
      <c r="I405" s="177">
        <f>I351/RES_summary!I$21</f>
        <v>0.61582607817032031</v>
      </c>
      <c r="J405" s="177">
        <f>J351/RES_summary!J$21</f>
        <v>0.57888104976019428</v>
      </c>
      <c r="K405" s="177">
        <f>K351/RES_summary!K$21</f>
        <v>0.59123332236334358</v>
      </c>
      <c r="L405" s="177">
        <f>L351/RES_summary!L$21</f>
        <v>0.51994564086160799</v>
      </c>
      <c r="M405" s="177">
        <f>M351/RES_summary!M$21</f>
        <v>0.4707061671962563</v>
      </c>
      <c r="N405" s="177">
        <f>N351/RES_summary!N$21</f>
        <v>0.45046834311920908</v>
      </c>
      <c r="O405" s="177">
        <f>O351/RES_summary!O$21</f>
        <v>0.43761464507497405</v>
      </c>
      <c r="P405" s="177">
        <f>P351/RES_summary!P$21</f>
        <v>0.4044940922188372</v>
      </c>
      <c r="Q405" s="177">
        <f>Q351/RES_summary!Q$21</f>
        <v>0.40287271565919275</v>
      </c>
    </row>
    <row r="406" spans="1:17" ht="12" customHeight="1" x14ac:dyDescent="0.25">
      <c r="A406" s="158" t="s">
        <v>63</v>
      </c>
      <c r="B406" s="157"/>
      <c r="C406" s="178">
        <f>C352/RES_summary!C$21</f>
        <v>24.1249031821411</v>
      </c>
      <c r="D406" s="178">
        <f>D352/RES_summary!D$21</f>
        <v>24.037157380376733</v>
      </c>
      <c r="E406" s="178">
        <f>E352/RES_summary!E$21</f>
        <v>24.802809395896482</v>
      </c>
      <c r="F406" s="178">
        <f>F352/RES_summary!F$21</f>
        <v>25.532010481936645</v>
      </c>
      <c r="G406" s="178">
        <f>G352/RES_summary!G$21</f>
        <v>26.131675922622868</v>
      </c>
      <c r="H406" s="178">
        <f>H352/RES_summary!H$21</f>
        <v>25.918835228288923</v>
      </c>
      <c r="I406" s="178">
        <f>I352/RES_summary!I$21</f>
        <v>24.005341185994642</v>
      </c>
      <c r="J406" s="178">
        <f>J352/RES_summary!J$21</f>
        <v>23.465538667142148</v>
      </c>
      <c r="K406" s="178">
        <f>K352/RES_summary!K$21</f>
        <v>25.303011223354346</v>
      </c>
      <c r="L406" s="178">
        <f>L352/RES_summary!L$21</f>
        <v>26.138573935077254</v>
      </c>
      <c r="M406" s="178">
        <f>M352/RES_summary!M$21</f>
        <v>25.630615807531672</v>
      </c>
      <c r="N406" s="178">
        <f>N352/RES_summary!N$21</f>
        <v>26.776056976040493</v>
      </c>
      <c r="O406" s="178">
        <f>O352/RES_summary!O$21</f>
        <v>29.11234278383861</v>
      </c>
      <c r="P406" s="178">
        <f>P352/RES_summary!P$21</f>
        <v>28.250582378877674</v>
      </c>
      <c r="Q406" s="178">
        <f>Q352/RES_summary!Q$21</f>
        <v>30.514537112711498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24.169550159697973</v>
      </c>
      <c r="D411" s="180">
        <f>D357/RES_summary!D$21</f>
        <v>24.184201350503137</v>
      </c>
      <c r="E411" s="180">
        <f>E357/RES_summary!E$21</f>
        <v>24.938063134361858</v>
      </c>
      <c r="F411" s="180">
        <f>F357/RES_summary!F$21</f>
        <v>25.660798610516533</v>
      </c>
      <c r="G411" s="180">
        <f>G357/RES_summary!G$21</f>
        <v>26.47378772272949</v>
      </c>
      <c r="H411" s="180">
        <f>H357/RES_summary!H$21</f>
        <v>26.112097014433527</v>
      </c>
      <c r="I411" s="180">
        <f>I357/RES_summary!I$21</f>
        <v>25.141516157761867</v>
      </c>
      <c r="J411" s="180">
        <f>J357/RES_summary!J$21</f>
        <v>24.046220814573044</v>
      </c>
      <c r="K411" s="180">
        <f>K357/RES_summary!K$21</f>
        <v>25.545577590796196</v>
      </c>
      <c r="L411" s="180">
        <f>L357/RES_summary!L$21</f>
        <v>26.851960716509819</v>
      </c>
      <c r="M411" s="180">
        <f>M357/RES_summary!M$21</f>
        <v>26.597651520157385</v>
      </c>
      <c r="N411" s="180">
        <f>N357/RES_summary!N$21</f>
        <v>27.376992214795976</v>
      </c>
      <c r="O411" s="180">
        <f>O357/RES_summary!O$21</f>
        <v>29.664400091801504</v>
      </c>
      <c r="P411" s="180">
        <f>P357/RES_summary!P$21</f>
        <v>28.803854426146962</v>
      </c>
      <c r="Q411" s="180">
        <f>Q357/RES_summary!Q$21</f>
        <v>31.215621324968346</v>
      </c>
    </row>
    <row r="412" spans="1:17" ht="12" customHeight="1" x14ac:dyDescent="0.25">
      <c r="A412" s="161" t="s">
        <v>141</v>
      </c>
      <c r="B412" s="160"/>
      <c r="C412" s="179">
        <f>C358/RES_summary!C$21</f>
        <v>22.654702004253274</v>
      </c>
      <c r="D412" s="179">
        <f>D358/RES_summary!D$21</f>
        <v>23.130446089851073</v>
      </c>
      <c r="E412" s="179">
        <f>E358/RES_summary!E$21</f>
        <v>23.999429497620099</v>
      </c>
      <c r="F412" s="179">
        <f>F358/RES_summary!F$21</f>
        <v>24.589418880371383</v>
      </c>
      <c r="G412" s="179">
        <f>G358/RES_summary!G$21</f>
        <v>25.259397054512192</v>
      </c>
      <c r="H412" s="179">
        <f>H358/RES_summary!H$21</f>
        <v>24.748698695229727</v>
      </c>
      <c r="I412" s="179">
        <f>I358/RES_summary!I$21</f>
        <v>23.850021103609983</v>
      </c>
      <c r="J412" s="179">
        <f>J358/RES_summary!J$21</f>
        <v>22.755993042337572</v>
      </c>
      <c r="K412" s="179">
        <f>K358/RES_summary!K$21</f>
        <v>23.911446685735054</v>
      </c>
      <c r="L412" s="179">
        <f>L358/RES_summary!L$21</f>
        <v>24.8067989540436</v>
      </c>
      <c r="M412" s="179">
        <f>M358/RES_summary!M$21</f>
        <v>24.451238240719405</v>
      </c>
      <c r="N412" s="179">
        <f>N358/RES_summary!N$21</f>
        <v>24.951520624980333</v>
      </c>
      <c r="O412" s="179">
        <f>O358/RES_summary!O$21</f>
        <v>26.752008327199416</v>
      </c>
      <c r="P412" s="179">
        <f>P358/RES_summary!P$21</f>
        <v>25.918226190209673</v>
      </c>
      <c r="Q412" s="179">
        <f>Q358/RES_summary!Q$21</f>
        <v>27.909189071252747</v>
      </c>
    </row>
    <row r="413" spans="1:17" ht="12" customHeight="1" x14ac:dyDescent="0.25">
      <c r="A413" s="148" t="s">
        <v>60</v>
      </c>
      <c r="B413" s="156"/>
      <c r="C413" s="177">
        <f>C359/RES_summary!C$21</f>
        <v>19.556408486843715</v>
      </c>
      <c r="D413" s="177">
        <f>D359/RES_summary!D$21</f>
        <v>19.96233121143333</v>
      </c>
      <c r="E413" s="177">
        <f>E359/RES_summary!E$21</f>
        <v>20.78574467772625</v>
      </c>
      <c r="F413" s="177">
        <f>F359/RES_summary!F$21</f>
        <v>21.376674215793077</v>
      </c>
      <c r="G413" s="177">
        <f>G359/RES_summary!G$21</f>
        <v>22.063225474900388</v>
      </c>
      <c r="H413" s="177">
        <f>H359/RES_summary!H$21</f>
        <v>21.638167068399806</v>
      </c>
      <c r="I413" s="177">
        <f>I359/RES_summary!I$21</f>
        <v>20.787164919318833</v>
      </c>
      <c r="J413" s="177">
        <f>J359/RES_summary!J$21</f>
        <v>19.801045397231412</v>
      </c>
      <c r="K413" s="177">
        <f>K359/RES_summary!K$21</f>
        <v>20.896616157629303</v>
      </c>
      <c r="L413" s="177">
        <f>L359/RES_summary!L$21</f>
        <v>21.891712032430039</v>
      </c>
      <c r="M413" s="177">
        <f>M359/RES_summary!M$21</f>
        <v>21.56194199421137</v>
      </c>
      <c r="N413" s="177">
        <f>N359/RES_summary!N$21</f>
        <v>22.086081550452345</v>
      </c>
      <c r="O413" s="177">
        <f>O359/RES_summary!O$21</f>
        <v>23.889354441358631</v>
      </c>
      <c r="P413" s="177">
        <f>P359/RES_summary!P$21</f>
        <v>23.097565354071435</v>
      </c>
      <c r="Q413" s="177">
        <f>Q359/RES_summary!Q$21</f>
        <v>25.105770253463596</v>
      </c>
    </row>
    <row r="414" spans="1:17" ht="12" customHeight="1" x14ac:dyDescent="0.25">
      <c r="A414" s="148" t="s">
        <v>59</v>
      </c>
      <c r="B414" s="156"/>
      <c r="C414" s="177">
        <f>C360/RES_summary!C$21</f>
        <v>3.0982935174095552</v>
      </c>
      <c r="D414" s="177">
        <f>D360/RES_summary!D$21</f>
        <v>3.1681148784177413</v>
      </c>
      <c r="E414" s="177">
        <f>E360/RES_summary!E$21</f>
        <v>3.2136848198938557</v>
      </c>
      <c r="F414" s="177">
        <f>F360/RES_summary!F$21</f>
        <v>3.2127446645783082</v>
      </c>
      <c r="G414" s="177">
        <f>G360/RES_summary!G$21</f>
        <v>3.1961715796118026</v>
      </c>
      <c r="H414" s="177">
        <f>H360/RES_summary!H$21</f>
        <v>3.1105316268299208</v>
      </c>
      <c r="I414" s="177">
        <f>I360/RES_summary!I$21</f>
        <v>3.0628561842911513</v>
      </c>
      <c r="J414" s="177">
        <f>J360/RES_summary!J$21</f>
        <v>2.9549476451061563</v>
      </c>
      <c r="K414" s="177">
        <f>K360/RES_summary!K$21</f>
        <v>3.0148305281057546</v>
      </c>
      <c r="L414" s="177">
        <f>L360/RES_summary!L$21</f>
        <v>2.9150869216135558</v>
      </c>
      <c r="M414" s="177">
        <f>M360/RES_summary!M$21</f>
        <v>2.8892962465080387</v>
      </c>
      <c r="N414" s="177">
        <f>N360/RES_summary!N$21</f>
        <v>2.8654390745279854</v>
      </c>
      <c r="O414" s="177">
        <f>O360/RES_summary!O$21</f>
        <v>2.862653885840782</v>
      </c>
      <c r="P414" s="177">
        <f>P360/RES_summary!P$21</f>
        <v>2.8206608361382393</v>
      </c>
      <c r="Q414" s="177">
        <f>Q360/RES_summary!Q$21</f>
        <v>2.8034188177891539</v>
      </c>
    </row>
    <row r="415" spans="1:17" ht="12" customHeight="1" x14ac:dyDescent="0.25">
      <c r="A415" s="158" t="s">
        <v>62</v>
      </c>
      <c r="B415" s="157"/>
      <c r="C415" s="178">
        <f>C361/RES_summary!C$21</f>
        <v>8.1708266611713167</v>
      </c>
      <c r="D415" s="178">
        <f>D361/RES_summary!D$21</f>
        <v>8.084038906685036</v>
      </c>
      <c r="E415" s="178">
        <f>E361/RES_summary!E$21</f>
        <v>8.2495385748183576</v>
      </c>
      <c r="F415" s="178">
        <f>F361/RES_summary!F$21</f>
        <v>8.4839112072654803</v>
      </c>
      <c r="G415" s="178">
        <f>G361/RES_summary!G$21</f>
        <v>8.6869350977113147</v>
      </c>
      <c r="H415" s="178">
        <f>H361/RES_summary!H$21</f>
        <v>8.5876297887179263</v>
      </c>
      <c r="I415" s="178">
        <f>I361/RES_summary!I$21</f>
        <v>8.3247735622205745</v>
      </c>
      <c r="J415" s="178">
        <f>J361/RES_summary!J$21</f>
        <v>8.0093416382526605</v>
      </c>
      <c r="K415" s="178">
        <f>K361/RES_summary!K$21</f>
        <v>8.7622478227702807</v>
      </c>
      <c r="L415" s="178">
        <f>L361/RES_summary!L$21</f>
        <v>9.0645896085021995</v>
      </c>
      <c r="M415" s="178">
        <f>M361/RES_summary!M$21</f>
        <v>8.9332010268085451</v>
      </c>
      <c r="N415" s="178">
        <f>N361/RES_summary!N$21</f>
        <v>9.1993503508999073</v>
      </c>
      <c r="O415" s="178">
        <f>O361/RES_summary!O$21</f>
        <v>9.9866235067158566</v>
      </c>
      <c r="P415" s="178">
        <f>P361/RES_summary!P$21</f>
        <v>9.8299387151653814</v>
      </c>
      <c r="Q415" s="178">
        <f>Q361/RES_summary!Q$21</f>
        <v>10.589300644897801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8.1708266611713167</v>
      </c>
      <c r="D417" s="176">
        <f>D363/RES_summary!D$21</f>
        <v>8.084038906685036</v>
      </c>
      <c r="E417" s="176">
        <f>E363/RES_summary!E$21</f>
        <v>8.2495385748183576</v>
      </c>
      <c r="F417" s="176">
        <f>F363/RES_summary!F$21</f>
        <v>8.4839112072654803</v>
      </c>
      <c r="G417" s="176">
        <f>G363/RES_summary!G$21</f>
        <v>8.6869350977113147</v>
      </c>
      <c r="H417" s="176">
        <f>H363/RES_summary!H$21</f>
        <v>8.5876297887179263</v>
      </c>
      <c r="I417" s="176">
        <f>I363/RES_summary!I$21</f>
        <v>8.3247735622205745</v>
      </c>
      <c r="J417" s="176">
        <f>J363/RES_summary!J$21</f>
        <v>8.0093416382526605</v>
      </c>
      <c r="K417" s="176">
        <f>K363/RES_summary!K$21</f>
        <v>8.7622478227702807</v>
      </c>
      <c r="L417" s="176">
        <f>L363/RES_summary!L$21</f>
        <v>9.0645896085021995</v>
      </c>
      <c r="M417" s="176">
        <f>M363/RES_summary!M$21</f>
        <v>8.9332010268085451</v>
      </c>
      <c r="N417" s="176">
        <f>N363/RES_summary!N$21</f>
        <v>9.1993503508999073</v>
      </c>
      <c r="O417" s="176">
        <f>O363/RES_summary!O$21</f>
        <v>9.9866235067158566</v>
      </c>
      <c r="P417" s="176">
        <f>P363/RES_summary!P$21</f>
        <v>9.8299387151653814</v>
      </c>
      <c r="Q417" s="176">
        <f>Q363/RES_summary!Q$21</f>
        <v>10.589300644897801</v>
      </c>
    </row>
    <row r="419" spans="1:17" ht="12" customHeight="1" x14ac:dyDescent="0.25">
      <c r="A419" s="152" t="s">
        <v>185</v>
      </c>
      <c r="B419" s="168"/>
      <c r="C419" s="184">
        <f>C365/RES_summary!C$21</f>
        <v>131.25991472815838</v>
      </c>
      <c r="D419" s="184">
        <f>D365/RES_summary!D$21</f>
        <v>130.63350906949401</v>
      </c>
      <c r="E419" s="184">
        <f>E365/RES_summary!E$21</f>
        <v>131.4916958803384</v>
      </c>
      <c r="F419" s="184">
        <f>F365/RES_summary!F$21</f>
        <v>127.18936091697469</v>
      </c>
      <c r="G419" s="184">
        <f>G365/RES_summary!G$21</f>
        <v>132.30391675390342</v>
      </c>
      <c r="H419" s="184">
        <f>H365/RES_summary!H$21</f>
        <v>129.35133938927461</v>
      </c>
      <c r="I419" s="184">
        <f>I365/RES_summary!I$21</f>
        <v>116.98218798184564</v>
      </c>
      <c r="J419" s="184">
        <f>J365/RES_summary!J$21</f>
        <v>119.66891812821845</v>
      </c>
      <c r="K419" s="184">
        <f>K365/RES_summary!K$21</f>
        <v>126.80599394642346</v>
      </c>
      <c r="L419" s="184">
        <f>L365/RES_summary!L$21</f>
        <v>148.73164378122507</v>
      </c>
      <c r="M419" s="184">
        <f>M365/RES_summary!M$21</f>
        <v>132.58713255389739</v>
      </c>
      <c r="N419" s="184">
        <f>N365/RES_summary!N$21</f>
        <v>147.54251197330046</v>
      </c>
      <c r="O419" s="184">
        <f>O365/RES_summary!O$21</f>
        <v>140.99953115389872</v>
      </c>
      <c r="P419" s="184">
        <f>P365/RES_summary!P$21</f>
        <v>131.50171892687834</v>
      </c>
      <c r="Q419" s="184">
        <f>Q365/RES_summary!Q$21</f>
        <v>138.26142832237846</v>
      </c>
    </row>
    <row r="420" spans="1:17" ht="12" customHeight="1" x14ac:dyDescent="0.25">
      <c r="A420" s="158" t="s">
        <v>65</v>
      </c>
      <c r="B420" s="157"/>
      <c r="C420" s="178">
        <f>C366/RES_summary!C$21</f>
        <v>105.34262909065323</v>
      </c>
      <c r="D420" s="178">
        <f>D366/RES_summary!D$21</f>
        <v>104.66861322121764</v>
      </c>
      <c r="E420" s="178">
        <f>E366/RES_summary!E$21</f>
        <v>104.72869435374369</v>
      </c>
      <c r="F420" s="178">
        <f>F366/RES_summary!F$21</f>
        <v>99.638093537177383</v>
      </c>
      <c r="G420" s="178">
        <f>G366/RES_summary!G$21</f>
        <v>103.65202227223675</v>
      </c>
      <c r="H420" s="178">
        <f>H366/RES_summary!H$21</f>
        <v>100.87741108539595</v>
      </c>
      <c r="I420" s="178">
        <f>I366/RES_summary!I$21</f>
        <v>89.630891545124513</v>
      </c>
      <c r="J420" s="178">
        <f>J366/RES_summary!J$21</f>
        <v>93.104985989711992</v>
      </c>
      <c r="K420" s="178">
        <f>K366/RES_summary!K$21</f>
        <v>97.987260364546813</v>
      </c>
      <c r="L420" s="178">
        <f>L366/RES_summary!L$21</f>
        <v>118.91959336860944</v>
      </c>
      <c r="M420" s="178">
        <f>M366/RES_summary!M$21</f>
        <v>103.21609422526954</v>
      </c>
      <c r="N420" s="178">
        <f>N366/RES_summary!N$21</f>
        <v>117.12957010788789</v>
      </c>
      <c r="O420" s="178">
        <f>O366/RES_summary!O$21</f>
        <v>108.08626030881415</v>
      </c>
      <c r="P420" s="178">
        <f>P366/RES_summary!P$21</f>
        <v>99.411244441656123</v>
      </c>
      <c r="Q420" s="178">
        <f>Q366/RES_summary!Q$21</f>
        <v>103.68785438374131</v>
      </c>
    </row>
    <row r="421" spans="1:17" ht="12" customHeight="1" x14ac:dyDescent="0.25">
      <c r="A421" s="23" t="s">
        <v>60</v>
      </c>
      <c r="B421" s="156"/>
      <c r="C421" s="177">
        <f>C367/RES_summary!C$21</f>
        <v>105.34262909065323</v>
      </c>
      <c r="D421" s="177">
        <f>D367/RES_summary!D$21</f>
        <v>104.66861322121764</v>
      </c>
      <c r="E421" s="177">
        <f>E367/RES_summary!E$21</f>
        <v>104.72869435374369</v>
      </c>
      <c r="F421" s="177">
        <f>F367/RES_summary!F$21</f>
        <v>99.638093537177383</v>
      </c>
      <c r="G421" s="177">
        <f>G367/RES_summary!G$21</f>
        <v>103.65202227223675</v>
      </c>
      <c r="H421" s="177">
        <f>H367/RES_summary!H$21</f>
        <v>100.87741108539595</v>
      </c>
      <c r="I421" s="177">
        <f>I367/RES_summary!I$21</f>
        <v>89.630891545124513</v>
      </c>
      <c r="J421" s="177">
        <f>J367/RES_summary!J$21</f>
        <v>93.104985989711992</v>
      </c>
      <c r="K421" s="177">
        <f>K367/RES_summary!K$21</f>
        <v>97.987260364546813</v>
      </c>
      <c r="L421" s="177">
        <f>L367/RES_summary!L$21</f>
        <v>118.91959336860944</v>
      </c>
      <c r="M421" s="177">
        <f>M367/RES_summary!M$21</f>
        <v>103.21609422526954</v>
      </c>
      <c r="N421" s="177">
        <f>N367/RES_summary!N$21</f>
        <v>117.12957010788789</v>
      </c>
      <c r="O421" s="177">
        <f>O367/RES_summary!O$21</f>
        <v>108.08626030881415</v>
      </c>
      <c r="P421" s="177">
        <f>P367/RES_summary!P$21</f>
        <v>99.411244441656123</v>
      </c>
      <c r="Q421" s="177">
        <f>Q367/RES_summary!Q$21</f>
        <v>103.68785438374131</v>
      </c>
    </row>
    <row r="422" spans="1:17" ht="12" customHeight="1" x14ac:dyDescent="0.25">
      <c r="A422" s="158" t="s">
        <v>112</v>
      </c>
      <c r="B422" s="157"/>
      <c r="C422" s="178">
        <f>C368/RES_summary!C$21</f>
        <v>1.3514382223699846</v>
      </c>
      <c r="D422" s="178">
        <f>D368/RES_summary!D$21</f>
        <v>1.2491092027300672</v>
      </c>
      <c r="E422" s="178">
        <f>E368/RES_summary!E$21</f>
        <v>1.1833009446229179</v>
      </c>
      <c r="F422" s="178">
        <f>F368/RES_summary!F$21</f>
        <v>1.1460186217963286</v>
      </c>
      <c r="G422" s="178">
        <f>G368/RES_summary!G$21</f>
        <v>1.4251955038891997</v>
      </c>
      <c r="H422" s="178">
        <f>H368/RES_summary!H$21</f>
        <v>1.4649691793339272</v>
      </c>
      <c r="I422" s="178">
        <f>I368/RES_summary!I$21</f>
        <v>1.468817881076385</v>
      </c>
      <c r="J422" s="178">
        <f>J368/RES_summary!J$21</f>
        <v>1.4878697680554585</v>
      </c>
      <c r="K422" s="178">
        <f>K368/RES_summary!K$21</f>
        <v>1.6247457417096562</v>
      </c>
      <c r="L422" s="178">
        <f>L368/RES_summary!L$21</f>
        <v>1.5688974606985269</v>
      </c>
      <c r="M422" s="178">
        <f>M368/RES_summary!M$21</f>
        <v>1.5293009023918807</v>
      </c>
      <c r="N422" s="178">
        <f>N368/RES_summary!N$21</f>
        <v>1.5453441899020768</v>
      </c>
      <c r="O422" s="178">
        <f>O368/RES_summary!O$21</f>
        <v>1.5719710905325812</v>
      </c>
      <c r="P422" s="178">
        <f>P368/RES_summary!P$21</f>
        <v>1.5100507816164561</v>
      </c>
      <c r="Q422" s="178">
        <f>Q368/RES_summary!Q$21</f>
        <v>1.5275085077724935</v>
      </c>
    </row>
    <row r="423" spans="1:17" ht="12" customHeight="1" x14ac:dyDescent="0.25">
      <c r="A423" s="23" t="s">
        <v>60</v>
      </c>
      <c r="B423" s="156"/>
      <c r="C423" s="177">
        <f>C369/RES_summary!C$21</f>
        <v>1.3514382223699846</v>
      </c>
      <c r="D423" s="177">
        <f>D369/RES_summary!D$21</f>
        <v>1.2491092027300672</v>
      </c>
      <c r="E423" s="177">
        <f>E369/RES_summary!E$21</f>
        <v>1.1833009446229179</v>
      </c>
      <c r="F423" s="177">
        <f>F369/RES_summary!F$21</f>
        <v>1.1460186217963286</v>
      </c>
      <c r="G423" s="177">
        <f>G369/RES_summary!G$21</f>
        <v>1.4251955038891997</v>
      </c>
      <c r="H423" s="177">
        <f>H369/RES_summary!H$21</f>
        <v>1.4649691793339272</v>
      </c>
      <c r="I423" s="177">
        <f>I369/RES_summary!I$21</f>
        <v>1.468817881076385</v>
      </c>
      <c r="J423" s="177">
        <f>J369/RES_summary!J$21</f>
        <v>1.4878697680554585</v>
      </c>
      <c r="K423" s="177">
        <f>K369/RES_summary!K$21</f>
        <v>1.6247457417096562</v>
      </c>
      <c r="L423" s="177">
        <f>L369/RES_summary!L$21</f>
        <v>1.5688974606985269</v>
      </c>
      <c r="M423" s="177">
        <f>M369/RES_summary!M$21</f>
        <v>1.5293009023918807</v>
      </c>
      <c r="N423" s="177">
        <f>N369/RES_summary!N$21</f>
        <v>1.5453441899020768</v>
      </c>
      <c r="O423" s="177">
        <f>O369/RES_summary!O$21</f>
        <v>1.5719710905325812</v>
      </c>
      <c r="P423" s="177">
        <f>P369/RES_summary!P$21</f>
        <v>1.5100507816164561</v>
      </c>
      <c r="Q423" s="177">
        <f>Q369/RES_summary!Q$21</f>
        <v>1.5275085077724935</v>
      </c>
    </row>
    <row r="424" spans="1:17" ht="12" customHeight="1" x14ac:dyDescent="0.25">
      <c r="A424" s="158" t="s">
        <v>63</v>
      </c>
      <c r="B424" s="157"/>
      <c r="C424" s="178">
        <f>C370/RES_summary!C$21</f>
        <v>17.687795785168611</v>
      </c>
      <c r="D424" s="178">
        <f>D370/RES_summary!D$21</f>
        <v>17.888500667348747</v>
      </c>
      <c r="E424" s="178">
        <f>E370/RES_summary!E$21</f>
        <v>18.590919827166204</v>
      </c>
      <c r="F424" s="178">
        <f>F370/RES_summary!F$21</f>
        <v>19.195954136607881</v>
      </c>
      <c r="G424" s="178">
        <f>G370/RES_summary!G$21</f>
        <v>19.825554837001444</v>
      </c>
      <c r="H424" s="178">
        <f>H370/RES_summary!H$21</f>
        <v>19.672842006097973</v>
      </c>
      <c r="I424" s="178">
        <f>I370/RES_summary!I$21</f>
        <v>18.748944648912307</v>
      </c>
      <c r="J424" s="178">
        <f>J370/RES_summary!J$21</f>
        <v>18.193275337973358</v>
      </c>
      <c r="K424" s="178">
        <f>K370/RES_summary!K$21</f>
        <v>19.631476156930614</v>
      </c>
      <c r="L424" s="178">
        <f>L370/RES_summary!L$21</f>
        <v>20.408862754725273</v>
      </c>
      <c r="M424" s="178">
        <f>M370/RES_summary!M$21</f>
        <v>20.112139268135035</v>
      </c>
      <c r="N424" s="178">
        <f>N370/RES_summary!N$21</f>
        <v>20.89850791062236</v>
      </c>
      <c r="O424" s="178">
        <f>O370/RES_summary!O$21</f>
        <v>22.681087809710291</v>
      </c>
      <c r="P424" s="178">
        <f>P370/RES_summary!P$21</f>
        <v>22.046662237234294</v>
      </c>
      <c r="Q424" s="178">
        <f>Q370/RES_summary!Q$21</f>
        <v>23.84293428321541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17.692159821825346</v>
      </c>
      <c r="D429" s="180">
        <f>D375/RES_summary!D$21</f>
        <v>17.855747015989554</v>
      </c>
      <c r="E429" s="180">
        <f>E375/RES_summary!E$21</f>
        <v>18.538987600913405</v>
      </c>
      <c r="F429" s="180">
        <f>F375/RES_summary!F$21</f>
        <v>19.194736069922133</v>
      </c>
      <c r="G429" s="180">
        <f>G375/RES_summary!G$21</f>
        <v>19.904113591140138</v>
      </c>
      <c r="H429" s="180">
        <f>H375/RES_summary!H$21</f>
        <v>19.737771319492428</v>
      </c>
      <c r="I429" s="180">
        <f>I375/RES_summary!I$21</f>
        <v>19.132601212248627</v>
      </c>
      <c r="J429" s="180">
        <f>J375/RES_summary!J$21</f>
        <v>18.407561010642354</v>
      </c>
      <c r="K429" s="180">
        <f>K375/RES_summary!K$21</f>
        <v>19.738820359911873</v>
      </c>
      <c r="L429" s="180">
        <f>L375/RES_summary!L$21</f>
        <v>20.771080986207799</v>
      </c>
      <c r="M429" s="180">
        <f>M375/RES_summary!M$21</f>
        <v>20.577456570022349</v>
      </c>
      <c r="N429" s="180">
        <f>N375/RES_summary!N$21</f>
        <v>21.194039659788213</v>
      </c>
      <c r="O429" s="180">
        <f>O375/RES_summary!O$21</f>
        <v>22.978060579350668</v>
      </c>
      <c r="P429" s="180">
        <f>P375/RES_summary!P$21</f>
        <v>22.335249743572305</v>
      </c>
      <c r="Q429" s="180">
        <f>Q375/RES_summary!Q$21</f>
        <v>24.24855963200055</v>
      </c>
    </row>
    <row r="430" spans="1:17" ht="12" customHeight="1" x14ac:dyDescent="0.25">
      <c r="A430" s="161" t="s">
        <v>141</v>
      </c>
      <c r="B430" s="160"/>
      <c r="C430" s="179">
        <f>C376/RES_summary!C$21</f>
        <v>17.544090383724562</v>
      </c>
      <c r="D430" s="179">
        <f>D376/RES_summary!D$21</f>
        <v>18.090468184056821</v>
      </c>
      <c r="E430" s="179">
        <f>E376/RES_summary!E$21</f>
        <v>18.899386765807797</v>
      </c>
      <c r="F430" s="179">
        <f>F376/RES_summary!F$21</f>
        <v>19.204869084288173</v>
      </c>
      <c r="G430" s="179">
        <f>G376/RES_summary!G$21</f>
        <v>19.625254405625132</v>
      </c>
      <c r="H430" s="179">
        <f>H376/RES_summary!H$21</f>
        <v>19.279716374875377</v>
      </c>
      <c r="I430" s="179">
        <f>I376/RES_summary!I$21</f>
        <v>18.696497120577718</v>
      </c>
      <c r="J430" s="179">
        <f>J376/RES_summary!J$21</f>
        <v>17.931435944127205</v>
      </c>
      <c r="K430" s="179">
        <f>K376/RES_summary!K$21</f>
        <v>19.015659596031934</v>
      </c>
      <c r="L430" s="179">
        <f>L376/RES_summary!L$21</f>
        <v>19.732661301435137</v>
      </c>
      <c r="M430" s="179">
        <f>M376/RES_summary!M$21</f>
        <v>19.544647519763672</v>
      </c>
      <c r="N430" s="179">
        <f>N376/RES_summary!N$21</f>
        <v>20.001225833501749</v>
      </c>
      <c r="O430" s="179">
        <f>O376/RES_summary!O$21</f>
        <v>21.411373505135089</v>
      </c>
      <c r="P430" s="179">
        <f>P376/RES_summary!P$21</f>
        <v>20.830101849443498</v>
      </c>
      <c r="Q430" s="179">
        <f>Q376/RES_summary!Q$21</f>
        <v>22.335561574562544</v>
      </c>
    </row>
    <row r="431" spans="1:17" ht="12" customHeight="1" x14ac:dyDescent="0.25">
      <c r="A431" s="148" t="s">
        <v>60</v>
      </c>
      <c r="B431" s="156"/>
      <c r="C431" s="177">
        <f>C377/RES_summary!C$21</f>
        <v>14.153727857460193</v>
      </c>
      <c r="D431" s="177">
        <f>D377/RES_summary!D$21</f>
        <v>14.762248304588772</v>
      </c>
      <c r="E431" s="177">
        <f>E377/RES_summary!E$21</f>
        <v>15.607359138984028</v>
      </c>
      <c r="F431" s="177">
        <f>F377/RES_summary!F$21</f>
        <v>15.947696726606134</v>
      </c>
      <c r="G431" s="177">
        <f>G377/RES_summary!G$21</f>
        <v>16.411098315042352</v>
      </c>
      <c r="H431" s="177">
        <f>H377/RES_summary!H$21</f>
        <v>16.149194890665822</v>
      </c>
      <c r="I431" s="177">
        <f>I377/RES_summary!I$21</f>
        <v>15.611047053242146</v>
      </c>
      <c r="J431" s="177">
        <f>J377/RES_summary!J$21</f>
        <v>14.948119122943423</v>
      </c>
      <c r="K431" s="177">
        <f>K377/RES_summary!K$21</f>
        <v>15.955277738367254</v>
      </c>
      <c r="L431" s="177">
        <f>L377/RES_summary!L$21</f>
        <v>16.778691726444389</v>
      </c>
      <c r="M431" s="177">
        <f>M377/RES_summary!M$21</f>
        <v>16.62084718151646</v>
      </c>
      <c r="N431" s="177">
        <f>N377/RES_summary!N$21</f>
        <v>17.102696047219464</v>
      </c>
      <c r="O431" s="177">
        <f>O377/RES_summary!O$21</f>
        <v>18.526518227939075</v>
      </c>
      <c r="P431" s="177">
        <f>P377/RES_summary!P$21</f>
        <v>17.98408451677809</v>
      </c>
      <c r="Q431" s="177">
        <f>Q377/RES_summary!Q$21</f>
        <v>19.519869480026696</v>
      </c>
    </row>
    <row r="432" spans="1:17" ht="12" customHeight="1" x14ac:dyDescent="0.25">
      <c r="A432" s="148" t="s">
        <v>59</v>
      </c>
      <c r="B432" s="156"/>
      <c r="C432" s="177">
        <f>C378/RES_summary!C$21</f>
        <v>3.3903625262643642</v>
      </c>
      <c r="D432" s="177">
        <f>D378/RES_summary!D$21</f>
        <v>3.3282198794680471</v>
      </c>
      <c r="E432" s="177">
        <f>E378/RES_summary!E$21</f>
        <v>3.292027626823772</v>
      </c>
      <c r="F432" s="177">
        <f>F378/RES_summary!F$21</f>
        <v>3.2571723576820406</v>
      </c>
      <c r="G432" s="177">
        <f>G378/RES_summary!G$21</f>
        <v>3.21415609058278</v>
      </c>
      <c r="H432" s="177">
        <f>H378/RES_summary!H$21</f>
        <v>3.1305214842095568</v>
      </c>
      <c r="I432" s="177">
        <f>I378/RES_summary!I$21</f>
        <v>3.0854500673355725</v>
      </c>
      <c r="J432" s="177">
        <f>J378/RES_summary!J$21</f>
        <v>2.9833168211837831</v>
      </c>
      <c r="K432" s="177">
        <f>K378/RES_summary!K$21</f>
        <v>3.0603818576646855</v>
      </c>
      <c r="L432" s="177">
        <f>L378/RES_summary!L$21</f>
        <v>2.9539695749907504</v>
      </c>
      <c r="M432" s="177">
        <f>M378/RES_summary!M$21</f>
        <v>2.9238003382472142</v>
      </c>
      <c r="N432" s="177">
        <f>N378/RES_summary!N$21</f>
        <v>2.898529786282285</v>
      </c>
      <c r="O432" s="177">
        <f>O378/RES_summary!O$21</f>
        <v>2.8848552771960154</v>
      </c>
      <c r="P432" s="177">
        <f>P378/RES_summary!P$21</f>
        <v>2.8460173326654088</v>
      </c>
      <c r="Q432" s="177">
        <f>Q378/RES_summary!Q$21</f>
        <v>2.8156920945358439</v>
      </c>
    </row>
    <row r="433" spans="1:17" ht="12" customHeight="1" x14ac:dyDescent="0.25">
      <c r="A433" s="158" t="s">
        <v>62</v>
      </c>
      <c r="B433" s="157"/>
      <c r="C433" s="178">
        <f>C379/RES_summary!C$21</f>
        <v>6.8780516299665395</v>
      </c>
      <c r="D433" s="178">
        <f>D379/RES_summary!D$21</f>
        <v>6.8272859781975503</v>
      </c>
      <c r="E433" s="178">
        <f>E379/RES_summary!E$21</f>
        <v>6.9887807548056013</v>
      </c>
      <c r="F433" s="178">
        <f>F379/RES_summary!F$21</f>
        <v>7.2092946213931075</v>
      </c>
      <c r="G433" s="178">
        <f>G379/RES_summary!G$21</f>
        <v>7.4011441407760321</v>
      </c>
      <c r="H433" s="178">
        <f>H379/RES_summary!H$21</f>
        <v>7.3361171184467748</v>
      </c>
      <c r="I433" s="178">
        <f>I379/RES_summary!I$21</f>
        <v>7.1335339067324384</v>
      </c>
      <c r="J433" s="178">
        <f>J379/RES_summary!J$21</f>
        <v>6.8827870324776246</v>
      </c>
      <c r="K433" s="178">
        <f>K379/RES_summary!K$21</f>
        <v>7.5625116832363712</v>
      </c>
      <c r="L433" s="178">
        <f>L379/RES_summary!L$21</f>
        <v>7.8342901971918506</v>
      </c>
      <c r="M433" s="178">
        <f>M379/RES_summary!M$21</f>
        <v>7.7295981581009547</v>
      </c>
      <c r="N433" s="178">
        <f>N379/RES_summary!N$21</f>
        <v>7.9690897648881274</v>
      </c>
      <c r="O433" s="178">
        <f>O379/RES_summary!O$21</f>
        <v>8.6602119448416843</v>
      </c>
      <c r="P433" s="178">
        <f>P379/RES_summary!P$21</f>
        <v>8.5337614663714625</v>
      </c>
      <c r="Q433" s="178">
        <f>Q379/RES_summary!Q$21</f>
        <v>9.203131147649259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6.8780516299665395</v>
      </c>
      <c r="D435" s="176">
        <f>D381/RES_summary!D$21</f>
        <v>6.8272859781975503</v>
      </c>
      <c r="E435" s="176">
        <f>E381/RES_summary!E$21</f>
        <v>6.9887807548056013</v>
      </c>
      <c r="F435" s="176">
        <f>F381/RES_summary!F$21</f>
        <v>7.2092946213931075</v>
      </c>
      <c r="G435" s="176">
        <f>G381/RES_summary!G$21</f>
        <v>7.4011441407760321</v>
      </c>
      <c r="H435" s="176">
        <f>H381/RES_summary!H$21</f>
        <v>7.3361171184467748</v>
      </c>
      <c r="I435" s="176">
        <f>I381/RES_summary!I$21</f>
        <v>7.1335339067324384</v>
      </c>
      <c r="J435" s="176">
        <f>J381/RES_summary!J$21</f>
        <v>6.8827870324776246</v>
      </c>
      <c r="K435" s="176">
        <f>K381/RES_summary!K$21</f>
        <v>7.5625116832363712</v>
      </c>
      <c r="L435" s="176">
        <f>L381/RES_summary!L$21</f>
        <v>7.8342901971918506</v>
      </c>
      <c r="M435" s="176">
        <f>M381/RES_summary!M$21</f>
        <v>7.7295981581009547</v>
      </c>
      <c r="N435" s="176">
        <f>N381/RES_summary!N$21</f>
        <v>7.9690897648881274</v>
      </c>
      <c r="O435" s="176">
        <f>O381/RES_summary!O$21</f>
        <v>8.6602119448416843</v>
      </c>
      <c r="P435" s="176">
        <f>P381/RES_summary!P$21</f>
        <v>8.5337614663714625</v>
      </c>
      <c r="Q435" s="176">
        <f>Q381/RES_summary!Q$21</f>
        <v>9.203131147649259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1419884</v>
      </c>
      <c r="C5" s="151">
        <f>RES_hhdet_num!C$161</f>
        <v>1342152</v>
      </c>
      <c r="D5" s="151">
        <f>RES_hhdet_num!D$161</f>
        <v>1272715</v>
      </c>
      <c r="E5" s="151">
        <f>RES_hhdet_num!E$161</f>
        <v>1201732.9999999998</v>
      </c>
      <c r="F5" s="151">
        <f>RES_hhdet_num!F$161</f>
        <v>1129560</v>
      </c>
      <c r="G5" s="151">
        <f>RES_hhdet_num!G$161</f>
        <v>1074808.0000000002</v>
      </c>
      <c r="H5" s="151">
        <f>RES_hhdet_num!H$161</f>
        <v>1020771.9999999999</v>
      </c>
      <c r="I5" s="151">
        <f>RES_hhdet_num!I$161</f>
        <v>989706.00000000023</v>
      </c>
      <c r="J5" s="151">
        <f>RES_hhdet_num!J$161</f>
        <v>957874.00000000012</v>
      </c>
      <c r="K5" s="151">
        <f>RES_hhdet_num!K$161</f>
        <v>918717</v>
      </c>
      <c r="L5" s="151">
        <f>RES_hhdet_num!L$161</f>
        <v>903281.99999999977</v>
      </c>
      <c r="M5" s="151">
        <f>RES_hhdet_num!M$161</f>
        <v>847423</v>
      </c>
      <c r="N5" s="151">
        <f>RES_hhdet_num!N$161</f>
        <v>809739</v>
      </c>
      <c r="O5" s="151">
        <f>RES_hhdet_num!O$161</f>
        <v>725995.99999999977</v>
      </c>
      <c r="P5" s="151">
        <f>RES_hhdet_num!P$161</f>
        <v>669945.00000000012</v>
      </c>
      <c r="Q5" s="151">
        <f>RES_hhdet_num!Q$161</f>
        <v>565779.00000000023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1419884</v>
      </c>
      <c r="C7" s="67">
        <f>RES_hhdet_num!C$163</f>
        <v>1342152</v>
      </c>
      <c r="D7" s="67">
        <f>RES_hhdet_num!D$163</f>
        <v>1272715</v>
      </c>
      <c r="E7" s="67">
        <f>RES_hhdet_num!E$163</f>
        <v>1201732.9999999998</v>
      </c>
      <c r="F7" s="67">
        <f>RES_hhdet_num!F$163</f>
        <v>1129560</v>
      </c>
      <c r="G7" s="67">
        <f>RES_hhdet_num!G$163</f>
        <v>1074808.0000000002</v>
      </c>
      <c r="H7" s="67">
        <f>RES_hhdet_num!H$163</f>
        <v>1020771.9999999999</v>
      </c>
      <c r="I7" s="67">
        <f>RES_hhdet_num!I$163</f>
        <v>989706.00000000023</v>
      </c>
      <c r="J7" s="67">
        <f>RES_hhdet_num!J$163</f>
        <v>957874.00000000012</v>
      </c>
      <c r="K7" s="67">
        <f>RES_hhdet_num!K$163</f>
        <v>918717</v>
      </c>
      <c r="L7" s="67">
        <f>RES_hhdet_num!L$163</f>
        <v>903281.99999999977</v>
      </c>
      <c r="M7" s="67">
        <f>RES_hhdet_num!M$163</f>
        <v>847423</v>
      </c>
      <c r="N7" s="67">
        <f>RES_hhdet_num!N$163</f>
        <v>809739</v>
      </c>
      <c r="O7" s="67">
        <f>RES_hhdet_num!O$163</f>
        <v>725995.99999999977</v>
      </c>
      <c r="P7" s="67">
        <f>RES_hhdet_num!P$163</f>
        <v>669945.00000000012</v>
      </c>
      <c r="Q7" s="67">
        <f>RES_hhdet_num!Q$163</f>
        <v>565779.00000000023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20870</v>
      </c>
      <c r="C9" s="67">
        <f>RES_hhdet_num!C$165</f>
        <v>20076</v>
      </c>
      <c r="D9" s="67">
        <f>RES_hhdet_num!D$165</f>
        <v>18925</v>
      </c>
      <c r="E9" s="67">
        <f>RES_hhdet_num!E$165</f>
        <v>17326</v>
      </c>
      <c r="F9" s="67">
        <f>RES_hhdet_num!F$165</f>
        <v>16253</v>
      </c>
      <c r="G9" s="67">
        <f>RES_hhdet_num!G$165</f>
        <v>17374</v>
      </c>
      <c r="H9" s="67">
        <f>RES_hhdet_num!H$165</f>
        <v>19343.999999999996</v>
      </c>
      <c r="I9" s="67">
        <f>RES_hhdet_num!I$165</f>
        <v>22632</v>
      </c>
      <c r="J9" s="67">
        <f>RES_hhdet_num!J$165</f>
        <v>26746.999999999993</v>
      </c>
      <c r="K9" s="67">
        <f>RES_hhdet_num!K$165</f>
        <v>30037.999999999996</v>
      </c>
      <c r="L9" s="67">
        <f>RES_hhdet_num!L$165</f>
        <v>41088.999999999985</v>
      </c>
      <c r="M9" s="67">
        <f>RES_hhdet_num!M$165</f>
        <v>40610</v>
      </c>
      <c r="N9" s="67">
        <f>RES_hhdet_num!N$165</f>
        <v>43456.000000000007</v>
      </c>
      <c r="O9" s="67">
        <f>RES_hhdet_num!O$165</f>
        <v>47751</v>
      </c>
      <c r="P9" s="67">
        <f>RES_hhdet_num!P$165</f>
        <v>52479.000000000015</v>
      </c>
      <c r="Q9" s="67">
        <f>RES_hhdet_num!Q$165</f>
        <v>54220.000000000015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0</v>
      </c>
      <c r="C11" s="67">
        <f>RES_hhdet_num!C$167</f>
        <v>0</v>
      </c>
      <c r="D11" s="67">
        <f>RES_hhdet_num!D$167</f>
        <v>0</v>
      </c>
      <c r="E11" s="67">
        <f>RES_hhdet_num!E$167</f>
        <v>0</v>
      </c>
      <c r="F11" s="67">
        <f>RES_hhdet_num!F$167</f>
        <v>0</v>
      </c>
      <c r="G11" s="67">
        <f>RES_hhdet_num!G$167</f>
        <v>0</v>
      </c>
      <c r="H11" s="67">
        <f>RES_hhdet_num!H$167</f>
        <v>0</v>
      </c>
      <c r="I11" s="67">
        <f>RES_hhdet_num!I$167</f>
        <v>0</v>
      </c>
      <c r="J11" s="67">
        <f>RES_hhdet_num!J$167</f>
        <v>0</v>
      </c>
      <c r="K11" s="67">
        <f>RES_hhdet_num!K$167</f>
        <v>0</v>
      </c>
      <c r="L11" s="67">
        <f>RES_hhdet_num!L$167</f>
        <v>0</v>
      </c>
      <c r="M11" s="67">
        <f>RES_hhdet_num!M$167</f>
        <v>0</v>
      </c>
      <c r="N11" s="67">
        <f>RES_hhdet_num!N$167</f>
        <v>0</v>
      </c>
      <c r="O11" s="67">
        <f>RES_hhdet_num!O$167</f>
        <v>0</v>
      </c>
      <c r="P11" s="67">
        <f>RES_hhdet_num!P$167</f>
        <v>0</v>
      </c>
      <c r="Q11" s="67">
        <f>RES_hhdet_num!Q$167</f>
        <v>0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0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1360356</v>
      </c>
      <c r="C13" s="67">
        <f>RES_hhdet_num!C$171</f>
        <v>1302594</v>
      </c>
      <c r="D13" s="67">
        <f>RES_hhdet_num!D$171</f>
        <v>1230734</v>
      </c>
      <c r="E13" s="67">
        <f>RES_hhdet_num!E$171</f>
        <v>1157913.9999999998</v>
      </c>
      <c r="F13" s="67">
        <f>RES_hhdet_num!F$171</f>
        <v>1088822</v>
      </c>
      <c r="G13" s="67">
        <f>RES_hhdet_num!G$171</f>
        <v>1026870.0000000002</v>
      </c>
      <c r="H13" s="67">
        <f>RES_hhdet_num!H$171</f>
        <v>975921.99999999988</v>
      </c>
      <c r="I13" s="67">
        <f>RES_hhdet_num!I$171</f>
        <v>925925.00000000023</v>
      </c>
      <c r="J13" s="67">
        <f>RES_hhdet_num!J$171</f>
        <v>889127.00000000012</v>
      </c>
      <c r="K13" s="67">
        <f>RES_hhdet_num!K$171</f>
        <v>854212</v>
      </c>
      <c r="L13" s="67">
        <f>RES_hhdet_num!L$171</f>
        <v>836237.99999999977</v>
      </c>
      <c r="M13" s="67">
        <f>RES_hhdet_num!M$171</f>
        <v>780950</v>
      </c>
      <c r="N13" s="67">
        <f>RES_hhdet_num!N$171</f>
        <v>745557</v>
      </c>
      <c r="O13" s="67">
        <f>RES_hhdet_num!O$171</f>
        <v>669540.99999999977</v>
      </c>
      <c r="P13" s="67">
        <f>RES_hhdet_num!P$171</f>
        <v>618155.00000000012</v>
      </c>
      <c r="Q13" s="67">
        <f>RES_hhdet_num!Q$171</f>
        <v>522026.00000000023</v>
      </c>
    </row>
    <row r="14" spans="1:17" ht="12" customHeight="1" x14ac:dyDescent="0.25">
      <c r="A14" s="23" t="s">
        <v>141</v>
      </c>
      <c r="B14" s="67">
        <f>RES_hhdet_num!B$172</f>
        <v>59528</v>
      </c>
      <c r="C14" s="67">
        <f>RES_hhdet_num!C$172</f>
        <v>39558</v>
      </c>
      <c r="D14" s="67">
        <f>RES_hhdet_num!D$172</f>
        <v>41981.000000000015</v>
      </c>
      <c r="E14" s="67">
        <f>RES_hhdet_num!E$172</f>
        <v>43819</v>
      </c>
      <c r="F14" s="67">
        <f>RES_hhdet_num!F$172</f>
        <v>40738.000000000007</v>
      </c>
      <c r="G14" s="67">
        <f>RES_hhdet_num!G$172</f>
        <v>47938</v>
      </c>
      <c r="H14" s="67">
        <f>RES_hhdet_num!H$172</f>
        <v>44849.999999999978</v>
      </c>
      <c r="I14" s="67">
        <f>RES_hhdet_num!I$172</f>
        <v>63781</v>
      </c>
      <c r="J14" s="67">
        <f>RES_hhdet_num!J$172</f>
        <v>68746.999999999985</v>
      </c>
      <c r="K14" s="67">
        <f>RES_hhdet_num!K$172</f>
        <v>64504.999999999985</v>
      </c>
      <c r="L14" s="67">
        <f>RES_hhdet_num!L$172</f>
        <v>67043.999999999971</v>
      </c>
      <c r="M14" s="67">
        <f>RES_hhdet_num!M$172</f>
        <v>66473</v>
      </c>
      <c r="N14" s="67">
        <f>RES_hhdet_num!N$172</f>
        <v>64182</v>
      </c>
      <c r="O14" s="67">
        <f>RES_hhdet_num!O$172</f>
        <v>56454.999999999985</v>
      </c>
      <c r="P14" s="67">
        <f>RES_hhdet_num!P$172</f>
        <v>51790.000000000007</v>
      </c>
      <c r="Q14" s="67">
        <f>RES_hhdet_num!Q$172</f>
        <v>43753.000000000029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0</v>
      </c>
      <c r="C16" s="67">
        <f>RES_hhdet_num!C$176</f>
        <v>0</v>
      </c>
      <c r="D16" s="67">
        <f>RES_hhdet_num!D$176</f>
        <v>3862.0000000000045</v>
      </c>
      <c r="E16" s="67">
        <f>RES_hhdet_num!E$176</f>
        <v>3481</v>
      </c>
      <c r="F16" s="67">
        <f>RES_hhdet_num!F$176</f>
        <v>3120</v>
      </c>
      <c r="G16" s="67">
        <f>RES_hhdet_num!G$176</f>
        <v>2006</v>
      </c>
      <c r="H16" s="67">
        <f>RES_hhdet_num!H$176</f>
        <v>0</v>
      </c>
      <c r="I16" s="67">
        <f>RES_hhdet_num!I$176</f>
        <v>0</v>
      </c>
      <c r="J16" s="67">
        <f>RES_hhdet_num!J$176</f>
        <v>0</v>
      </c>
      <c r="K16" s="67">
        <f>RES_hhdet_num!K$176</f>
        <v>0</v>
      </c>
      <c r="L16" s="67">
        <f>RES_hhdet_num!L$176</f>
        <v>0</v>
      </c>
      <c r="M16" s="67">
        <f>RES_hhdet_num!M$176</f>
        <v>0</v>
      </c>
      <c r="N16" s="67">
        <f>RES_hhdet_num!N$176</f>
        <v>0</v>
      </c>
      <c r="O16" s="67">
        <f>RES_hhdet_num!O$176</f>
        <v>0</v>
      </c>
      <c r="P16" s="67">
        <f>RES_hhdet_num!P$176</f>
        <v>0</v>
      </c>
      <c r="Q16" s="67">
        <f>RES_hhdet_num!Q$176</f>
        <v>0</v>
      </c>
    </row>
    <row r="17" spans="1:17" ht="12" customHeight="1" x14ac:dyDescent="0.25">
      <c r="A17" s="29" t="s">
        <v>140</v>
      </c>
      <c r="B17" s="83">
        <f>RES_hhdet_num!B$177</f>
        <v>1419884</v>
      </c>
      <c r="C17" s="83">
        <f>RES_hhdet_num!C$177</f>
        <v>1342152</v>
      </c>
      <c r="D17" s="83">
        <f>RES_hhdet_num!D$177</f>
        <v>1268852.9999999998</v>
      </c>
      <c r="E17" s="83">
        <f>RES_hhdet_num!E$177</f>
        <v>1198252</v>
      </c>
      <c r="F17" s="83">
        <f>RES_hhdet_num!F$177</f>
        <v>1126440.0000000002</v>
      </c>
      <c r="G17" s="83">
        <f>RES_hhdet_num!G$177</f>
        <v>1072802.0000000002</v>
      </c>
      <c r="H17" s="83">
        <f>RES_hhdet_num!H$177</f>
        <v>1020771.9999999998</v>
      </c>
      <c r="I17" s="83">
        <f>RES_hhdet_num!I$177</f>
        <v>989706</v>
      </c>
      <c r="J17" s="83">
        <f>RES_hhdet_num!J$177</f>
        <v>957873.99999999977</v>
      </c>
      <c r="K17" s="83">
        <f>RES_hhdet_num!K$177</f>
        <v>918716.99999999977</v>
      </c>
      <c r="L17" s="83">
        <f>RES_hhdet_num!L$177</f>
        <v>903281.99999999953</v>
      </c>
      <c r="M17" s="83">
        <f>RES_hhdet_num!M$177</f>
        <v>847423</v>
      </c>
      <c r="N17" s="83">
        <f>RES_hhdet_num!N$177</f>
        <v>809739.00000000023</v>
      </c>
      <c r="O17" s="83">
        <f>RES_hhdet_num!O$177</f>
        <v>725996.00000000023</v>
      </c>
      <c r="P17" s="83">
        <f>RES_hhdet_num!P$177</f>
        <v>669945.00000000035</v>
      </c>
      <c r="Q17" s="83">
        <f>RES_hhdet_num!Q$177</f>
        <v>565779.00000000035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88742.75</v>
      </c>
      <c r="D21" s="67">
        <f t="shared" ref="D21:Q21" si="0">C7+D35-D7</f>
        <v>88742.75</v>
      </c>
      <c r="E21" s="67">
        <f t="shared" si="0"/>
        <v>88742.750000000233</v>
      </c>
      <c r="F21" s="67">
        <f t="shared" si="0"/>
        <v>88742.749999999767</v>
      </c>
      <c r="G21" s="67">
        <f t="shared" si="0"/>
        <v>88742.749999999767</v>
      </c>
      <c r="H21" s="67">
        <f t="shared" si="0"/>
        <v>88742.750000000349</v>
      </c>
      <c r="I21" s="67">
        <f t="shared" si="0"/>
        <v>88742.749999999767</v>
      </c>
      <c r="J21" s="67">
        <f t="shared" si="0"/>
        <v>88742.750000000116</v>
      </c>
      <c r="K21" s="67">
        <f t="shared" si="0"/>
        <v>88742.750000000116</v>
      </c>
      <c r="L21" s="67">
        <f t="shared" si="0"/>
        <v>88742.750000000233</v>
      </c>
      <c r="M21" s="67">
        <f t="shared" si="0"/>
        <v>88742.749999999767</v>
      </c>
      <c r="N21" s="67">
        <f t="shared" si="0"/>
        <v>88742.75</v>
      </c>
      <c r="O21" s="67">
        <f t="shared" si="0"/>
        <v>88742.750000000233</v>
      </c>
      <c r="P21" s="67">
        <f t="shared" si="0"/>
        <v>88742.749999999651</v>
      </c>
      <c r="Q21" s="67">
        <f t="shared" si="0"/>
        <v>104165.99999999988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2025</v>
      </c>
      <c r="D23" s="67">
        <f t="shared" si="1"/>
        <v>1969</v>
      </c>
      <c r="E23" s="67">
        <f t="shared" si="1"/>
        <v>2067</v>
      </c>
      <c r="F23" s="67">
        <f t="shared" si="1"/>
        <v>1956.75</v>
      </c>
      <c r="G23" s="67">
        <f t="shared" si="1"/>
        <v>2470.5</v>
      </c>
      <c r="H23" s="67">
        <f t="shared" si="1"/>
        <v>3391.2500000000036</v>
      </c>
      <c r="I23" s="67">
        <f t="shared" si="1"/>
        <v>4258.9999999999964</v>
      </c>
      <c r="J23" s="67">
        <f t="shared" si="1"/>
        <v>9691.0000000000073</v>
      </c>
      <c r="K23" s="67">
        <f t="shared" si="1"/>
        <v>2501.9999999999964</v>
      </c>
      <c r="L23" s="67">
        <f t="shared" si="1"/>
        <v>3276.0000000000146</v>
      </c>
      <c r="M23" s="67">
        <f t="shared" si="1"/>
        <v>478.99999999998545</v>
      </c>
      <c r="N23" s="67">
        <f t="shared" si="1"/>
        <v>2756.9999999999927</v>
      </c>
      <c r="O23" s="67">
        <f t="shared" si="1"/>
        <v>704.75000000000728</v>
      </c>
      <c r="P23" s="67">
        <f t="shared" si="1"/>
        <v>3946.9999999999854</v>
      </c>
      <c r="Q23" s="67">
        <f t="shared" si="1"/>
        <v>4682.6521947620786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143889.18506808463</v>
      </c>
      <c r="D27" s="67">
        <f t="shared" si="2"/>
        <v>157652.8471176459</v>
      </c>
      <c r="E27" s="67">
        <f t="shared" si="2"/>
        <v>158290.54527583579</v>
      </c>
      <c r="F27" s="67">
        <f t="shared" si="2"/>
        <v>154593.0509793777</v>
      </c>
      <c r="G27" s="67">
        <f t="shared" si="2"/>
        <v>146509.16475514905</v>
      </c>
      <c r="H27" s="67">
        <f t="shared" si="2"/>
        <v>135517.95964669867</v>
      </c>
      <c r="I27" s="67">
        <f t="shared" si="2"/>
        <v>131906.12474555313</v>
      </c>
      <c r="J27" s="67">
        <f t="shared" si="2"/>
        <v>127533.75000000012</v>
      </c>
      <c r="K27" s="67">
        <f t="shared" si="2"/>
        <v>138219.9739787298</v>
      </c>
      <c r="L27" s="67">
        <f t="shared" si="2"/>
        <v>143882.30462351383</v>
      </c>
      <c r="M27" s="67">
        <f t="shared" si="2"/>
        <v>142912.26834062487</v>
      </c>
      <c r="N27" s="67">
        <f t="shared" si="2"/>
        <v>143547.06468070205</v>
      </c>
      <c r="O27" s="67">
        <f t="shared" si="2"/>
        <v>153357.12311300961</v>
      </c>
      <c r="P27" s="67">
        <f t="shared" si="2"/>
        <v>160989.24847617315</v>
      </c>
      <c r="Q27" s="67">
        <f t="shared" si="2"/>
        <v>164897.2065689984</v>
      </c>
    </row>
    <row r="28" spans="1:17" ht="12" customHeight="1" x14ac:dyDescent="0.25">
      <c r="A28" s="23" t="s">
        <v>141</v>
      </c>
      <c r="B28" s="67"/>
      <c r="C28" s="67">
        <f t="shared" si="2"/>
        <v>22585.564931915309</v>
      </c>
      <c r="D28" s="67">
        <f t="shared" si="2"/>
        <v>5580.7499999999927</v>
      </c>
      <c r="E28" s="67">
        <f t="shared" si="2"/>
        <v>5580.75</v>
      </c>
      <c r="F28" s="67">
        <f t="shared" si="2"/>
        <v>6322.6990206220507</v>
      </c>
      <c r="G28" s="67">
        <f t="shared" si="2"/>
        <v>5580.7500000000073</v>
      </c>
      <c r="H28" s="67">
        <f t="shared" si="2"/>
        <v>7260.7903533017816</v>
      </c>
      <c r="I28" s="67">
        <f t="shared" si="2"/>
        <v>5580.7499999999854</v>
      </c>
      <c r="J28" s="67">
        <f t="shared" si="2"/>
        <v>5580.7500000000146</v>
      </c>
      <c r="K28" s="67">
        <f t="shared" si="2"/>
        <v>6748.9039082699601</v>
      </c>
      <c r="L28" s="67">
        <f t="shared" si="2"/>
        <v>8537.9453764863865</v>
      </c>
      <c r="M28" s="67">
        <f t="shared" si="2"/>
        <v>7962.9816593748983</v>
      </c>
      <c r="N28" s="67">
        <f t="shared" si="2"/>
        <v>6137.1853192979033</v>
      </c>
      <c r="O28" s="67">
        <f t="shared" si="2"/>
        <v>13748.126886990576</v>
      </c>
      <c r="P28" s="67">
        <f t="shared" si="2"/>
        <v>8222.7241287074721</v>
      </c>
      <c r="Q28" s="67">
        <f t="shared" si="2"/>
        <v>23722.573257265904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412.7168084517657</v>
      </c>
      <c r="F30" s="67">
        <f t="shared" si="3"/>
        <v>392.94509546196878</v>
      </c>
      <c r="G30" s="67">
        <f t="shared" si="3"/>
        <v>1156.4130292752789</v>
      </c>
      <c r="H30" s="67">
        <f t="shared" si="3"/>
        <v>2006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166474.75</v>
      </c>
      <c r="D31" s="83">
        <f t="shared" si="3"/>
        <v>158217.77441671165</v>
      </c>
      <c r="E31" s="83">
        <f t="shared" si="3"/>
        <v>159756.46680845157</v>
      </c>
      <c r="F31" s="83">
        <f t="shared" si="3"/>
        <v>160947.69509546179</v>
      </c>
      <c r="G31" s="83">
        <f t="shared" si="3"/>
        <v>143537.16302927537</v>
      </c>
      <c r="H31" s="83">
        <f t="shared" si="3"/>
        <v>142778.75000000047</v>
      </c>
      <c r="I31" s="83">
        <f t="shared" si="3"/>
        <v>133114.49999999977</v>
      </c>
      <c r="J31" s="83">
        <f t="shared" si="3"/>
        <v>133114.50000000023</v>
      </c>
      <c r="K31" s="83">
        <f t="shared" si="3"/>
        <v>144125.25</v>
      </c>
      <c r="L31" s="83">
        <f t="shared" si="3"/>
        <v>152382.22558328882</v>
      </c>
      <c r="M31" s="83">
        <f t="shared" si="3"/>
        <v>150843.53319154773</v>
      </c>
      <c r="N31" s="83">
        <f t="shared" si="3"/>
        <v>149652.30490453786</v>
      </c>
      <c r="O31" s="83">
        <f t="shared" si="3"/>
        <v>167062.83697072475</v>
      </c>
      <c r="P31" s="83">
        <f t="shared" si="3"/>
        <v>167965.34934990038</v>
      </c>
      <c r="Q31" s="83">
        <f t="shared" si="3"/>
        <v>190791.25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11010.75</v>
      </c>
      <c r="D35" s="67">
        <f>RES_hhdet_in!D$163</f>
        <v>19305.75</v>
      </c>
      <c r="E35" s="67">
        <f>RES_hhdet_in!E$163</f>
        <v>17760.75</v>
      </c>
      <c r="F35" s="67">
        <f>RES_hhdet_in!F$163</f>
        <v>16569.75</v>
      </c>
      <c r="G35" s="67">
        <f>RES_hhdet_in!G$163</f>
        <v>33990.75</v>
      </c>
      <c r="H35" s="67">
        <f>RES_hhdet_in!H$163</f>
        <v>34706.75</v>
      </c>
      <c r="I35" s="67">
        <f>RES_hhdet_in!I$163</f>
        <v>57676.75</v>
      </c>
      <c r="J35" s="67">
        <f>RES_hhdet_in!J$163</f>
        <v>56910.75</v>
      </c>
      <c r="K35" s="67">
        <f>RES_hhdet_in!K$163</f>
        <v>49585.75</v>
      </c>
      <c r="L35" s="67">
        <f>RES_hhdet_in!L$163</f>
        <v>73307.75</v>
      </c>
      <c r="M35" s="67">
        <f>RES_hhdet_in!M$163</f>
        <v>32883.75</v>
      </c>
      <c r="N35" s="67">
        <f>RES_hhdet_in!N$163</f>
        <v>51058.75</v>
      </c>
      <c r="O35" s="67">
        <f>RES_hhdet_in!O$163</f>
        <v>4999.75</v>
      </c>
      <c r="P35" s="67">
        <f>RES_hhdet_in!P$163</f>
        <v>32691.75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1231</v>
      </c>
      <c r="D37" s="67">
        <f>RES_hhdet_in!D$165</f>
        <v>818</v>
      </c>
      <c r="E37" s="67">
        <f>RES_hhdet_in!E$165</f>
        <v>468</v>
      </c>
      <c r="F37" s="67">
        <f>RES_hhdet_in!F$165</f>
        <v>883.75</v>
      </c>
      <c r="G37" s="67">
        <f>RES_hhdet_in!G$165</f>
        <v>3591.5</v>
      </c>
      <c r="H37" s="67">
        <f>RES_hhdet_in!H$165</f>
        <v>5361.25</v>
      </c>
      <c r="I37" s="67">
        <f>RES_hhdet_in!I$165</f>
        <v>7547</v>
      </c>
      <c r="J37" s="67">
        <f>RES_hhdet_in!J$165</f>
        <v>13806</v>
      </c>
      <c r="K37" s="67">
        <f>RES_hhdet_in!K$165</f>
        <v>5793</v>
      </c>
      <c r="L37" s="67">
        <f>RES_hhdet_in!L$165</f>
        <v>14327</v>
      </c>
      <c r="M37" s="67">
        <f>RES_hhdet_in!M$165</f>
        <v>0</v>
      </c>
      <c r="N37" s="67">
        <f>RES_hhdet_in!N$165</f>
        <v>5603</v>
      </c>
      <c r="O37" s="67">
        <f>RES_hhdet_in!O$165</f>
        <v>4999.75</v>
      </c>
      <c r="P37" s="67">
        <f>RES_hhdet_in!P$165</f>
        <v>8675</v>
      </c>
      <c r="Q37" s="67">
        <f>RES_hhdet_in!Q$165</f>
        <v>6423.6521947620813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0</v>
      </c>
      <c r="D39" s="67">
        <f>RES_hhdet_in!D$167</f>
        <v>0</v>
      </c>
      <c r="E39" s="67">
        <f>RES_hhdet_in!E$167</f>
        <v>0</v>
      </c>
      <c r="F39" s="67">
        <f>RES_hhdet_in!F$167</f>
        <v>0</v>
      </c>
      <c r="G39" s="67">
        <f>RES_hhdet_in!G$167</f>
        <v>0</v>
      </c>
      <c r="H39" s="67">
        <f>RES_hhdet_in!H$167</f>
        <v>0</v>
      </c>
      <c r="I39" s="67">
        <f>RES_hhdet_in!I$167</f>
        <v>0</v>
      </c>
      <c r="J39" s="67">
        <f>RES_hhdet_in!J$167</f>
        <v>0</v>
      </c>
      <c r="K39" s="67">
        <f>RES_hhdet_in!K$167</f>
        <v>0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86127.185068084684</v>
      </c>
      <c r="D41" s="67">
        <f>RES_hhdet_in!D$171</f>
        <v>85792.847117646001</v>
      </c>
      <c r="E41" s="67">
        <f>RES_hhdet_in!E$171</f>
        <v>85470.54527583551</v>
      </c>
      <c r="F41" s="67">
        <f>RES_hhdet_in!F$171</f>
        <v>85501.050979377935</v>
      </c>
      <c r="G41" s="67">
        <f>RES_hhdet_in!G$171</f>
        <v>84557.164755149337</v>
      </c>
      <c r="H41" s="67">
        <f>RES_hhdet_in!H$171</f>
        <v>84569.959646698233</v>
      </c>
      <c r="I41" s="67">
        <f>RES_hhdet_in!I$171</f>
        <v>81909.12474555349</v>
      </c>
      <c r="J41" s="67">
        <f>RES_hhdet_in!J$171</f>
        <v>90735.75</v>
      </c>
      <c r="K41" s="67">
        <f>RES_hhdet_in!K$171</f>
        <v>103304.97397872967</v>
      </c>
      <c r="L41" s="67">
        <f>RES_hhdet_in!L$171</f>
        <v>125908.30462351357</v>
      </c>
      <c r="M41" s="67">
        <f>RES_hhdet_in!M$171</f>
        <v>87624.268340625102</v>
      </c>
      <c r="N41" s="67">
        <f>RES_hhdet_in!N$171</f>
        <v>108154.06468070211</v>
      </c>
      <c r="O41" s="67">
        <f>RES_hhdet_in!O$171</f>
        <v>77341.123113009424</v>
      </c>
      <c r="P41" s="67">
        <f>RES_hhdet_in!P$171</f>
        <v>109603.24847617344</v>
      </c>
      <c r="Q41" s="67">
        <f>RES_hhdet_in!Q$171</f>
        <v>68768.206568998488</v>
      </c>
    </row>
    <row r="42" spans="1:17" ht="12" customHeight="1" x14ac:dyDescent="0.25">
      <c r="A42" s="23" t="s">
        <v>141</v>
      </c>
      <c r="B42" s="67"/>
      <c r="C42" s="67">
        <f>RES_hhdet_in!C$172</f>
        <v>2615.5649319153117</v>
      </c>
      <c r="D42" s="67">
        <f>RES_hhdet_in!D$172</f>
        <v>8003.7500000000091</v>
      </c>
      <c r="E42" s="67">
        <f>RES_hhdet_in!E$172</f>
        <v>7418.7499999999873</v>
      </c>
      <c r="F42" s="67">
        <f>RES_hhdet_in!F$172</f>
        <v>3241.6990206220562</v>
      </c>
      <c r="G42" s="67">
        <f>RES_hhdet_in!G$172</f>
        <v>12780.75</v>
      </c>
      <c r="H42" s="67">
        <f>RES_hhdet_in!H$172</f>
        <v>4172.790353301757</v>
      </c>
      <c r="I42" s="67">
        <f>RES_hhdet_in!I$172</f>
        <v>24511.750000000007</v>
      </c>
      <c r="J42" s="67">
        <f>RES_hhdet_in!J$172</f>
        <v>10546.749999999998</v>
      </c>
      <c r="K42" s="67">
        <f>RES_hhdet_in!K$172</f>
        <v>2506.9039082699605</v>
      </c>
      <c r="L42" s="67">
        <f>RES_hhdet_in!L$172</f>
        <v>11076.945376486376</v>
      </c>
      <c r="M42" s="67">
        <f>RES_hhdet_in!M$172</f>
        <v>7391.9816593749274</v>
      </c>
      <c r="N42" s="67">
        <f>RES_hhdet_in!N$172</f>
        <v>3846.1853192979079</v>
      </c>
      <c r="O42" s="67">
        <f>RES_hhdet_in!O$172</f>
        <v>6021.1268869905607</v>
      </c>
      <c r="P42" s="67">
        <f>RES_hhdet_in!P$172</f>
        <v>3557.7241287074939</v>
      </c>
      <c r="Q42" s="67">
        <f>RES_hhdet_in!Q$172</f>
        <v>15685.573257265929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0</v>
      </c>
      <c r="D44" s="67">
        <f>RES_hhdet_in!D$176</f>
        <v>3862.0000000000045</v>
      </c>
      <c r="E44" s="67">
        <f>RES_hhdet_in!E$176</f>
        <v>31.716808451761153</v>
      </c>
      <c r="F44" s="67">
        <f>RES_hhdet_in!F$176</f>
        <v>31.945095461968975</v>
      </c>
      <c r="G44" s="67">
        <f>RES_hhdet_in!G$176</f>
        <v>42.413029275278681</v>
      </c>
      <c r="H44" s="67">
        <f>RES_hhdet_in!H$176</f>
        <v>0</v>
      </c>
      <c r="I44" s="67">
        <f>RES_hhdet_in!I$176</f>
        <v>0</v>
      </c>
      <c r="J44" s="67">
        <f>RES_hhdet_in!J$176</f>
        <v>0</v>
      </c>
      <c r="K44" s="67">
        <f>RES_hhdet_in!K$176</f>
        <v>0</v>
      </c>
      <c r="L44" s="67">
        <f>RES_hhdet_in!L$176</f>
        <v>0</v>
      </c>
      <c r="M44" s="67">
        <f>RES_hhdet_in!M$176</f>
        <v>0</v>
      </c>
      <c r="N44" s="67">
        <f>RES_hhdet_in!N$176</f>
        <v>0</v>
      </c>
      <c r="O44" s="67">
        <f>RES_hhdet_in!O$176</f>
        <v>0</v>
      </c>
      <c r="P44" s="67">
        <f>RES_hhdet_in!P$176</f>
        <v>0</v>
      </c>
      <c r="Q44" s="67">
        <f>RES_hhdet_in!Q$176</f>
        <v>0</v>
      </c>
    </row>
    <row r="45" spans="1:17" ht="12" customHeight="1" x14ac:dyDescent="0.25">
      <c r="A45" s="29" t="s">
        <v>140</v>
      </c>
      <c r="B45" s="83"/>
      <c r="C45" s="83">
        <f>RES_hhdet_in!C$177</f>
        <v>88742.75</v>
      </c>
      <c r="D45" s="83">
        <f>RES_hhdet_in!D$177</f>
        <v>84918.774416711487</v>
      </c>
      <c r="E45" s="83">
        <f>RES_hhdet_in!E$177</f>
        <v>89155.466808451762</v>
      </c>
      <c r="F45" s="83">
        <f>RES_hhdet_in!F$177</f>
        <v>89135.695095461968</v>
      </c>
      <c r="G45" s="83">
        <f>RES_hhdet_in!G$177</f>
        <v>89899.163029275282</v>
      </c>
      <c r="H45" s="83">
        <f>RES_hhdet_in!H$177</f>
        <v>90748.75</v>
      </c>
      <c r="I45" s="83">
        <f>RES_hhdet_in!I$177</f>
        <v>102048.5</v>
      </c>
      <c r="J45" s="83">
        <f>RES_hhdet_in!J$177</f>
        <v>101282.5</v>
      </c>
      <c r="K45" s="83">
        <f>RES_hhdet_in!K$177</f>
        <v>104968.25</v>
      </c>
      <c r="L45" s="83">
        <f>RES_hhdet_in!L$177</f>
        <v>136947.22558328853</v>
      </c>
      <c r="M45" s="83">
        <f>RES_hhdet_in!M$177</f>
        <v>94984.533191548238</v>
      </c>
      <c r="N45" s="83">
        <f>RES_hhdet_in!N$177</f>
        <v>111968.30490453805</v>
      </c>
      <c r="O45" s="83">
        <f>RES_hhdet_in!O$177</f>
        <v>83319.836970724733</v>
      </c>
      <c r="P45" s="83">
        <f>RES_hhdet_in!P$177</f>
        <v>111914.34934990048</v>
      </c>
      <c r="Q45" s="83">
        <f>RES_hhdet_in!Q$177</f>
        <v>86625.25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3688.9248852782775</v>
      </c>
      <c r="D49" s="67">
        <f>RES_hhdet_in_new!D$163</f>
        <v>6951.7280517030704</v>
      </c>
      <c r="E49" s="67">
        <f>RES_hhdet_in_new!E$163</f>
        <v>7034.4226067421678</v>
      </c>
      <c r="F49" s="67">
        <f>RES_hhdet_in_new!F$163</f>
        <v>5298.9706651171555</v>
      </c>
      <c r="G49" s="67">
        <f>RES_hhdet_in_new!G$163</f>
        <v>11754.151399160062</v>
      </c>
      <c r="H49" s="67">
        <f>RES_hhdet_in_new!H$163</f>
        <v>9874.7031746578486</v>
      </c>
      <c r="I49" s="67">
        <f>RES_hhdet_in_new!I$163</f>
        <v>20021.142901240659</v>
      </c>
      <c r="J49" s="67">
        <f>RES_hhdet_in_new!J$163</f>
        <v>20876.581588567846</v>
      </c>
      <c r="K49" s="67">
        <f>RES_hhdet_in_new!K$163</f>
        <v>25336.479231054986</v>
      </c>
      <c r="L49" s="67">
        <f>RES_hhdet_in_new!L$163</f>
        <v>28839.259837528076</v>
      </c>
      <c r="M49" s="67">
        <f>RES_hhdet_in_new!M$163</f>
        <v>8145.3571552779322</v>
      </c>
      <c r="N49" s="67">
        <f>RES_hhdet_in_new!N$163</f>
        <v>20082.210312745876</v>
      </c>
      <c r="O49" s="67">
        <f>RES_hhdet_in_new!O$163</f>
        <v>2523.2594697286513</v>
      </c>
      <c r="P49" s="67">
        <f>RES_hhdet_in_new!P$163</f>
        <v>16536.721188750351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412</v>
      </c>
      <c r="D51" s="67">
        <f>RES_hhdet_in_new!D$165</f>
        <v>295</v>
      </c>
      <c r="E51" s="67">
        <f>RES_hhdet_in_new!E$165</f>
        <v>185</v>
      </c>
      <c r="F51" s="67">
        <f>RES_hhdet_in_new!F$165</f>
        <v>118</v>
      </c>
      <c r="G51" s="67">
        <f>RES_hhdet_in_new!G$165</f>
        <v>746</v>
      </c>
      <c r="H51" s="67">
        <f>RES_hhdet_in_new!H$165</f>
        <v>869.99999999999977</v>
      </c>
      <c r="I51" s="67">
        <f>RES_hhdet_in_new!I$165</f>
        <v>1679</v>
      </c>
      <c r="J51" s="67">
        <f>RES_hhdet_in_new!J$165</f>
        <v>5063.9999999999991</v>
      </c>
      <c r="K51" s="67">
        <f>RES_hhdet_in_new!K$165</f>
        <v>2959.9999999999995</v>
      </c>
      <c r="L51" s="67">
        <f>RES_hhdet_in_new!L$165</f>
        <v>5635.9999999999973</v>
      </c>
      <c r="M51" s="67">
        <f>RES_hhdet_in_new!M$165</f>
        <v>0</v>
      </c>
      <c r="N51" s="67">
        <f>RES_hhdet_in_new!N$165</f>
        <v>2204.0000000000005</v>
      </c>
      <c r="O51" s="67">
        <f>RES_hhdet_in_new!O$165</f>
        <v>2523.2594697286513</v>
      </c>
      <c r="P51" s="67">
        <f>RES_hhdet_in_new!P$165</f>
        <v>4388.0000000000009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3580.1991294683262</v>
      </c>
      <c r="D55" s="67">
        <f>RES_hhdet_in_new!D$171</f>
        <v>4379.3461929691457</v>
      </c>
      <c r="E55" s="67">
        <f>RES_hhdet_in_new!E$171</f>
        <v>5006.944542808802</v>
      </c>
      <c r="F55" s="67">
        <f>RES_hhdet_in_new!F$171</f>
        <v>5107.8613243512445</v>
      </c>
      <c r="G55" s="67">
        <f>RES_hhdet_in_new!G$171</f>
        <v>4351.0296232029286</v>
      </c>
      <c r="H55" s="67">
        <f>RES_hhdet_in_new!H$171</f>
        <v>9440.8350460420515</v>
      </c>
      <c r="I55" s="67">
        <f>RES_hhdet_in_new!I$171</f>
        <v>1019.8893063508331</v>
      </c>
      <c r="J55" s="67">
        <f>RES_hhdet_in_new!J$171</f>
        <v>14768.672785876392</v>
      </c>
      <c r="K55" s="67">
        <f>RES_hhdet_in_new!K$171</f>
        <v>23557.55319311381</v>
      </c>
      <c r="L55" s="67">
        <f>RES_hhdet_in_new!L$171</f>
        <v>24348.184383187978</v>
      </c>
      <c r="M55" s="67">
        <f>RES_hhdet_in_new!M$171</f>
        <v>7506.4243835891884</v>
      </c>
      <c r="N55" s="67">
        <f>RES_hhdet_in_new!N$171</f>
        <v>18490.442567469119</v>
      </c>
      <c r="O55" s="67">
        <f>RES_hhdet_in_new!O$171</f>
        <v>2327.0454225940512</v>
      </c>
      <c r="P55" s="67">
        <f>RES_hhdet_in_new!P$171</f>
        <v>15258.352381810408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108.72575580995155</v>
      </c>
      <c r="D56" s="67">
        <f>RES_hhdet_in_new!D$172</f>
        <v>2572.3818587339242</v>
      </c>
      <c r="E56" s="67">
        <f>RES_hhdet_in_new!E$172</f>
        <v>2027.4780639333653</v>
      </c>
      <c r="F56" s="67">
        <f>RES_hhdet_in_new!F$172</f>
        <v>191.10934076591121</v>
      </c>
      <c r="G56" s="67">
        <f>RES_hhdet_in_new!G$172</f>
        <v>7403.1217759571337</v>
      </c>
      <c r="H56" s="67">
        <f>RES_hhdet_in_new!H$172</f>
        <v>433.86812861579716</v>
      </c>
      <c r="I56" s="67">
        <f>RES_hhdet_in_new!I$172</f>
        <v>19001.253594889826</v>
      </c>
      <c r="J56" s="67">
        <f>RES_hhdet_in_new!J$172</f>
        <v>6107.9088026914533</v>
      </c>
      <c r="K56" s="67">
        <f>RES_hhdet_in_new!K$172</f>
        <v>1778.9260379411739</v>
      </c>
      <c r="L56" s="67">
        <f>RES_hhdet_in_new!L$172</f>
        <v>4491.0754543400972</v>
      </c>
      <c r="M56" s="67">
        <f>RES_hhdet_in_new!M$172</f>
        <v>638.93277168874329</v>
      </c>
      <c r="N56" s="67">
        <f>RES_hhdet_in_new!N$172</f>
        <v>1591.7677452767568</v>
      </c>
      <c r="O56" s="67">
        <f>RES_hhdet_in_new!O$172</f>
        <v>196.21404713459995</v>
      </c>
      <c r="P56" s="67">
        <f>RES_hhdet_in_new!P$172</f>
        <v>1278.3688069399439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3688.9248852782775</v>
      </c>
      <c r="D59" s="83">
        <f>RES_hhdet_in_new!D$177</f>
        <v>6951.7280517030695</v>
      </c>
      <c r="E59" s="83">
        <f>RES_hhdet_in_new!E$177</f>
        <v>7034.4226067421678</v>
      </c>
      <c r="F59" s="83">
        <f>RES_hhdet_in_new!F$177</f>
        <v>5298.9706651171555</v>
      </c>
      <c r="G59" s="83">
        <f>RES_hhdet_in_new!G$177</f>
        <v>11754.151399160062</v>
      </c>
      <c r="H59" s="83">
        <f>RES_hhdet_in_new!H$177</f>
        <v>9874.7031746578486</v>
      </c>
      <c r="I59" s="83">
        <f>RES_hhdet_in_new!I$177</f>
        <v>20021.142901240659</v>
      </c>
      <c r="J59" s="83">
        <f>RES_hhdet_in_new!J$177</f>
        <v>20876.581588567846</v>
      </c>
      <c r="K59" s="83">
        <f>RES_hhdet_in_new!K$177</f>
        <v>25336.479231054982</v>
      </c>
      <c r="L59" s="83">
        <f>RES_hhdet_in_new!L$177</f>
        <v>28839.259837528072</v>
      </c>
      <c r="M59" s="83">
        <f>RES_hhdet_in_new!M$177</f>
        <v>8145.3571552779313</v>
      </c>
      <c r="N59" s="83">
        <f>RES_hhdet_in_new!N$177</f>
        <v>20082.210312745876</v>
      </c>
      <c r="O59" s="83">
        <f>RES_hhdet_in_new!O$177</f>
        <v>2523.2594697286513</v>
      </c>
      <c r="P59" s="83">
        <f>RES_hhdet_in_new!P$177</f>
        <v>16536.721188750351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7321.8251147217225</v>
      </c>
      <c r="D63" s="67">
        <f t="shared" ref="D63:Q63" si="4">D35-D49</f>
        <v>12354.02194829693</v>
      </c>
      <c r="E63" s="67">
        <f t="shared" si="4"/>
        <v>10726.327393257832</v>
      </c>
      <c r="F63" s="67">
        <f t="shared" si="4"/>
        <v>11270.779334882845</v>
      </c>
      <c r="G63" s="67">
        <f t="shared" si="4"/>
        <v>22236.598600839938</v>
      </c>
      <c r="H63" s="67">
        <f t="shared" si="4"/>
        <v>24832.04682534215</v>
      </c>
      <c r="I63" s="67">
        <f t="shared" si="4"/>
        <v>37655.607098759341</v>
      </c>
      <c r="J63" s="67">
        <f t="shared" si="4"/>
        <v>36034.168411432154</v>
      </c>
      <c r="K63" s="67">
        <f t="shared" si="4"/>
        <v>24249.270768945014</v>
      </c>
      <c r="L63" s="67">
        <f t="shared" si="4"/>
        <v>44468.49016247192</v>
      </c>
      <c r="M63" s="67">
        <f t="shared" si="4"/>
        <v>24738.392844722068</v>
      </c>
      <c r="N63" s="67">
        <f t="shared" si="4"/>
        <v>30976.539687254124</v>
      </c>
      <c r="O63" s="67">
        <f t="shared" si="4"/>
        <v>2476.4905302713487</v>
      </c>
      <c r="P63" s="67">
        <f t="shared" si="4"/>
        <v>16155.028811249649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819</v>
      </c>
      <c r="D65" s="67">
        <f t="shared" ref="D65:Q65" si="5">D37-D51</f>
        <v>523</v>
      </c>
      <c r="E65" s="67">
        <f t="shared" si="5"/>
        <v>283</v>
      </c>
      <c r="F65" s="67">
        <f t="shared" si="5"/>
        <v>765.75</v>
      </c>
      <c r="G65" s="67">
        <f t="shared" si="5"/>
        <v>2845.5</v>
      </c>
      <c r="H65" s="67">
        <f t="shared" si="5"/>
        <v>4491.25</v>
      </c>
      <c r="I65" s="67">
        <f t="shared" si="5"/>
        <v>5868</v>
      </c>
      <c r="J65" s="67">
        <f t="shared" si="5"/>
        <v>8742</v>
      </c>
      <c r="K65" s="67">
        <f t="shared" si="5"/>
        <v>2833.0000000000005</v>
      </c>
      <c r="L65" s="67">
        <f t="shared" si="5"/>
        <v>8691.0000000000036</v>
      </c>
      <c r="M65" s="67">
        <f t="shared" si="5"/>
        <v>0</v>
      </c>
      <c r="N65" s="67">
        <f t="shared" si="5"/>
        <v>3398.9999999999995</v>
      </c>
      <c r="O65" s="67">
        <f t="shared" si="5"/>
        <v>2476.4905302713487</v>
      </c>
      <c r="P65" s="67">
        <f t="shared" si="5"/>
        <v>4286.9999999999991</v>
      </c>
      <c r="Q65" s="67">
        <f t="shared" si="5"/>
        <v>6423.6521947620813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82546.985938616359</v>
      </c>
      <c r="D69" s="67">
        <f t="shared" si="6"/>
        <v>81413.50092467686</v>
      </c>
      <c r="E69" s="67">
        <f t="shared" si="6"/>
        <v>80463.600733026702</v>
      </c>
      <c r="F69" s="67">
        <f t="shared" si="6"/>
        <v>80393.189655026683</v>
      </c>
      <c r="G69" s="67">
        <f t="shared" si="6"/>
        <v>80206.135131946416</v>
      </c>
      <c r="H69" s="67">
        <f t="shared" si="6"/>
        <v>75129.124600656185</v>
      </c>
      <c r="I69" s="67">
        <f t="shared" si="6"/>
        <v>80889.235439202661</v>
      </c>
      <c r="J69" s="67">
        <f t="shared" si="6"/>
        <v>75967.077214123608</v>
      </c>
      <c r="K69" s="67">
        <f t="shared" si="6"/>
        <v>79747.420785615861</v>
      </c>
      <c r="L69" s="67">
        <f t="shared" si="6"/>
        <v>101560.12024032559</v>
      </c>
      <c r="M69" s="67">
        <f t="shared" si="6"/>
        <v>80117.843957035919</v>
      </c>
      <c r="N69" s="67">
        <f t="shared" si="6"/>
        <v>89663.622113232996</v>
      </c>
      <c r="O69" s="67">
        <f t="shared" si="6"/>
        <v>75014.077690415375</v>
      </c>
      <c r="P69" s="67">
        <f t="shared" si="6"/>
        <v>94344.896094363037</v>
      </c>
      <c r="Q69" s="67">
        <f t="shared" si="6"/>
        <v>68768.206568998488</v>
      </c>
    </row>
    <row r="70" spans="1:17" ht="12" customHeight="1" x14ac:dyDescent="0.25">
      <c r="A70" s="148" t="s">
        <v>141</v>
      </c>
      <c r="B70" s="67"/>
      <c r="C70" s="67">
        <f t="shared" si="6"/>
        <v>2506.8391761053604</v>
      </c>
      <c r="D70" s="67">
        <f t="shared" si="6"/>
        <v>5431.3681412660844</v>
      </c>
      <c r="E70" s="67">
        <f t="shared" si="6"/>
        <v>5391.2719360666215</v>
      </c>
      <c r="F70" s="67">
        <f t="shared" si="6"/>
        <v>3050.5896798561448</v>
      </c>
      <c r="G70" s="67">
        <f t="shared" si="6"/>
        <v>5377.6282240428663</v>
      </c>
      <c r="H70" s="67">
        <f t="shared" si="6"/>
        <v>3738.9222246859599</v>
      </c>
      <c r="I70" s="67">
        <f t="shared" si="6"/>
        <v>5510.4964051101815</v>
      </c>
      <c r="J70" s="67">
        <f t="shared" si="6"/>
        <v>4438.8411973085449</v>
      </c>
      <c r="K70" s="67">
        <f t="shared" si="6"/>
        <v>727.97787032878659</v>
      </c>
      <c r="L70" s="67">
        <f t="shared" si="6"/>
        <v>6585.8699221462784</v>
      </c>
      <c r="M70" s="67">
        <f t="shared" si="6"/>
        <v>6753.0488876861837</v>
      </c>
      <c r="N70" s="67">
        <f t="shared" si="6"/>
        <v>2254.4175740211513</v>
      </c>
      <c r="O70" s="67">
        <f t="shared" si="6"/>
        <v>5824.9128398559606</v>
      </c>
      <c r="P70" s="67">
        <f t="shared" si="6"/>
        <v>2279.3553217675499</v>
      </c>
      <c r="Q70" s="67">
        <f t="shared" si="6"/>
        <v>15685.573257265929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3862.0000000000045</v>
      </c>
      <c r="E72" s="67">
        <f t="shared" si="7"/>
        <v>31.716808451761153</v>
      </c>
      <c r="F72" s="67">
        <f t="shared" si="7"/>
        <v>31.945095461968975</v>
      </c>
      <c r="G72" s="67">
        <f t="shared" si="7"/>
        <v>42.413029275278681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85053.825114721723</v>
      </c>
      <c r="D73" s="83">
        <f t="shared" si="7"/>
        <v>77967.046365008413</v>
      </c>
      <c r="E73" s="83">
        <f t="shared" si="7"/>
        <v>82121.044201709592</v>
      </c>
      <c r="F73" s="83">
        <f t="shared" si="7"/>
        <v>83836.72443034481</v>
      </c>
      <c r="G73" s="83">
        <f t="shared" si="7"/>
        <v>78145.011630115216</v>
      </c>
      <c r="H73" s="83">
        <f t="shared" si="7"/>
        <v>80874.046825342157</v>
      </c>
      <c r="I73" s="83">
        <f t="shared" si="7"/>
        <v>82027.357098759341</v>
      </c>
      <c r="J73" s="83">
        <f t="shared" si="7"/>
        <v>80405.918411432154</v>
      </c>
      <c r="K73" s="83">
        <f t="shared" si="7"/>
        <v>79631.770768945018</v>
      </c>
      <c r="L73" s="83">
        <f t="shared" si="7"/>
        <v>108107.96574576045</v>
      </c>
      <c r="M73" s="83">
        <f t="shared" si="7"/>
        <v>86839.176036270306</v>
      </c>
      <c r="N73" s="83">
        <f t="shared" si="7"/>
        <v>91886.094591792178</v>
      </c>
      <c r="O73" s="83">
        <f t="shared" si="7"/>
        <v>80796.577500996078</v>
      </c>
      <c r="P73" s="83">
        <f t="shared" si="7"/>
        <v>95377.628161150133</v>
      </c>
      <c r="Q73" s="83">
        <f t="shared" si="7"/>
        <v>86625.25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73319.500000000029</v>
      </c>
      <c r="C79" s="80">
        <f>RES_hhdet_numvin!C163</f>
        <v>11010.750000000005</v>
      </c>
      <c r="D79" s="80">
        <f>RES_hhdet_numvin!D163</f>
        <v>19305.750000000007</v>
      </c>
      <c r="E79" s="80">
        <f>RES_hhdet_numvin!E163</f>
        <v>17760.750000000007</v>
      </c>
      <c r="F79" s="80">
        <f>RES_hhdet_numvin!F163</f>
        <v>16569.750000000011</v>
      </c>
      <c r="G79" s="80">
        <f>RES_hhdet_numvin!G163</f>
        <v>33990.750000000015</v>
      </c>
      <c r="H79" s="80">
        <f>RES_hhdet_numvin!H163</f>
        <v>34706.750000000015</v>
      </c>
      <c r="I79" s="80">
        <f>RES_hhdet_numvin!I163</f>
        <v>57676.750000000029</v>
      </c>
      <c r="J79" s="80">
        <f>RES_hhdet_numvin!J163</f>
        <v>56910.750000000036</v>
      </c>
      <c r="K79" s="80">
        <f>RES_hhdet_numvin!K163</f>
        <v>49585.750000000022</v>
      </c>
      <c r="L79" s="80">
        <f>RES_hhdet_numvin!L163</f>
        <v>73307.750000000044</v>
      </c>
      <c r="M79" s="80">
        <f>RES_hhdet_numvin!M163</f>
        <v>32883.750000000015</v>
      </c>
      <c r="N79" s="80">
        <f>RES_hhdet_numvin!N163</f>
        <v>51058.750000000022</v>
      </c>
      <c r="O79" s="80">
        <f>RES_hhdet_numvin!O163</f>
        <v>4999.7500000000018</v>
      </c>
      <c r="P79" s="80">
        <f>RES_hhdet_numvin!P163</f>
        <v>32691.750000000015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1741.0000000000007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13081.250000000005</v>
      </c>
      <c r="K81" s="80">
        <f>RES_hhdet_numvin!K165</f>
        <v>5793.0000000000027</v>
      </c>
      <c r="L81" s="80">
        <f>RES_hhdet_numvin!L165</f>
        <v>14327.000000000007</v>
      </c>
      <c r="M81" s="80">
        <f>RES_hhdet_numvin!M165</f>
        <v>0</v>
      </c>
      <c r="N81" s="80">
        <f>RES_hhdet_numvin!N165</f>
        <v>5603.0000000000018</v>
      </c>
      <c r="O81" s="80">
        <f>RES_hhdet_numvin!O165</f>
        <v>4999.7500000000018</v>
      </c>
      <c r="P81" s="80">
        <f>RES_hhdet_numvin!P165</f>
        <v>8675.0000000000036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68346.210896588644</v>
      </c>
      <c r="C85" s="80">
        <f>RES_hhdet_numvin!C171</f>
        <v>11010.750000000005</v>
      </c>
      <c r="D85" s="80">
        <f>RES_hhdet_numvin!D171</f>
        <v>17699.359394322153</v>
      </c>
      <c r="E85" s="80">
        <f>RES_hhdet_numvin!E171</f>
        <v>16083.813760303521</v>
      </c>
      <c r="F85" s="80">
        <f>RES_hhdet_numvin!F171</f>
        <v>16238.167993333536</v>
      </c>
      <c r="G85" s="80">
        <f>RES_hhdet_numvin!G171</f>
        <v>31476.955011205428</v>
      </c>
      <c r="H85" s="80">
        <f>RES_hhdet_numvin!H171</f>
        <v>34480.943596209625</v>
      </c>
      <c r="I85" s="80">
        <f>RES_hhdet_numvin!I171</f>
        <v>46964.465846145482</v>
      </c>
      <c r="J85" s="80">
        <f>RES_hhdet_numvin!J171</f>
        <v>49513.743769161127</v>
      </c>
      <c r="K85" s="80">
        <f>RES_hhdet_numvin!K171</f>
        <v>47078.846091730062</v>
      </c>
      <c r="L85" s="80">
        <f>RES_hhdet_numvin!L171</f>
        <v>67529.274654103065</v>
      </c>
      <c r="M85" s="80">
        <f>RES_hhdet_numvin!M171</f>
        <v>31358.200834350966</v>
      </c>
      <c r="N85" s="80">
        <f>RES_hhdet_numvin!N171</f>
        <v>48432.08246819226</v>
      </c>
      <c r="O85" s="80">
        <f>RES_hhdet_numvin!O171</f>
        <v>4773.9427164137778</v>
      </c>
      <c r="P85" s="80">
        <f>RES_hhdet_numvin!P171</f>
        <v>31039.24296794058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4973.2891034113891</v>
      </c>
      <c r="C86" s="80">
        <f>RES_hhdet_numvin!C172</f>
        <v>0</v>
      </c>
      <c r="D86" s="80">
        <f>RES_hhdet_numvin!D172</f>
        <v>1606.3906056778533</v>
      </c>
      <c r="E86" s="80">
        <f>RES_hhdet_numvin!E172</f>
        <v>1676.9362396964862</v>
      </c>
      <c r="F86" s="80">
        <f>RES_hhdet_numvin!F172</f>
        <v>331.58200666647377</v>
      </c>
      <c r="G86" s="80">
        <f>RES_hhdet_numvin!G172</f>
        <v>2513.7949887945897</v>
      </c>
      <c r="H86" s="80">
        <f>RES_hhdet_numvin!H172</f>
        <v>225.80640379038681</v>
      </c>
      <c r="I86" s="80">
        <f>RES_hhdet_numvin!I172</f>
        <v>10712.284153854544</v>
      </c>
      <c r="J86" s="80">
        <f>RES_hhdet_numvin!J172</f>
        <v>7397.0062308389079</v>
      </c>
      <c r="K86" s="80">
        <f>RES_hhdet_numvin!K172</f>
        <v>2506.9039082699614</v>
      </c>
      <c r="L86" s="80">
        <f>RES_hhdet_numvin!L172</f>
        <v>5778.4753458969735</v>
      </c>
      <c r="M86" s="80">
        <f>RES_hhdet_numvin!M172</f>
        <v>1525.5491656490456</v>
      </c>
      <c r="N86" s="80">
        <f>RES_hhdet_numvin!N172</f>
        <v>2626.6675318077596</v>
      </c>
      <c r="O86" s="80">
        <f>RES_hhdet_numvin!O172</f>
        <v>225.80728358622386</v>
      </c>
      <c r="P86" s="80">
        <f>RES_hhdet_numvin!P172</f>
        <v>1652.5070320594352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0</v>
      </c>
      <c r="H88" s="80">
        <f>RES_hhdet_numvin!H176</f>
        <v>0</v>
      </c>
      <c r="I88" s="80">
        <f>RES_hhdet_numvin!I176</f>
        <v>0</v>
      </c>
      <c r="J88" s="80">
        <f>RES_hhdet_numvin!J176</f>
        <v>0</v>
      </c>
      <c r="K88" s="80">
        <f>RES_hhdet_numvin!K176</f>
        <v>0</v>
      </c>
      <c r="L88" s="80">
        <f>RES_hhdet_numvin!L176</f>
        <v>0</v>
      </c>
      <c r="M88" s="80">
        <f>RES_hhdet_numvin!M176</f>
        <v>0</v>
      </c>
      <c r="N88" s="80">
        <f>RES_hhdet_numvin!N176</f>
        <v>0</v>
      </c>
      <c r="O88" s="80">
        <f>RES_hhdet_numvin!O176</f>
        <v>0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73319.500000000029</v>
      </c>
      <c r="C89" s="78">
        <f>RES_hhdet_numvin!C177</f>
        <v>11010.750000000005</v>
      </c>
      <c r="D89" s="78">
        <f>RES_hhdet_numvin!D177</f>
        <v>19305.750000000007</v>
      </c>
      <c r="E89" s="78">
        <f>RES_hhdet_numvin!E177</f>
        <v>17760.750000000007</v>
      </c>
      <c r="F89" s="78">
        <f>RES_hhdet_numvin!F177</f>
        <v>16569.750000000007</v>
      </c>
      <c r="G89" s="78">
        <f>RES_hhdet_numvin!G177</f>
        <v>33990.750000000015</v>
      </c>
      <c r="H89" s="78">
        <f>RES_hhdet_numvin!H177</f>
        <v>34706.750000000015</v>
      </c>
      <c r="I89" s="78">
        <f>RES_hhdet_numvin!I177</f>
        <v>57676.750000000022</v>
      </c>
      <c r="J89" s="78">
        <f>RES_hhdet_numvin!J177</f>
        <v>56910.750000000029</v>
      </c>
      <c r="K89" s="78">
        <f>RES_hhdet_numvin!K177</f>
        <v>49585.750000000022</v>
      </c>
      <c r="L89" s="78">
        <f>RES_hhdet_numvin!L177</f>
        <v>73307.750000000029</v>
      </c>
      <c r="M89" s="78">
        <f>RES_hhdet_numvin!M177</f>
        <v>32883.750000000015</v>
      </c>
      <c r="N89" s="78">
        <f>RES_hhdet_numvin!N177</f>
        <v>51058.750000000022</v>
      </c>
      <c r="O89" s="78">
        <f>RES_hhdet_numvin!O177</f>
        <v>4999.7500000000018</v>
      </c>
      <c r="P89" s="78">
        <f>RES_hhdet_numvin!P177</f>
        <v>32691.750000000015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2171.7560765433714</v>
      </c>
      <c r="C93" s="168">
        <f t="shared" ref="C93:Q93" si="8">SUM(C94,C96,C98,C107)</f>
        <v>2110.1022060506689</v>
      </c>
      <c r="D93" s="168">
        <f t="shared" si="8"/>
        <v>1959.3432345926838</v>
      </c>
      <c r="E93" s="168">
        <f t="shared" si="8"/>
        <v>1890.6915227153333</v>
      </c>
      <c r="F93" s="168">
        <f t="shared" si="8"/>
        <v>1742.9364534555909</v>
      </c>
      <c r="G93" s="168">
        <f t="shared" si="8"/>
        <v>1750.608688117534</v>
      </c>
      <c r="H93" s="168">
        <f t="shared" si="8"/>
        <v>1614.4913412682251</v>
      </c>
      <c r="I93" s="168">
        <f t="shared" si="8"/>
        <v>1466.9403449747863</v>
      </c>
      <c r="J93" s="168">
        <f t="shared" si="8"/>
        <v>1389.7896838009101</v>
      </c>
      <c r="K93" s="168">
        <f t="shared" si="8"/>
        <v>1405.9068834132445</v>
      </c>
      <c r="L93" s="168">
        <f t="shared" si="8"/>
        <v>1651.5392374319338</v>
      </c>
      <c r="M93" s="168">
        <f t="shared" si="8"/>
        <v>1372.6621545550245</v>
      </c>
      <c r="N93" s="168">
        <f t="shared" si="8"/>
        <v>1421.342047905953</v>
      </c>
      <c r="O93" s="168">
        <f t="shared" si="8"/>
        <v>1275.060049156378</v>
      </c>
      <c r="P93" s="168">
        <f t="shared" si="8"/>
        <v>1102.3317017170525</v>
      </c>
      <c r="Q93" s="168">
        <f t="shared" si="8"/>
        <v>1018.8400563522131</v>
      </c>
    </row>
    <row r="94" spans="1:17" ht="12" customHeight="1" x14ac:dyDescent="0.25">
      <c r="A94" s="158" t="s">
        <v>65</v>
      </c>
      <c r="B94" s="157">
        <f>B95</f>
        <v>1724.3692759515225</v>
      </c>
      <c r="C94" s="157">
        <f t="shared" ref="C94:Q94" si="9">C95</f>
        <v>1691.0752545082612</v>
      </c>
      <c r="D94" s="157">
        <f t="shared" si="9"/>
        <v>1560.067512854929</v>
      </c>
      <c r="E94" s="157">
        <f t="shared" si="9"/>
        <v>1502.1771055772981</v>
      </c>
      <c r="F94" s="157">
        <f t="shared" si="9"/>
        <v>1365.2455896889492</v>
      </c>
      <c r="G94" s="157">
        <f t="shared" si="9"/>
        <v>1376.9325039274111</v>
      </c>
      <c r="H94" s="157">
        <f t="shared" si="9"/>
        <v>1254.7300897370583</v>
      </c>
      <c r="I94" s="157">
        <f t="shared" si="9"/>
        <v>1124.6845973235531</v>
      </c>
      <c r="J94" s="157">
        <f t="shared" si="9"/>
        <v>1062.9478692966391</v>
      </c>
      <c r="K94" s="157">
        <f t="shared" si="9"/>
        <v>1065.7737530874874</v>
      </c>
      <c r="L94" s="157">
        <f t="shared" si="9"/>
        <v>1299.2381166651905</v>
      </c>
      <c r="M94" s="157">
        <f t="shared" si="9"/>
        <v>1042.9822555996968</v>
      </c>
      <c r="N94" s="157">
        <f t="shared" si="9"/>
        <v>1094.4209631325107</v>
      </c>
      <c r="O94" s="157">
        <f t="shared" si="9"/>
        <v>955.15405399508791</v>
      </c>
      <c r="P94" s="157">
        <f t="shared" si="9"/>
        <v>811.99742819770654</v>
      </c>
      <c r="Q94" s="157">
        <f t="shared" si="9"/>
        <v>750.84465162667266</v>
      </c>
    </row>
    <row r="95" spans="1:17" ht="12" customHeight="1" x14ac:dyDescent="0.25">
      <c r="A95" s="23" t="s">
        <v>60</v>
      </c>
      <c r="B95" s="57">
        <f>RES_hhdet_fec!B$163</f>
        <v>1724.3692759515225</v>
      </c>
      <c r="C95" s="57">
        <f>RES_hhdet_fec!C$163</f>
        <v>1691.0752545082612</v>
      </c>
      <c r="D95" s="57">
        <f>RES_hhdet_fec!D$163</f>
        <v>1560.067512854929</v>
      </c>
      <c r="E95" s="57">
        <f>RES_hhdet_fec!E$163</f>
        <v>1502.1771055772981</v>
      </c>
      <c r="F95" s="57">
        <f>RES_hhdet_fec!F$163</f>
        <v>1365.2455896889492</v>
      </c>
      <c r="G95" s="57">
        <f>RES_hhdet_fec!G$163</f>
        <v>1376.9325039274111</v>
      </c>
      <c r="H95" s="57">
        <f>RES_hhdet_fec!H$163</f>
        <v>1254.7300897370583</v>
      </c>
      <c r="I95" s="57">
        <f>RES_hhdet_fec!I$163</f>
        <v>1124.6845973235531</v>
      </c>
      <c r="J95" s="57">
        <f>RES_hhdet_fec!J$163</f>
        <v>1062.9478692966391</v>
      </c>
      <c r="K95" s="57">
        <f>RES_hhdet_fec!K$163</f>
        <v>1065.7737530874874</v>
      </c>
      <c r="L95" s="57">
        <f>RES_hhdet_fec!L$163</f>
        <v>1299.2381166651905</v>
      </c>
      <c r="M95" s="57">
        <f>RES_hhdet_fec!M$163</f>
        <v>1042.9822555996968</v>
      </c>
      <c r="N95" s="57">
        <f>RES_hhdet_fec!N$163</f>
        <v>1094.4209631325107</v>
      </c>
      <c r="O95" s="57">
        <f>RES_hhdet_fec!O$163</f>
        <v>955.15405399508791</v>
      </c>
      <c r="P95" s="57">
        <f>RES_hhdet_fec!P$163</f>
        <v>811.99742819770654</v>
      </c>
      <c r="Q95" s="57">
        <f>RES_hhdet_fec!Q$163</f>
        <v>750.84465162667266</v>
      </c>
    </row>
    <row r="96" spans="1:17" ht="12" customHeight="1" x14ac:dyDescent="0.25">
      <c r="A96" s="158" t="s">
        <v>112</v>
      </c>
      <c r="B96" s="157">
        <f>B97</f>
        <v>1.1315195267251754</v>
      </c>
      <c r="C96" s="157">
        <f t="shared" ref="C96:Q96" si="10">C97</f>
        <v>1.0826194287852526</v>
      </c>
      <c r="D96" s="157">
        <f t="shared" si="10"/>
        <v>1.0144774833616987</v>
      </c>
      <c r="E96" s="157">
        <f t="shared" si="10"/>
        <v>0.92581668062634315</v>
      </c>
      <c r="F96" s="157">
        <f t="shared" si="10"/>
        <v>0.8684450821346269</v>
      </c>
      <c r="G96" s="157">
        <f t="shared" si="10"/>
        <v>0.90026790551290425</v>
      </c>
      <c r="H96" s="157">
        <f t="shared" si="10"/>
        <v>0.95729778969270818</v>
      </c>
      <c r="I96" s="157">
        <f t="shared" si="10"/>
        <v>1.0495462129880797</v>
      </c>
      <c r="J96" s="157">
        <f t="shared" si="10"/>
        <v>1.065409077901271</v>
      </c>
      <c r="K96" s="157">
        <f t="shared" si="10"/>
        <v>1.1547113336034838</v>
      </c>
      <c r="L96" s="157">
        <f t="shared" si="10"/>
        <v>1.4782555932262871</v>
      </c>
      <c r="M96" s="157">
        <f t="shared" si="10"/>
        <v>1.4113650554296655</v>
      </c>
      <c r="N96" s="157">
        <f t="shared" si="10"/>
        <v>1.466661713134394</v>
      </c>
      <c r="O96" s="157">
        <f t="shared" si="10"/>
        <v>1.5900599403254541</v>
      </c>
      <c r="P96" s="157">
        <f t="shared" si="10"/>
        <v>1.6474988469018994</v>
      </c>
      <c r="Q96" s="157">
        <f t="shared" si="10"/>
        <v>1.6568283582235981</v>
      </c>
    </row>
    <row r="97" spans="1:17" ht="12" customHeight="1" x14ac:dyDescent="0.25">
      <c r="A97" s="23" t="s">
        <v>60</v>
      </c>
      <c r="B97" s="156">
        <f>RES_hhdet_fec!B$165</f>
        <v>1.1315195267251754</v>
      </c>
      <c r="C97" s="156">
        <f>RES_hhdet_fec!C$165</f>
        <v>1.0826194287852526</v>
      </c>
      <c r="D97" s="156">
        <f>RES_hhdet_fec!D$165</f>
        <v>1.0144774833616987</v>
      </c>
      <c r="E97" s="156">
        <f>RES_hhdet_fec!E$165</f>
        <v>0.92581668062634315</v>
      </c>
      <c r="F97" s="156">
        <f>RES_hhdet_fec!F$165</f>
        <v>0.8684450821346269</v>
      </c>
      <c r="G97" s="156">
        <f>RES_hhdet_fec!G$165</f>
        <v>0.90026790551290425</v>
      </c>
      <c r="H97" s="156">
        <f>RES_hhdet_fec!H$165</f>
        <v>0.95729778969270818</v>
      </c>
      <c r="I97" s="156">
        <f>RES_hhdet_fec!I$165</f>
        <v>1.0495462129880797</v>
      </c>
      <c r="J97" s="156">
        <f>RES_hhdet_fec!J$165</f>
        <v>1.065409077901271</v>
      </c>
      <c r="K97" s="156">
        <f>RES_hhdet_fec!K$165</f>
        <v>1.1547113336034838</v>
      </c>
      <c r="L97" s="156">
        <f>RES_hhdet_fec!L$165</f>
        <v>1.4782555932262871</v>
      </c>
      <c r="M97" s="156">
        <f>RES_hhdet_fec!M$165</f>
        <v>1.4113650554296655</v>
      </c>
      <c r="N97" s="156">
        <f>RES_hhdet_fec!N$165</f>
        <v>1.466661713134394</v>
      </c>
      <c r="O97" s="156">
        <f>RES_hhdet_fec!O$165</f>
        <v>1.5900599403254541</v>
      </c>
      <c r="P97" s="156">
        <f>RES_hhdet_fec!P$165</f>
        <v>1.6474988469018994</v>
      </c>
      <c r="Q97" s="156">
        <f>RES_hhdet_fec!Q$165</f>
        <v>1.6568283582235981</v>
      </c>
    </row>
    <row r="98" spans="1:17" ht="12" customHeight="1" x14ac:dyDescent="0.25">
      <c r="A98" s="158" t="s">
        <v>63</v>
      </c>
      <c r="B98" s="157">
        <f>SUM(B99:B100,B103:B104)</f>
        <v>339.31635517762032</v>
      </c>
      <c r="C98" s="157">
        <f t="shared" ref="C98:Q98" si="11">SUM(C99:C100,C103:C104)</f>
        <v>317.838369731559</v>
      </c>
      <c r="D98" s="157">
        <f t="shared" si="11"/>
        <v>302.096345458011</v>
      </c>
      <c r="E98" s="157">
        <f t="shared" si="11"/>
        <v>293.40562523437649</v>
      </c>
      <c r="F98" s="157">
        <f t="shared" si="11"/>
        <v>284.61838237079633</v>
      </c>
      <c r="G98" s="157">
        <f t="shared" si="11"/>
        <v>281.81584591525416</v>
      </c>
      <c r="H98" s="157">
        <f t="shared" si="11"/>
        <v>271.06845150392007</v>
      </c>
      <c r="I98" s="157">
        <f t="shared" si="11"/>
        <v>257.43817950488295</v>
      </c>
      <c r="J98" s="157">
        <f t="shared" si="11"/>
        <v>245.60282895101912</v>
      </c>
      <c r="K98" s="157">
        <f t="shared" si="11"/>
        <v>253.48026494376796</v>
      </c>
      <c r="L98" s="157">
        <f t="shared" si="11"/>
        <v>263.0511527405954</v>
      </c>
      <c r="M98" s="157">
        <f t="shared" si="11"/>
        <v>246.03733848769122</v>
      </c>
      <c r="N98" s="157">
        <f t="shared" si="11"/>
        <v>243.60211109800477</v>
      </c>
      <c r="O98" s="157">
        <f t="shared" si="11"/>
        <v>237.86211200046705</v>
      </c>
      <c r="P98" s="157">
        <f t="shared" si="11"/>
        <v>214.90043205712752</v>
      </c>
      <c r="Q98" s="157">
        <f t="shared" si="11"/>
        <v>198.53040204500527</v>
      </c>
    </row>
    <row r="99" spans="1:17" ht="12" customHeight="1" x14ac:dyDescent="0.25">
      <c r="A99" s="167" t="s">
        <v>144</v>
      </c>
      <c r="B99" s="132">
        <f>RES_hhdet_fec!B$167</f>
        <v>0</v>
      </c>
      <c r="C99" s="132">
        <f>RES_hhdet_fec!C$167</f>
        <v>0</v>
      </c>
      <c r="D99" s="132">
        <f>RES_hhdet_fec!D$167</f>
        <v>0</v>
      </c>
      <c r="E99" s="132">
        <f>RES_hhdet_fec!E$167</f>
        <v>0</v>
      </c>
      <c r="F99" s="132">
        <f>RES_hhdet_fec!F$167</f>
        <v>0</v>
      </c>
      <c r="G99" s="132">
        <f>RES_hhdet_fec!G$167</f>
        <v>0</v>
      </c>
      <c r="H99" s="132">
        <f>RES_hhdet_fec!H$167</f>
        <v>0</v>
      </c>
      <c r="I99" s="132">
        <f>RES_hhdet_fec!I$167</f>
        <v>0</v>
      </c>
      <c r="J99" s="132">
        <f>RES_hhdet_fec!J$167</f>
        <v>0</v>
      </c>
      <c r="K99" s="132">
        <f>RES_hhdet_fec!K$167</f>
        <v>0</v>
      </c>
      <c r="L99" s="132">
        <f>RES_hhdet_fec!L$167</f>
        <v>0</v>
      </c>
      <c r="M99" s="132">
        <f>RES_hhdet_fec!M$167</f>
        <v>0</v>
      </c>
      <c r="N99" s="132">
        <f>RES_hhdet_fec!N$167</f>
        <v>0</v>
      </c>
      <c r="O99" s="132">
        <f>RES_hhdet_fec!O$167</f>
        <v>0</v>
      </c>
      <c r="P99" s="132">
        <f>RES_hhdet_fec!P$167</f>
        <v>0</v>
      </c>
      <c r="Q99" s="132">
        <f>RES_hhdet_fec!Q$167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0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0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326.12436719142602</v>
      </c>
      <c r="C103" s="162">
        <f>RES_hhdet_fec!C$171</f>
        <v>309.13801602355107</v>
      </c>
      <c r="D103" s="162">
        <f>RES_hhdet_fec!D$171</f>
        <v>292.83706239516454</v>
      </c>
      <c r="E103" s="162">
        <f>RES_hhdet_fec!E$171</f>
        <v>283.49597400410818</v>
      </c>
      <c r="F103" s="162">
        <f>RES_hhdet_fec!F$171</f>
        <v>275.14505296420435</v>
      </c>
      <c r="G103" s="162">
        <f>RES_hhdet_fec!G$171</f>
        <v>270.26029501692585</v>
      </c>
      <c r="H103" s="162">
        <f>RES_hhdet_fec!H$171</f>
        <v>260.12990766883951</v>
      </c>
      <c r="I103" s="162">
        <f>RES_hhdet_fec!I$171</f>
        <v>242.12920224149997</v>
      </c>
      <c r="J103" s="162">
        <f>RES_hhdet_fec!J$171</f>
        <v>229.30249883802534</v>
      </c>
      <c r="K103" s="162">
        <f>RES_hhdet_fec!K$171</f>
        <v>237.09088782260926</v>
      </c>
      <c r="L103" s="162">
        <f>RES_hhdet_fec!L$171</f>
        <v>245.22813263560971</v>
      </c>
      <c r="M103" s="162">
        <f>RES_hhdet_fec!M$171</f>
        <v>228.40044972760452</v>
      </c>
      <c r="N103" s="162">
        <f>RES_hhdet_fec!N$171</f>
        <v>226.01712332298999</v>
      </c>
      <c r="O103" s="162">
        <f>RES_hhdet_fec!O$171</f>
        <v>221.1563384558637</v>
      </c>
      <c r="P103" s="162">
        <f>RES_hhdet_fec!P$171</f>
        <v>199.86827042211567</v>
      </c>
      <c r="Q103" s="162">
        <f>RES_hhdet_fec!Q$171</f>
        <v>184.75879924749995</v>
      </c>
    </row>
    <row r="104" spans="1:17" ht="12" customHeight="1" x14ac:dyDescent="0.25">
      <c r="A104" s="161" t="s">
        <v>141</v>
      </c>
      <c r="B104" s="160">
        <f>SUM(B105:B106)</f>
        <v>13.191987986194325</v>
      </c>
      <c r="C104" s="160">
        <f t="shared" ref="C104:Q104" si="13">SUM(C105:C106)</f>
        <v>8.700353708007933</v>
      </c>
      <c r="D104" s="160">
        <f t="shared" si="13"/>
        <v>9.2592830628464444</v>
      </c>
      <c r="E104" s="160">
        <f t="shared" si="13"/>
        <v>9.9096512302683077</v>
      </c>
      <c r="F104" s="160">
        <f t="shared" si="13"/>
        <v>9.47332940659199</v>
      </c>
      <c r="G104" s="160">
        <f t="shared" si="13"/>
        <v>11.555550898328333</v>
      </c>
      <c r="H104" s="160">
        <f t="shared" si="13"/>
        <v>10.938543835080592</v>
      </c>
      <c r="I104" s="160">
        <f t="shared" si="13"/>
        <v>15.308977263382964</v>
      </c>
      <c r="J104" s="160">
        <f t="shared" si="13"/>
        <v>16.30033011299377</v>
      </c>
      <c r="K104" s="160">
        <f t="shared" si="13"/>
        <v>16.389377121158688</v>
      </c>
      <c r="L104" s="160">
        <f t="shared" si="13"/>
        <v>17.823020104985687</v>
      </c>
      <c r="M104" s="160">
        <f t="shared" si="13"/>
        <v>17.636888760086684</v>
      </c>
      <c r="N104" s="160">
        <f t="shared" si="13"/>
        <v>17.584987775014785</v>
      </c>
      <c r="O104" s="160">
        <f t="shared" si="13"/>
        <v>16.705773544603353</v>
      </c>
      <c r="P104" s="160">
        <f t="shared" si="13"/>
        <v>15.032161635011834</v>
      </c>
      <c r="Q104" s="160">
        <f t="shared" si="13"/>
        <v>13.771602797505324</v>
      </c>
    </row>
    <row r="105" spans="1:17" ht="12" customHeight="1" x14ac:dyDescent="0.25">
      <c r="A105" s="148" t="s">
        <v>60</v>
      </c>
      <c r="B105" s="156">
        <f>RES_hhdet_fec!B$173</f>
        <v>11.41673581337308</v>
      </c>
      <c r="C105" s="156">
        <f>RES_hhdet_fec!C$173</f>
        <v>7.5104793283921554</v>
      </c>
      <c r="D105" s="156">
        <f>RES_hhdet_fec!D$173</f>
        <v>7.9910640098746866</v>
      </c>
      <c r="E105" s="156">
        <f>RES_hhdet_fec!E$173</f>
        <v>8.5826823649328308</v>
      </c>
      <c r="F105" s="156">
        <f>RES_hhdet_fec!F$173</f>
        <v>8.235586105097525</v>
      </c>
      <c r="G105" s="156">
        <f>RES_hhdet_fec!G$173</f>
        <v>10.093381263467746</v>
      </c>
      <c r="H105" s="156">
        <f>RES_hhdet_fec!H$173</f>
        <v>9.5637367403931517</v>
      </c>
      <c r="I105" s="156">
        <f>RES_hhdet_fec!I$173</f>
        <v>13.342974990989674</v>
      </c>
      <c r="J105" s="156">
        <f>RES_hhdet_fec!J$173</f>
        <v>14.183673547304466</v>
      </c>
      <c r="K105" s="156">
        <f>RES_hhdet_fec!K$173</f>
        <v>14.322952821077143</v>
      </c>
      <c r="L105" s="156">
        <f>RES_hhdet_fec!L$173</f>
        <v>15.728608290387969</v>
      </c>
      <c r="M105" s="156">
        <f>RES_hhdet_fec!M$173</f>
        <v>15.55281448978098</v>
      </c>
      <c r="N105" s="156">
        <f>RES_hhdet_fec!N$173</f>
        <v>15.565523236040859</v>
      </c>
      <c r="O105" s="156">
        <f>RES_hhdet_fec!O$173</f>
        <v>14.91813775410413</v>
      </c>
      <c r="P105" s="156">
        <f>RES_hhdet_fec!P$173</f>
        <v>13.396222921644405</v>
      </c>
      <c r="Q105" s="156">
        <f>RES_hhdet_fec!Q$173</f>
        <v>12.388274520389201</v>
      </c>
    </row>
    <row r="106" spans="1:17" ht="12" customHeight="1" x14ac:dyDescent="0.25">
      <c r="A106" s="159" t="s">
        <v>59</v>
      </c>
      <c r="B106" s="57">
        <f>RES_hhdet_fec!B$174</f>
        <v>1.7752521728212451</v>
      </c>
      <c r="C106" s="57">
        <f>RES_hhdet_fec!C$174</f>
        <v>1.1898743796157769</v>
      </c>
      <c r="D106" s="57">
        <f>RES_hhdet_fec!D$174</f>
        <v>1.2682190529717574</v>
      </c>
      <c r="E106" s="57">
        <f>RES_hhdet_fec!E$174</f>
        <v>1.3269688653354774</v>
      </c>
      <c r="F106" s="57">
        <f>RES_hhdet_fec!F$174</f>
        <v>1.2377433014944648</v>
      </c>
      <c r="G106" s="57">
        <f>RES_hhdet_fec!G$174</f>
        <v>1.4621696348605862</v>
      </c>
      <c r="H106" s="57">
        <f>RES_hhdet_fec!H$174</f>
        <v>1.3748070946874402</v>
      </c>
      <c r="I106" s="57">
        <f>RES_hhdet_fec!I$174</f>
        <v>1.9660022723932891</v>
      </c>
      <c r="J106" s="57">
        <f>RES_hhdet_fec!J$174</f>
        <v>2.1166565656893024</v>
      </c>
      <c r="K106" s="57">
        <f>RES_hhdet_fec!K$174</f>
        <v>2.0664243000815441</v>
      </c>
      <c r="L106" s="57">
        <f>RES_hhdet_fec!L$174</f>
        <v>2.0944118145977182</v>
      </c>
      <c r="M106" s="57">
        <f>RES_hhdet_fec!M$174</f>
        <v>2.0840742703057056</v>
      </c>
      <c r="N106" s="57">
        <f>RES_hhdet_fec!N$174</f>
        <v>2.0194645389739261</v>
      </c>
      <c r="O106" s="57">
        <f>RES_hhdet_fec!O$174</f>
        <v>1.7876357904992215</v>
      </c>
      <c r="P106" s="57">
        <f>RES_hhdet_fec!P$174</f>
        <v>1.635938713367429</v>
      </c>
      <c r="Q106" s="57">
        <f>RES_hhdet_fec!Q$174</f>
        <v>1.3833282771161224</v>
      </c>
    </row>
    <row r="107" spans="1:17" ht="12" customHeight="1" x14ac:dyDescent="0.25">
      <c r="A107" s="158" t="s">
        <v>62</v>
      </c>
      <c r="B107" s="157">
        <f>SUM(B108:B109)</f>
        <v>106.93892588750347</v>
      </c>
      <c r="C107" s="157">
        <f t="shared" ref="C107:Q107" si="14">SUM(C108:C109)</f>
        <v>100.10596238206367</v>
      </c>
      <c r="D107" s="157">
        <f t="shared" si="14"/>
        <v>96.164898796382175</v>
      </c>
      <c r="E107" s="157">
        <f t="shared" si="14"/>
        <v>94.182975223032329</v>
      </c>
      <c r="F107" s="157">
        <f t="shared" si="14"/>
        <v>92.204036313710773</v>
      </c>
      <c r="G107" s="157">
        <f t="shared" si="14"/>
        <v>90.960070369355819</v>
      </c>
      <c r="H107" s="157">
        <f t="shared" si="14"/>
        <v>87.735502237553803</v>
      </c>
      <c r="I107" s="157">
        <f t="shared" si="14"/>
        <v>83.768021933361936</v>
      </c>
      <c r="J107" s="157">
        <f t="shared" si="14"/>
        <v>80.1735764753507</v>
      </c>
      <c r="K107" s="157">
        <f t="shared" si="14"/>
        <v>85.498154048385743</v>
      </c>
      <c r="L107" s="157">
        <f t="shared" si="14"/>
        <v>87.771712432921433</v>
      </c>
      <c r="M107" s="157">
        <f t="shared" si="14"/>
        <v>82.231195412206759</v>
      </c>
      <c r="N107" s="157">
        <f t="shared" si="14"/>
        <v>81.852311962303119</v>
      </c>
      <c r="O107" s="157">
        <f t="shared" si="14"/>
        <v>80.453823220497526</v>
      </c>
      <c r="P107" s="157">
        <f t="shared" si="14"/>
        <v>73.786342615316357</v>
      </c>
      <c r="Q107" s="157">
        <f t="shared" si="14"/>
        <v>67.808174322311558</v>
      </c>
    </row>
    <row r="108" spans="1:17" ht="12" customHeight="1" x14ac:dyDescent="0.25">
      <c r="A108" s="23" t="s">
        <v>57</v>
      </c>
      <c r="B108" s="156">
        <f>RES_hhdet_fec!B$176</f>
        <v>0</v>
      </c>
      <c r="C108" s="156">
        <f>RES_hhdet_fec!C$176</f>
        <v>0</v>
      </c>
      <c r="D108" s="156">
        <f>RES_hhdet_fec!D$176</f>
        <v>0.32774263230982703</v>
      </c>
      <c r="E108" s="156">
        <f>RES_hhdet_fec!E$176</f>
        <v>0.6140666849317985</v>
      </c>
      <c r="F108" s="156">
        <f>RES_hhdet_fec!F$176</f>
        <v>0.57264754346216795</v>
      </c>
      <c r="G108" s="156">
        <f>RES_hhdet_fec!G$176</f>
        <v>0.27513889808414344</v>
      </c>
      <c r="H108" s="156">
        <f>RES_hhdet_fec!H$176</f>
        <v>0</v>
      </c>
      <c r="I108" s="156">
        <f>RES_hhdet_fec!I$176</f>
        <v>0</v>
      </c>
      <c r="J108" s="156">
        <f>RES_hhdet_fec!J$176</f>
        <v>0</v>
      </c>
      <c r="K108" s="156">
        <f>RES_hhdet_fec!K$176</f>
        <v>0</v>
      </c>
      <c r="L108" s="156">
        <f>RES_hhdet_fec!L$176</f>
        <v>0</v>
      </c>
      <c r="M108" s="156">
        <f>RES_hhdet_fec!M$176</f>
        <v>0</v>
      </c>
      <c r="N108" s="156">
        <f>RES_hhdet_fec!N$176</f>
        <v>0</v>
      </c>
      <c r="O108" s="156">
        <f>RES_hhdet_fec!O$176</f>
        <v>0</v>
      </c>
      <c r="P108" s="156">
        <f>RES_hhdet_fec!P$176</f>
        <v>0</v>
      </c>
      <c r="Q108" s="156">
        <f>RES_hhdet_fec!Q$176</f>
        <v>0</v>
      </c>
    </row>
    <row r="109" spans="1:17" ht="12" customHeight="1" x14ac:dyDescent="0.25">
      <c r="A109" s="29" t="s">
        <v>140</v>
      </c>
      <c r="B109" s="57">
        <f>RES_hhdet_fec!B$177</f>
        <v>106.93892588750347</v>
      </c>
      <c r="C109" s="57">
        <f>RES_hhdet_fec!C$177</f>
        <v>100.10596238206367</v>
      </c>
      <c r="D109" s="57">
        <f>RES_hhdet_fec!D$177</f>
        <v>95.837156164072354</v>
      </c>
      <c r="E109" s="57">
        <f>RES_hhdet_fec!E$177</f>
        <v>93.56890853810053</v>
      </c>
      <c r="F109" s="57">
        <f>RES_hhdet_fec!F$177</f>
        <v>91.631388770248606</v>
      </c>
      <c r="G109" s="57">
        <f>RES_hhdet_fec!G$177</f>
        <v>90.684931471271682</v>
      </c>
      <c r="H109" s="57">
        <f>RES_hhdet_fec!H$177</f>
        <v>87.735502237553803</v>
      </c>
      <c r="I109" s="57">
        <f>RES_hhdet_fec!I$177</f>
        <v>83.768021933361936</v>
      </c>
      <c r="J109" s="57">
        <f>RES_hhdet_fec!J$177</f>
        <v>80.1735764753507</v>
      </c>
      <c r="K109" s="57">
        <f>RES_hhdet_fec!K$177</f>
        <v>85.498154048385743</v>
      </c>
      <c r="L109" s="57">
        <f>RES_hhdet_fec!L$177</f>
        <v>87.771712432921433</v>
      </c>
      <c r="M109" s="57">
        <f>RES_hhdet_fec!M$177</f>
        <v>82.231195412206759</v>
      </c>
      <c r="N109" s="57">
        <f>RES_hhdet_fec!N$177</f>
        <v>81.852311962303119</v>
      </c>
      <c r="O109" s="57">
        <f>RES_hhdet_fec!O$177</f>
        <v>80.453823220497526</v>
      </c>
      <c r="P109" s="57">
        <f>RES_hhdet_fec!P$177</f>
        <v>73.786342615316357</v>
      </c>
      <c r="Q109" s="57">
        <f>RES_hhdet_fec!Q$177</f>
        <v>67.808174322311558</v>
      </c>
    </row>
    <row r="111" spans="1:17" ht="12" customHeight="1" x14ac:dyDescent="0.25">
      <c r="A111" s="152" t="s">
        <v>119</v>
      </c>
      <c r="B111" s="168">
        <f>SUM(B112,B114,B116,B125)</f>
        <v>1507.7838066089621</v>
      </c>
      <c r="C111" s="168">
        <f t="shared" ref="C111:Q111" si="15">SUM(C112,C114,C116,C125)</f>
        <v>1468.1387011793372</v>
      </c>
      <c r="D111" s="168">
        <f t="shared" si="15"/>
        <v>1367.416193163403</v>
      </c>
      <c r="E111" s="168">
        <f t="shared" si="15"/>
        <v>1324.0849427281132</v>
      </c>
      <c r="F111" s="168">
        <f t="shared" si="15"/>
        <v>1225.7943585096889</v>
      </c>
      <c r="G111" s="168">
        <f t="shared" si="15"/>
        <v>1238.9645114232194</v>
      </c>
      <c r="H111" s="168">
        <f t="shared" si="15"/>
        <v>1151.5277326630712</v>
      </c>
      <c r="I111" s="168">
        <f t="shared" si="15"/>
        <v>1058.0329803133895</v>
      </c>
      <c r="J111" s="168">
        <f t="shared" si="15"/>
        <v>1014.1219556661819</v>
      </c>
      <c r="K111" s="168">
        <f t="shared" si="15"/>
        <v>1033.9332652327357</v>
      </c>
      <c r="L111" s="168">
        <f t="shared" si="15"/>
        <v>1224.1307163278659</v>
      </c>
      <c r="M111" s="168">
        <f t="shared" si="15"/>
        <v>1026.5499505101634</v>
      </c>
      <c r="N111" s="168">
        <f t="shared" si="15"/>
        <v>1072.5449749378308</v>
      </c>
      <c r="O111" s="168">
        <f t="shared" si="15"/>
        <v>970.63936559806382</v>
      </c>
      <c r="P111" s="168">
        <f t="shared" si="15"/>
        <v>849.77062972344686</v>
      </c>
      <c r="Q111" s="168">
        <f t="shared" si="15"/>
        <v>795.60578741070037</v>
      </c>
    </row>
    <row r="112" spans="1:17" ht="12" customHeight="1" x14ac:dyDescent="0.25">
      <c r="A112" s="158" t="s">
        <v>65</v>
      </c>
      <c r="B112" s="157">
        <f>B113</f>
        <v>1201.8723708542288</v>
      </c>
      <c r="C112" s="157">
        <f t="shared" ref="C112:Q112" si="16">C113</f>
        <v>1179.4420296335052</v>
      </c>
      <c r="D112" s="157">
        <f t="shared" si="16"/>
        <v>1089.5237900386419</v>
      </c>
      <c r="E112" s="157">
        <f t="shared" si="16"/>
        <v>1050.6317843932013</v>
      </c>
      <c r="F112" s="157">
        <f t="shared" si="16"/>
        <v>956.42741493060953</v>
      </c>
      <c r="G112" s="157">
        <f t="shared" si="16"/>
        <v>967.96050595772294</v>
      </c>
      <c r="H112" s="157">
        <f t="shared" si="16"/>
        <v>885.63051321529338</v>
      </c>
      <c r="I112" s="157">
        <f t="shared" si="16"/>
        <v>799.28740929357889</v>
      </c>
      <c r="J112" s="157">
        <f t="shared" si="16"/>
        <v>761.0609298211682</v>
      </c>
      <c r="K112" s="157">
        <f t="shared" si="16"/>
        <v>769.14358994837892</v>
      </c>
      <c r="L112" s="157">
        <f t="shared" si="16"/>
        <v>948.07647821445812</v>
      </c>
      <c r="M112" s="157">
        <f t="shared" si="16"/>
        <v>767.30473219886846</v>
      </c>
      <c r="N112" s="157">
        <f t="shared" si="16"/>
        <v>814.24828509425276</v>
      </c>
      <c r="O112" s="157">
        <f t="shared" si="16"/>
        <v>716.53354266097904</v>
      </c>
      <c r="P112" s="157">
        <f t="shared" si="16"/>
        <v>617.3945456850854</v>
      </c>
      <c r="Q112" s="157">
        <f t="shared" si="16"/>
        <v>579.65475834769779</v>
      </c>
    </row>
    <row r="113" spans="1:17" ht="12" customHeight="1" x14ac:dyDescent="0.25">
      <c r="A113" s="23" t="s">
        <v>60</v>
      </c>
      <c r="B113" s="57">
        <f>RES_hhdet_tes!B$163</f>
        <v>1201.8723708542288</v>
      </c>
      <c r="C113" s="57">
        <f>RES_hhdet_tes!C$163</f>
        <v>1179.4420296335052</v>
      </c>
      <c r="D113" s="57">
        <f>RES_hhdet_tes!D$163</f>
        <v>1089.5237900386419</v>
      </c>
      <c r="E113" s="57">
        <f>RES_hhdet_tes!E$163</f>
        <v>1050.6317843932013</v>
      </c>
      <c r="F113" s="57">
        <f>RES_hhdet_tes!F$163</f>
        <v>956.42741493060953</v>
      </c>
      <c r="G113" s="57">
        <f>RES_hhdet_tes!G$163</f>
        <v>967.96050595772294</v>
      </c>
      <c r="H113" s="57">
        <f>RES_hhdet_tes!H$163</f>
        <v>885.63051321529338</v>
      </c>
      <c r="I113" s="57">
        <f>RES_hhdet_tes!I$163</f>
        <v>799.28740929357889</v>
      </c>
      <c r="J113" s="57">
        <f>RES_hhdet_tes!J$163</f>
        <v>761.0609298211682</v>
      </c>
      <c r="K113" s="57">
        <f>RES_hhdet_tes!K$163</f>
        <v>769.14358994837892</v>
      </c>
      <c r="L113" s="57">
        <f>RES_hhdet_tes!L$163</f>
        <v>948.07647821445812</v>
      </c>
      <c r="M113" s="57">
        <f>RES_hhdet_tes!M$163</f>
        <v>767.30473219886846</v>
      </c>
      <c r="N113" s="57">
        <f>RES_hhdet_tes!N$163</f>
        <v>814.24828509425276</v>
      </c>
      <c r="O113" s="57">
        <f>RES_hhdet_tes!O$163</f>
        <v>716.53354266097904</v>
      </c>
      <c r="P113" s="57">
        <f>RES_hhdet_tes!P$163</f>
        <v>617.3945456850854</v>
      </c>
      <c r="Q113" s="57">
        <f>RES_hhdet_tes!Q$163</f>
        <v>579.65475834769779</v>
      </c>
    </row>
    <row r="114" spans="1:17" ht="12" customHeight="1" x14ac:dyDescent="0.25">
      <c r="A114" s="158" t="s">
        <v>112</v>
      </c>
      <c r="B114" s="157">
        <f>B115</f>
        <v>1.7599008443882624</v>
      </c>
      <c r="C114" s="157">
        <f t="shared" ref="C114:Q114" si="17">C115</f>
        <v>1.7022689420094346</v>
      </c>
      <c r="D114" s="157">
        <f t="shared" si="17"/>
        <v>1.6106799462889256</v>
      </c>
      <c r="E114" s="157">
        <f t="shared" si="17"/>
        <v>1.482552068816277</v>
      </c>
      <c r="F114" s="157">
        <f t="shared" si="17"/>
        <v>1.4026478114123782</v>
      </c>
      <c r="G114" s="157">
        <f t="shared" si="17"/>
        <v>1.5136849835811608</v>
      </c>
      <c r="H114" s="157">
        <f t="shared" si="17"/>
        <v>1.6996600047022852</v>
      </c>
      <c r="I114" s="157">
        <f t="shared" si="17"/>
        <v>2.0117250675599565</v>
      </c>
      <c r="J114" s="157">
        <f t="shared" si="17"/>
        <v>2.5174565162959963</v>
      </c>
      <c r="K114" s="157">
        <f t="shared" si="17"/>
        <v>2.8556482788943414</v>
      </c>
      <c r="L114" s="157">
        <f t="shared" si="17"/>
        <v>3.9445342385703541</v>
      </c>
      <c r="M114" s="157">
        <f t="shared" si="17"/>
        <v>3.7733166331863215</v>
      </c>
      <c r="N114" s="157">
        <f t="shared" si="17"/>
        <v>4.0819462547822329</v>
      </c>
      <c r="O114" s="157">
        <f t="shared" si="17"/>
        <v>4.6427516570576026</v>
      </c>
      <c r="P114" s="157">
        <f t="shared" si="17"/>
        <v>5.0453810778446968</v>
      </c>
      <c r="Q114" s="157">
        <f t="shared" si="17"/>
        <v>5.2790541804450033</v>
      </c>
    </row>
    <row r="115" spans="1:17" ht="12" customHeight="1" x14ac:dyDescent="0.25">
      <c r="A115" s="23" t="s">
        <v>60</v>
      </c>
      <c r="B115" s="156">
        <f>RES_hhdet_tes!B$165</f>
        <v>1.7599008443882624</v>
      </c>
      <c r="C115" s="156">
        <f>RES_hhdet_tes!C$165</f>
        <v>1.7022689420094346</v>
      </c>
      <c r="D115" s="156">
        <f>RES_hhdet_tes!D$165</f>
        <v>1.6106799462889256</v>
      </c>
      <c r="E115" s="156">
        <f>RES_hhdet_tes!E$165</f>
        <v>1.482552068816277</v>
      </c>
      <c r="F115" s="156">
        <f>RES_hhdet_tes!F$165</f>
        <v>1.4026478114123782</v>
      </c>
      <c r="G115" s="156">
        <f>RES_hhdet_tes!G$165</f>
        <v>1.5136849835811608</v>
      </c>
      <c r="H115" s="156">
        <f>RES_hhdet_tes!H$165</f>
        <v>1.6996600047022852</v>
      </c>
      <c r="I115" s="156">
        <f>RES_hhdet_tes!I$165</f>
        <v>2.0117250675599565</v>
      </c>
      <c r="J115" s="156">
        <f>RES_hhdet_tes!J$165</f>
        <v>2.5174565162959963</v>
      </c>
      <c r="K115" s="156">
        <f>RES_hhdet_tes!K$165</f>
        <v>2.8556482788943414</v>
      </c>
      <c r="L115" s="156">
        <f>RES_hhdet_tes!L$165</f>
        <v>3.9445342385703541</v>
      </c>
      <c r="M115" s="156">
        <f>RES_hhdet_tes!M$165</f>
        <v>3.7733166331863215</v>
      </c>
      <c r="N115" s="156">
        <f>RES_hhdet_tes!N$165</f>
        <v>4.0819462547822329</v>
      </c>
      <c r="O115" s="156">
        <f>RES_hhdet_tes!O$165</f>
        <v>4.6427516570576026</v>
      </c>
      <c r="P115" s="156">
        <f>RES_hhdet_tes!P$165</f>
        <v>5.0453810778446968</v>
      </c>
      <c r="Q115" s="156">
        <f>RES_hhdet_tes!Q$165</f>
        <v>5.2790541804450033</v>
      </c>
    </row>
    <row r="116" spans="1:17" ht="12" customHeight="1" x14ac:dyDescent="0.25">
      <c r="A116" s="158" t="s">
        <v>63</v>
      </c>
      <c r="B116" s="157">
        <f>SUM(B117:B118,B121:B122)</f>
        <v>216.86307533156429</v>
      </c>
      <c r="C116" s="157">
        <f t="shared" ref="C116:Q116" si="18">SUM(C117:C118,C121:C122)</f>
        <v>205.09928125878159</v>
      </c>
      <c r="D116" s="157">
        <f t="shared" si="18"/>
        <v>197.50379224831539</v>
      </c>
      <c r="E116" s="157">
        <f t="shared" si="18"/>
        <v>194.6539896971027</v>
      </c>
      <c r="F116" s="157">
        <f t="shared" si="18"/>
        <v>191.95211499464887</v>
      </c>
      <c r="G116" s="157">
        <f t="shared" si="18"/>
        <v>194.00509350687352</v>
      </c>
      <c r="H116" s="157">
        <f t="shared" si="18"/>
        <v>190.84785936900627</v>
      </c>
      <c r="I116" s="157">
        <f t="shared" si="18"/>
        <v>186.18818515429629</v>
      </c>
      <c r="J116" s="157">
        <f t="shared" si="18"/>
        <v>182.47956044436208</v>
      </c>
      <c r="K116" s="157">
        <f t="shared" si="18"/>
        <v>189.21332452109277</v>
      </c>
      <c r="L116" s="157">
        <f t="shared" si="18"/>
        <v>197.28198257432624</v>
      </c>
      <c r="M116" s="157">
        <f t="shared" si="18"/>
        <v>185.23778612258707</v>
      </c>
      <c r="N116" s="157">
        <f t="shared" si="18"/>
        <v>184.15757904449521</v>
      </c>
      <c r="O116" s="157">
        <f t="shared" si="18"/>
        <v>180.46625662501245</v>
      </c>
      <c r="P116" s="157">
        <f t="shared" si="18"/>
        <v>163.88589026102633</v>
      </c>
      <c r="Q116" s="157">
        <f t="shared" si="18"/>
        <v>152.20805095225668</v>
      </c>
    </row>
    <row r="117" spans="1:17" ht="12" customHeight="1" x14ac:dyDescent="0.25">
      <c r="A117" s="167" t="s">
        <v>144</v>
      </c>
      <c r="B117" s="132">
        <f>RES_hhdet_tes!B$167</f>
        <v>0</v>
      </c>
      <c r="C117" s="132">
        <f>RES_hhdet_tes!C$167</f>
        <v>0</v>
      </c>
      <c r="D117" s="132">
        <f>RES_hhdet_tes!D$167</f>
        <v>0</v>
      </c>
      <c r="E117" s="132">
        <f>RES_hhdet_tes!E$167</f>
        <v>0</v>
      </c>
      <c r="F117" s="132">
        <f>RES_hhdet_tes!F$167</f>
        <v>0</v>
      </c>
      <c r="G117" s="132">
        <f>RES_hhdet_tes!G$167</f>
        <v>0</v>
      </c>
      <c r="H117" s="132">
        <f>RES_hhdet_tes!H$167</f>
        <v>0</v>
      </c>
      <c r="I117" s="132">
        <f>RES_hhdet_tes!I$167</f>
        <v>0</v>
      </c>
      <c r="J117" s="132">
        <f>RES_hhdet_tes!J$167</f>
        <v>0</v>
      </c>
      <c r="K117" s="132">
        <f>RES_hhdet_tes!K$167</f>
        <v>0</v>
      </c>
      <c r="L117" s="132">
        <f>RES_hhdet_tes!L$167</f>
        <v>0</v>
      </c>
      <c r="M117" s="132">
        <f>RES_hhdet_tes!M$167</f>
        <v>0</v>
      </c>
      <c r="N117" s="132">
        <f>RES_hhdet_tes!N$167</f>
        <v>0</v>
      </c>
      <c r="O117" s="132">
        <f>RES_hhdet_tes!O$167</f>
        <v>0</v>
      </c>
      <c r="P117" s="132">
        <f>RES_hhdet_tes!P$167</f>
        <v>0</v>
      </c>
      <c r="Q117" s="132">
        <f>RES_hhdet_tes!Q$167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0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0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207.81285477173162</v>
      </c>
      <c r="C121" s="162">
        <f>RES_hhdet_tes!C$171</f>
        <v>199.07294813165615</v>
      </c>
      <c r="D121" s="162">
        <f>RES_hhdet_tes!D$171</f>
        <v>190.98654183693108</v>
      </c>
      <c r="E121" s="162">
        <f>RES_hhdet_tes!E$171</f>
        <v>187.58761797472656</v>
      </c>
      <c r="F121" s="162">
        <f>RES_hhdet_tes!F$171</f>
        <v>185.10904187497434</v>
      </c>
      <c r="G121" s="162">
        <f>RES_hhdet_tes!G$171</f>
        <v>185.4647575473021</v>
      </c>
      <c r="H121" s="162">
        <f>RES_hhdet_tes!H$171</f>
        <v>182.59840416816127</v>
      </c>
      <c r="I121" s="162">
        <f>RES_hhdet_tes!I$171</f>
        <v>174.31563063738065</v>
      </c>
      <c r="J121" s="162">
        <f>RES_hhdet_tes!J$171</f>
        <v>169.76445274008199</v>
      </c>
      <c r="K121" s="162">
        <f>RES_hhdet_tes!K$171</f>
        <v>176.41202113456995</v>
      </c>
      <c r="L121" s="162">
        <f>RES_hhdet_tes!L$171</f>
        <v>183.35537628777365</v>
      </c>
      <c r="M121" s="162">
        <f>RES_hhdet_tes!M$171</f>
        <v>171.42911792890925</v>
      </c>
      <c r="N121" s="162">
        <f>RES_hhdet_tes!N$171</f>
        <v>170.36715349849786</v>
      </c>
      <c r="O121" s="162">
        <f>RES_hhdet_tes!O$171</f>
        <v>167.36501485136759</v>
      </c>
      <c r="P121" s="162">
        <f>RES_hhdet_tes!P$171</f>
        <v>152.0453175638755</v>
      </c>
      <c r="Q121" s="162">
        <f>RES_hhdet_tes!Q$171</f>
        <v>141.33992645508005</v>
      </c>
    </row>
    <row r="122" spans="1:17" ht="12" customHeight="1" x14ac:dyDescent="0.25">
      <c r="A122" s="161" t="s">
        <v>141</v>
      </c>
      <c r="B122" s="160">
        <f>SUM(B123:B124)</f>
        <v>9.0502205598326579</v>
      </c>
      <c r="C122" s="160">
        <f t="shared" ref="C122:Q122" si="20">SUM(C123:C124)</f>
        <v>6.0263331271254437</v>
      </c>
      <c r="D122" s="160">
        <f t="shared" si="20"/>
        <v>6.5172504113843184</v>
      </c>
      <c r="E122" s="160">
        <f t="shared" si="20"/>
        <v>7.0663717223761591</v>
      </c>
      <c r="F122" s="160">
        <f t="shared" si="20"/>
        <v>6.8430731196745418</v>
      </c>
      <c r="G122" s="160">
        <f t="shared" si="20"/>
        <v>8.540335959571415</v>
      </c>
      <c r="H122" s="160">
        <f t="shared" si="20"/>
        <v>8.2494552008449951</v>
      </c>
      <c r="I122" s="160">
        <f t="shared" si="20"/>
        <v>11.872554516915653</v>
      </c>
      <c r="J122" s="160">
        <f t="shared" si="20"/>
        <v>12.715107704280094</v>
      </c>
      <c r="K122" s="160">
        <f t="shared" si="20"/>
        <v>12.801303386522832</v>
      </c>
      <c r="L122" s="160">
        <f t="shared" si="20"/>
        <v>13.926606286552593</v>
      </c>
      <c r="M122" s="160">
        <f t="shared" si="20"/>
        <v>13.80866819367783</v>
      </c>
      <c r="N122" s="160">
        <f t="shared" si="20"/>
        <v>13.790425545997342</v>
      </c>
      <c r="O122" s="160">
        <f t="shared" si="20"/>
        <v>13.101241773644862</v>
      </c>
      <c r="P122" s="160">
        <f t="shared" si="20"/>
        <v>11.840572697150824</v>
      </c>
      <c r="Q122" s="160">
        <f t="shared" si="20"/>
        <v>10.868124497176639</v>
      </c>
    </row>
    <row r="123" spans="1:17" ht="12" customHeight="1" x14ac:dyDescent="0.25">
      <c r="A123" s="148" t="s">
        <v>60</v>
      </c>
      <c r="B123" s="156">
        <f>RES_hhdet_tes!B$173</f>
        <v>7.2749683870114126</v>
      </c>
      <c r="C123" s="156">
        <f>RES_hhdet_tes!C$173</f>
        <v>4.836458747509667</v>
      </c>
      <c r="D123" s="156">
        <f>RES_hhdet_tes!D$173</f>
        <v>5.2490313584125614</v>
      </c>
      <c r="E123" s="156">
        <f>RES_hhdet_tes!E$173</f>
        <v>5.7394028570406812</v>
      </c>
      <c r="F123" s="156">
        <f>RES_hhdet_tes!F$173</f>
        <v>5.6053298181800777</v>
      </c>
      <c r="G123" s="156">
        <f>RES_hhdet_tes!G$173</f>
        <v>7.0781663247108284</v>
      </c>
      <c r="H123" s="156">
        <f>RES_hhdet_tes!H$173</f>
        <v>6.8746481061575553</v>
      </c>
      <c r="I123" s="156">
        <f>RES_hhdet_tes!I$173</f>
        <v>9.9065522445223646</v>
      </c>
      <c r="J123" s="156">
        <f>RES_hhdet_tes!J$173</f>
        <v>10.598451138590791</v>
      </c>
      <c r="K123" s="156">
        <f>RES_hhdet_tes!K$173</f>
        <v>10.734879086441289</v>
      </c>
      <c r="L123" s="156">
        <f>RES_hhdet_tes!L$173</f>
        <v>11.832194471954875</v>
      </c>
      <c r="M123" s="156">
        <f>RES_hhdet_tes!M$173</f>
        <v>11.724593923372124</v>
      </c>
      <c r="N123" s="156">
        <f>RES_hhdet_tes!N$173</f>
        <v>11.770961007023416</v>
      </c>
      <c r="O123" s="156">
        <f>RES_hhdet_tes!O$173</f>
        <v>11.31360598314564</v>
      </c>
      <c r="P123" s="156">
        <f>RES_hhdet_tes!P$173</f>
        <v>10.204633983783395</v>
      </c>
      <c r="Q123" s="156">
        <f>RES_hhdet_tes!Q$173</f>
        <v>9.4847962200605185</v>
      </c>
    </row>
    <row r="124" spans="1:17" ht="12" customHeight="1" x14ac:dyDescent="0.25">
      <c r="A124" s="159" t="s">
        <v>59</v>
      </c>
      <c r="B124" s="57">
        <f>RES_hhdet_tes!B$174</f>
        <v>1.7752521728212451</v>
      </c>
      <c r="C124" s="57">
        <f>RES_hhdet_tes!C$174</f>
        <v>1.1898743796157769</v>
      </c>
      <c r="D124" s="57">
        <f>RES_hhdet_tes!D$174</f>
        <v>1.2682190529717572</v>
      </c>
      <c r="E124" s="57">
        <f>RES_hhdet_tes!E$174</f>
        <v>1.3269688653354776</v>
      </c>
      <c r="F124" s="57">
        <f>RES_hhdet_tes!F$174</f>
        <v>1.2377433014944643</v>
      </c>
      <c r="G124" s="57">
        <f>RES_hhdet_tes!G$174</f>
        <v>1.4621696348605862</v>
      </c>
      <c r="H124" s="57">
        <f>RES_hhdet_tes!H$174</f>
        <v>1.3748070946874402</v>
      </c>
      <c r="I124" s="57">
        <f>RES_hhdet_tes!I$174</f>
        <v>1.9660022723932886</v>
      </c>
      <c r="J124" s="57">
        <f>RES_hhdet_tes!J$174</f>
        <v>2.1166565656893033</v>
      </c>
      <c r="K124" s="57">
        <f>RES_hhdet_tes!K$174</f>
        <v>2.0664243000815441</v>
      </c>
      <c r="L124" s="57">
        <f>RES_hhdet_tes!L$174</f>
        <v>2.0944118145977186</v>
      </c>
      <c r="M124" s="57">
        <f>RES_hhdet_tes!M$174</f>
        <v>2.084074270305706</v>
      </c>
      <c r="N124" s="57">
        <f>RES_hhdet_tes!N$174</f>
        <v>2.0194645389739261</v>
      </c>
      <c r="O124" s="57">
        <f>RES_hhdet_tes!O$174</f>
        <v>1.7876357904992219</v>
      </c>
      <c r="P124" s="57">
        <f>RES_hhdet_tes!P$174</f>
        <v>1.6359387133674284</v>
      </c>
      <c r="Q124" s="57">
        <f>RES_hhdet_tes!Q$174</f>
        <v>1.3833282771161213</v>
      </c>
    </row>
    <row r="125" spans="1:17" ht="12" customHeight="1" x14ac:dyDescent="0.25">
      <c r="A125" s="158" t="s">
        <v>62</v>
      </c>
      <c r="B125" s="157">
        <f>SUM(B126:B127)</f>
        <v>87.28845957878066</v>
      </c>
      <c r="C125" s="157">
        <f t="shared" ref="C125:Q125" si="21">SUM(C126:C127)</f>
        <v>81.895121345041119</v>
      </c>
      <c r="D125" s="157">
        <f t="shared" si="21"/>
        <v>78.777930930156884</v>
      </c>
      <c r="E125" s="157">
        <f t="shared" si="21"/>
        <v>77.316616568993112</v>
      </c>
      <c r="F125" s="157">
        <f t="shared" si="21"/>
        <v>76.012180773018159</v>
      </c>
      <c r="G125" s="157">
        <f t="shared" si="21"/>
        <v>75.48522697504167</v>
      </c>
      <c r="H125" s="157">
        <f t="shared" si="21"/>
        <v>73.349700074069332</v>
      </c>
      <c r="I125" s="157">
        <f t="shared" si="21"/>
        <v>70.545660797954369</v>
      </c>
      <c r="J125" s="157">
        <f t="shared" si="21"/>
        <v>68.064008884355601</v>
      </c>
      <c r="K125" s="157">
        <f t="shared" si="21"/>
        <v>72.720702484369653</v>
      </c>
      <c r="L125" s="157">
        <f t="shared" si="21"/>
        <v>74.827721300511215</v>
      </c>
      <c r="M125" s="157">
        <f t="shared" si="21"/>
        <v>70.234115555521399</v>
      </c>
      <c r="N125" s="157">
        <f t="shared" si="21"/>
        <v>70.057164544300477</v>
      </c>
      <c r="O125" s="157">
        <f t="shared" si="21"/>
        <v>68.996814655014759</v>
      </c>
      <c r="P125" s="157">
        <f t="shared" si="21"/>
        <v>63.444812699490448</v>
      </c>
      <c r="Q125" s="157">
        <f t="shared" si="21"/>
        <v>58.463923930300879</v>
      </c>
    </row>
    <row r="126" spans="1:17" ht="12" customHeight="1" x14ac:dyDescent="0.25">
      <c r="A126" s="23" t="s">
        <v>57</v>
      </c>
      <c r="B126" s="156">
        <f>RES_hhdet_tes!B$176</f>
        <v>0</v>
      </c>
      <c r="C126" s="156">
        <f>RES_hhdet_tes!C$176</f>
        <v>0</v>
      </c>
      <c r="D126" s="156">
        <f>RES_hhdet_tes!D$176</f>
        <v>0.15322146299770992</v>
      </c>
      <c r="E126" s="156">
        <f>RES_hhdet_tes!E$176</f>
        <v>0.28707951474088045</v>
      </c>
      <c r="F126" s="156">
        <f>RES_hhdet_tes!F$176</f>
        <v>0.26771584085030614</v>
      </c>
      <c r="G126" s="156">
        <f>RES_hhdet_tes!G$176</f>
        <v>0.12862893116748245</v>
      </c>
      <c r="H126" s="156">
        <f>RES_hhdet_tes!H$176</f>
        <v>0</v>
      </c>
      <c r="I126" s="156">
        <f>RES_hhdet_tes!I$176</f>
        <v>0</v>
      </c>
      <c r="J126" s="156">
        <f>RES_hhdet_tes!J$176</f>
        <v>0</v>
      </c>
      <c r="K126" s="156">
        <f>RES_hhdet_tes!K$176</f>
        <v>0</v>
      </c>
      <c r="L126" s="156">
        <f>RES_hhdet_tes!L$176</f>
        <v>0</v>
      </c>
      <c r="M126" s="156">
        <f>RES_hhdet_tes!M$176</f>
        <v>0</v>
      </c>
      <c r="N126" s="156">
        <f>RES_hhdet_tes!N$176</f>
        <v>0</v>
      </c>
      <c r="O126" s="156">
        <f>RES_hhdet_tes!O$176</f>
        <v>0</v>
      </c>
      <c r="P126" s="156">
        <f>RES_hhdet_tes!P$176</f>
        <v>0</v>
      </c>
      <c r="Q126" s="156">
        <f>RES_hhdet_tes!Q$176</f>
        <v>0</v>
      </c>
    </row>
    <row r="127" spans="1:17" ht="12" customHeight="1" x14ac:dyDescent="0.25">
      <c r="A127" s="29" t="s">
        <v>140</v>
      </c>
      <c r="B127" s="57">
        <f>RES_hhdet_tes!B$177</f>
        <v>87.28845957878066</v>
      </c>
      <c r="C127" s="57">
        <f>RES_hhdet_tes!C$177</f>
        <v>81.895121345041119</v>
      </c>
      <c r="D127" s="57">
        <f>RES_hhdet_tes!D$177</f>
        <v>78.624709467159178</v>
      </c>
      <c r="E127" s="57">
        <f>RES_hhdet_tes!E$177</f>
        <v>77.029537054252231</v>
      </c>
      <c r="F127" s="57">
        <f>RES_hhdet_tes!F$177</f>
        <v>75.744464932167858</v>
      </c>
      <c r="G127" s="57">
        <f>RES_hhdet_tes!G$177</f>
        <v>75.356598043874186</v>
      </c>
      <c r="H127" s="57">
        <f>RES_hhdet_tes!H$177</f>
        <v>73.349700074069332</v>
      </c>
      <c r="I127" s="57">
        <f>RES_hhdet_tes!I$177</f>
        <v>70.545660797954369</v>
      </c>
      <c r="J127" s="57">
        <f>RES_hhdet_tes!J$177</f>
        <v>68.064008884355601</v>
      </c>
      <c r="K127" s="57">
        <f>RES_hhdet_tes!K$177</f>
        <v>72.720702484369653</v>
      </c>
      <c r="L127" s="57">
        <f>RES_hhdet_tes!L$177</f>
        <v>74.827721300511215</v>
      </c>
      <c r="M127" s="57">
        <f>RES_hhdet_tes!M$177</f>
        <v>70.234115555521399</v>
      </c>
      <c r="N127" s="57">
        <f>RES_hhdet_tes!N$177</f>
        <v>70.057164544300477</v>
      </c>
      <c r="O127" s="57">
        <f>RES_hhdet_tes!O$177</f>
        <v>68.996814655014759</v>
      </c>
      <c r="P127" s="57">
        <f>RES_hhdet_tes!P$177</f>
        <v>63.444812699490448</v>
      </c>
      <c r="Q127" s="57">
        <f>RES_hhdet_tes!Q$177</f>
        <v>58.463923930300879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0.69426940847279384</v>
      </c>
      <c r="C129" s="175">
        <f t="shared" si="22"/>
        <v>0.69576663015160289</v>
      </c>
      <c r="D129" s="175">
        <f t="shared" si="22"/>
        <v>0.69789517682320068</v>
      </c>
      <c r="E129" s="175">
        <f t="shared" si="22"/>
        <v>0.70031780796611232</v>
      </c>
      <c r="F129" s="175">
        <f t="shared" si="22"/>
        <v>0.70329262784044555</v>
      </c>
      <c r="G129" s="175">
        <f t="shared" si="22"/>
        <v>0.70773355566714558</v>
      </c>
      <c r="H129" s="175">
        <f t="shared" si="22"/>
        <v>0.71324491078317964</v>
      </c>
      <c r="I129" s="175">
        <f t="shared" si="22"/>
        <v>0.72125153823591581</v>
      </c>
      <c r="J129" s="175">
        <f t="shared" si="22"/>
        <v>0.72969454838136261</v>
      </c>
      <c r="K129" s="175">
        <f t="shared" si="22"/>
        <v>0.73542087134715817</v>
      </c>
      <c r="L129" s="175">
        <f t="shared" si="22"/>
        <v>0.74120595416874979</v>
      </c>
      <c r="M129" s="175">
        <f t="shared" si="22"/>
        <v>0.74785332071964916</v>
      </c>
      <c r="N129" s="175">
        <f t="shared" si="22"/>
        <v>0.75460018685720243</v>
      </c>
      <c r="O129" s="175">
        <f t="shared" si="22"/>
        <v>0.76124992406457326</v>
      </c>
      <c r="P129" s="175">
        <f t="shared" si="22"/>
        <v>0.77088468779388031</v>
      </c>
      <c r="Q129" s="175">
        <f t="shared" si="22"/>
        <v>0.78089370598485719</v>
      </c>
    </row>
    <row r="130" spans="1:17" ht="12" customHeight="1" x14ac:dyDescent="0.25">
      <c r="A130" s="158" t="s">
        <v>65</v>
      </c>
      <c r="B130" s="169">
        <f t="shared" si="22"/>
        <v>0.69699245261199916</v>
      </c>
      <c r="C130" s="169">
        <f t="shared" si="22"/>
        <v>0.69745094222697313</v>
      </c>
      <c r="D130" s="169">
        <f t="shared" si="22"/>
        <v>0.69838246169539775</v>
      </c>
      <c r="E130" s="169">
        <f t="shared" si="22"/>
        <v>0.69940606902635194</v>
      </c>
      <c r="F130" s="169">
        <f t="shared" si="22"/>
        <v>0.70055338186334459</v>
      </c>
      <c r="G130" s="169">
        <f t="shared" si="22"/>
        <v>0.70298326402842459</v>
      </c>
      <c r="H130" s="169">
        <f t="shared" si="22"/>
        <v>0.70583348598971307</v>
      </c>
      <c r="I130" s="169">
        <f t="shared" si="22"/>
        <v>0.71067694106922774</v>
      </c>
      <c r="J130" s="169">
        <f t="shared" si="22"/>
        <v>0.71599083248058837</v>
      </c>
      <c r="K130" s="169">
        <f t="shared" si="22"/>
        <v>0.72167623543009252</v>
      </c>
      <c r="L130" s="169">
        <f t="shared" si="22"/>
        <v>0.72971725971827717</v>
      </c>
      <c r="M130" s="169">
        <f t="shared" si="22"/>
        <v>0.73568340024891554</v>
      </c>
      <c r="N130" s="169">
        <f t="shared" si="22"/>
        <v>0.74399916716111447</v>
      </c>
      <c r="O130" s="169">
        <f t="shared" si="22"/>
        <v>0.75017589012365116</v>
      </c>
      <c r="P130" s="169">
        <f t="shared" si="22"/>
        <v>0.7603405186337131</v>
      </c>
      <c r="Q130" s="169">
        <f t="shared" si="22"/>
        <v>0.77200357902516947</v>
      </c>
    </row>
    <row r="131" spans="1:17" ht="12" customHeight="1" x14ac:dyDescent="0.25">
      <c r="A131" s="23" t="s">
        <v>60</v>
      </c>
      <c r="B131" s="65">
        <f t="shared" si="22"/>
        <v>0.69699245261199916</v>
      </c>
      <c r="C131" s="65">
        <f t="shared" si="22"/>
        <v>0.69745094222697313</v>
      </c>
      <c r="D131" s="65">
        <f t="shared" si="22"/>
        <v>0.69838246169539775</v>
      </c>
      <c r="E131" s="65">
        <f t="shared" si="22"/>
        <v>0.69940606902635194</v>
      </c>
      <c r="F131" s="65">
        <f t="shared" si="22"/>
        <v>0.70055338186334459</v>
      </c>
      <c r="G131" s="65">
        <f t="shared" si="22"/>
        <v>0.70298326402842459</v>
      </c>
      <c r="H131" s="65">
        <f t="shared" si="22"/>
        <v>0.70583348598971307</v>
      </c>
      <c r="I131" s="65">
        <f t="shared" si="22"/>
        <v>0.71067694106922774</v>
      </c>
      <c r="J131" s="65">
        <f t="shared" si="22"/>
        <v>0.71599083248058837</v>
      </c>
      <c r="K131" s="65">
        <f t="shared" si="22"/>
        <v>0.72167623543009252</v>
      </c>
      <c r="L131" s="65">
        <f t="shared" si="22"/>
        <v>0.72971725971827717</v>
      </c>
      <c r="M131" s="65">
        <f t="shared" si="22"/>
        <v>0.73568340024891554</v>
      </c>
      <c r="N131" s="65">
        <f t="shared" si="22"/>
        <v>0.74399916716111447</v>
      </c>
      <c r="O131" s="65">
        <f t="shared" si="22"/>
        <v>0.75017589012365116</v>
      </c>
      <c r="P131" s="65">
        <f t="shared" si="22"/>
        <v>0.7603405186337131</v>
      </c>
      <c r="Q131" s="65">
        <f t="shared" si="22"/>
        <v>0.77200357902516947</v>
      </c>
    </row>
    <row r="132" spans="1:17" ht="12" customHeight="1" x14ac:dyDescent="0.25">
      <c r="A132" s="158" t="s">
        <v>112</v>
      </c>
      <c r="B132" s="169">
        <f t="shared" si="22"/>
        <v>1.5553428843439738</v>
      </c>
      <c r="C132" s="169">
        <f t="shared" si="22"/>
        <v>1.5723613457773027</v>
      </c>
      <c r="D132" s="169">
        <f t="shared" si="22"/>
        <v>1.5876941309249923</v>
      </c>
      <c r="E132" s="169">
        <f t="shared" si="22"/>
        <v>1.6013451689089091</v>
      </c>
      <c r="F132" s="169">
        <f t="shared" si="22"/>
        <v>1.6151255160138482</v>
      </c>
      <c r="G132" s="169">
        <f t="shared" si="22"/>
        <v>1.6813717053689459</v>
      </c>
      <c r="H132" s="169">
        <f t="shared" si="22"/>
        <v>1.7754767878946787</v>
      </c>
      <c r="I132" s="169">
        <f t="shared" si="22"/>
        <v>1.9167570161894385</v>
      </c>
      <c r="J132" s="169">
        <f t="shared" si="22"/>
        <v>2.3629013197964164</v>
      </c>
      <c r="K132" s="169">
        <f t="shared" si="22"/>
        <v>2.4730408334893355</v>
      </c>
      <c r="L132" s="169">
        <f t="shared" si="22"/>
        <v>2.6683709208645197</v>
      </c>
      <c r="M132" s="169">
        <f t="shared" si="22"/>
        <v>2.6735227846757201</v>
      </c>
      <c r="N132" s="169">
        <f t="shared" si="22"/>
        <v>2.7831545735647043</v>
      </c>
      <c r="O132" s="169">
        <f t="shared" si="22"/>
        <v>2.9198595218412473</v>
      </c>
      <c r="P132" s="169">
        <f t="shared" si="22"/>
        <v>3.0624489281631191</v>
      </c>
      <c r="Q132" s="169">
        <f t="shared" si="22"/>
        <v>3.1862408403638427</v>
      </c>
    </row>
    <row r="133" spans="1:17" ht="12" customHeight="1" x14ac:dyDescent="0.25">
      <c r="A133" s="23" t="s">
        <v>60</v>
      </c>
      <c r="B133" s="73">
        <f t="shared" si="22"/>
        <v>1.5553428843439738</v>
      </c>
      <c r="C133" s="73">
        <f t="shared" si="22"/>
        <v>1.5723613457773027</v>
      </c>
      <c r="D133" s="73">
        <f t="shared" si="22"/>
        <v>1.5876941309249923</v>
      </c>
      <c r="E133" s="73">
        <f t="shared" si="22"/>
        <v>1.6013451689089091</v>
      </c>
      <c r="F133" s="73">
        <f t="shared" si="22"/>
        <v>1.6151255160138482</v>
      </c>
      <c r="G133" s="73">
        <f t="shared" si="22"/>
        <v>1.6813717053689459</v>
      </c>
      <c r="H133" s="73">
        <f t="shared" si="22"/>
        <v>1.7754767878946787</v>
      </c>
      <c r="I133" s="73">
        <f t="shared" si="22"/>
        <v>1.9167570161894385</v>
      </c>
      <c r="J133" s="73">
        <f t="shared" si="22"/>
        <v>2.3629013197964164</v>
      </c>
      <c r="K133" s="73">
        <f t="shared" si="22"/>
        <v>2.4730408334893355</v>
      </c>
      <c r="L133" s="73">
        <f t="shared" si="22"/>
        <v>2.6683709208645197</v>
      </c>
      <c r="M133" s="73">
        <f t="shared" si="22"/>
        <v>2.6735227846757201</v>
      </c>
      <c r="N133" s="73">
        <f t="shared" si="22"/>
        <v>2.7831545735647043</v>
      </c>
      <c r="O133" s="73">
        <f t="shared" si="22"/>
        <v>2.9198595218412473</v>
      </c>
      <c r="P133" s="73">
        <f t="shared" si="22"/>
        <v>3.0624489281631191</v>
      </c>
      <c r="Q133" s="73">
        <f t="shared" si="22"/>
        <v>3.1862408403638427</v>
      </c>
    </row>
    <row r="134" spans="1:17" ht="12" customHeight="1" x14ac:dyDescent="0.25">
      <c r="A134" s="158" t="s">
        <v>63</v>
      </c>
      <c r="B134" s="169">
        <f t="shared" si="22"/>
        <v>0.63911766121041824</v>
      </c>
      <c r="C134" s="169">
        <f t="shared" si="22"/>
        <v>0.64529427781801496</v>
      </c>
      <c r="D134" s="169">
        <f t="shared" si="22"/>
        <v>0.65377749588091871</v>
      </c>
      <c r="E134" s="169">
        <f t="shared" si="22"/>
        <v>0.66342964468254617</v>
      </c>
      <c r="F134" s="169">
        <f t="shared" si="22"/>
        <v>0.67441924655652319</v>
      </c>
      <c r="G134" s="169">
        <f t="shared" si="22"/>
        <v>0.6884108765311</v>
      </c>
      <c r="H134" s="169">
        <f t="shared" si="22"/>
        <v>0.70405780646976657</v>
      </c>
      <c r="I134" s="169">
        <f t="shared" si="22"/>
        <v>0.72323454707604773</v>
      </c>
      <c r="J134" s="169">
        <f t="shared" si="22"/>
        <v>0.74298639483812379</v>
      </c>
      <c r="K134" s="169">
        <f t="shared" si="22"/>
        <v>0.74646175931316716</v>
      </c>
      <c r="L134" s="169">
        <f t="shared" si="22"/>
        <v>0.74997573863085631</v>
      </c>
      <c r="M134" s="169">
        <f t="shared" si="22"/>
        <v>0.75288485585635678</v>
      </c>
      <c r="N134" s="169">
        <f t="shared" si="22"/>
        <v>0.75597694213087452</v>
      </c>
      <c r="O134" s="169">
        <f t="shared" si="22"/>
        <v>0.75870114457176807</v>
      </c>
      <c r="P134" s="169">
        <f t="shared" si="22"/>
        <v>0.76261312595900288</v>
      </c>
      <c r="Q134" s="169">
        <f t="shared" si="22"/>
        <v>0.76667376575277535</v>
      </c>
    </row>
    <row r="135" spans="1:17" ht="12" customHeight="1" x14ac:dyDescent="0.25">
      <c r="A135" s="167" t="s">
        <v>144</v>
      </c>
      <c r="B135" s="174" t="str">
        <f t="shared" si="22"/>
        <v/>
      </c>
      <c r="C135" s="174" t="str">
        <f t="shared" si="22"/>
        <v/>
      </c>
      <c r="D135" s="174" t="str">
        <f t="shared" si="22"/>
        <v/>
      </c>
      <c r="E135" s="174" t="str">
        <f t="shared" si="22"/>
        <v/>
      </c>
      <c r="F135" s="174" t="str">
        <f t="shared" si="22"/>
        <v/>
      </c>
      <c r="G135" s="174" t="str">
        <f t="shared" si="22"/>
        <v/>
      </c>
      <c r="H135" s="174" t="str">
        <f t="shared" si="22"/>
        <v/>
      </c>
      <c r="I135" s="174" t="str">
        <f t="shared" si="22"/>
        <v/>
      </c>
      <c r="J135" s="174" t="str">
        <f t="shared" si="22"/>
        <v/>
      </c>
      <c r="K135" s="174" t="str">
        <f t="shared" si="22"/>
        <v/>
      </c>
      <c r="L135" s="174" t="str">
        <f t="shared" si="22"/>
        <v/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0.63721964893764349</v>
      </c>
      <c r="C139" s="171">
        <f t="shared" si="22"/>
        <v>0.643961395276892</v>
      </c>
      <c r="D139" s="171">
        <f t="shared" si="22"/>
        <v>0.6521938865074639</v>
      </c>
      <c r="E139" s="171">
        <f t="shared" si="22"/>
        <v>0.66169411623463903</v>
      </c>
      <c r="F139" s="171">
        <f t="shared" si="22"/>
        <v>0.67276892635629737</v>
      </c>
      <c r="G139" s="171">
        <f t="shared" si="22"/>
        <v>0.68624493115308272</v>
      </c>
      <c r="H139" s="171">
        <f t="shared" si="22"/>
        <v>0.70195082835542177</v>
      </c>
      <c r="I139" s="171">
        <f t="shared" si="22"/>
        <v>0.71992815828764856</v>
      </c>
      <c r="J139" s="171">
        <f t="shared" si="22"/>
        <v>0.74035151644814901</v>
      </c>
      <c r="K139" s="171">
        <f t="shared" si="22"/>
        <v>0.74406917429302866</v>
      </c>
      <c r="L139" s="171">
        <f t="shared" si="22"/>
        <v>0.74769307386206685</v>
      </c>
      <c r="M139" s="171">
        <f t="shared" si="22"/>
        <v>0.75056383703867235</v>
      </c>
      <c r="N139" s="171">
        <f t="shared" si="22"/>
        <v>0.75377985080818199</v>
      </c>
      <c r="O139" s="171">
        <f t="shared" si="22"/>
        <v>0.75677240824263659</v>
      </c>
      <c r="P139" s="171">
        <f t="shared" si="22"/>
        <v>0.76072763947354149</v>
      </c>
      <c r="Q139" s="171">
        <f t="shared" si="22"/>
        <v>0.76499699624992323</v>
      </c>
    </row>
    <row r="140" spans="1:17" ht="12" customHeight="1" x14ac:dyDescent="0.25">
      <c r="A140" s="161" t="s">
        <v>141</v>
      </c>
      <c r="B140" s="170">
        <f t="shared" si="22"/>
        <v>0.68603917539220716</v>
      </c>
      <c r="C140" s="170">
        <f t="shared" si="22"/>
        <v>0.69265380803756504</v>
      </c>
      <c r="D140" s="170">
        <f t="shared" si="22"/>
        <v>0.703861234951901</v>
      </c>
      <c r="E140" s="170">
        <f t="shared" si="22"/>
        <v>0.71307976014256091</v>
      </c>
      <c r="F140" s="170">
        <f t="shared" si="22"/>
        <v>0.72235143801848678</v>
      </c>
      <c r="G140" s="170">
        <f t="shared" si="22"/>
        <v>0.73906783282888666</v>
      </c>
      <c r="H140" s="170">
        <f t="shared" si="22"/>
        <v>0.75416392942436061</v>
      </c>
      <c r="I140" s="170">
        <f t="shared" si="22"/>
        <v>0.77552891435231419</v>
      </c>
      <c r="J140" s="170">
        <f t="shared" si="22"/>
        <v>0.78005215944334005</v>
      </c>
      <c r="K140" s="170">
        <f t="shared" si="22"/>
        <v>0.78107320930435775</v>
      </c>
      <c r="L140" s="170">
        <f t="shared" si="22"/>
        <v>0.7813830767467328</v>
      </c>
      <c r="M140" s="170">
        <f t="shared" si="22"/>
        <v>0.78294241016747002</v>
      </c>
      <c r="N140" s="170">
        <f t="shared" si="22"/>
        <v>0.78421581649269856</v>
      </c>
      <c r="O140" s="170">
        <f t="shared" si="22"/>
        <v>0.78423436895426479</v>
      </c>
      <c r="P140" s="170">
        <f t="shared" si="22"/>
        <v>0.7876826357143879</v>
      </c>
      <c r="Q140" s="170">
        <f t="shared" si="22"/>
        <v>0.78916918073946785</v>
      </c>
    </row>
    <row r="141" spans="1:17" ht="12" customHeight="1" x14ac:dyDescent="0.25">
      <c r="A141" s="148" t="s">
        <v>60</v>
      </c>
      <c r="B141" s="73">
        <f t="shared" si="22"/>
        <v>0.63721964893764316</v>
      </c>
      <c r="C141" s="73">
        <f t="shared" si="22"/>
        <v>0.643961395276892</v>
      </c>
      <c r="D141" s="73">
        <f t="shared" si="22"/>
        <v>0.65686263455357741</v>
      </c>
      <c r="E141" s="73">
        <f t="shared" si="22"/>
        <v>0.66871901032837522</v>
      </c>
      <c r="F141" s="73">
        <f t="shared" si="22"/>
        <v>0.68062306029568254</v>
      </c>
      <c r="G141" s="73">
        <f t="shared" si="22"/>
        <v>0.70126810232857573</v>
      </c>
      <c r="H141" s="73">
        <f t="shared" si="22"/>
        <v>0.71882448176579028</v>
      </c>
      <c r="I141" s="73">
        <f t="shared" si="22"/>
        <v>0.74245453140788475</v>
      </c>
      <c r="J141" s="73">
        <f t="shared" si="22"/>
        <v>0.7472289250907761</v>
      </c>
      <c r="K141" s="73">
        <f t="shared" si="22"/>
        <v>0.74948784796974455</v>
      </c>
      <c r="L141" s="73">
        <f t="shared" si="22"/>
        <v>0.75227218158810261</v>
      </c>
      <c r="M141" s="73">
        <f t="shared" si="22"/>
        <v>0.75385673320258539</v>
      </c>
      <c r="N141" s="73">
        <f t="shared" si="22"/>
        <v>0.75622006588050927</v>
      </c>
      <c r="O141" s="73">
        <f t="shared" si="22"/>
        <v>0.75837924073553709</v>
      </c>
      <c r="P141" s="73">
        <f t="shared" si="22"/>
        <v>0.76175456645288209</v>
      </c>
      <c r="Q141" s="73">
        <f t="shared" si="22"/>
        <v>0.7656269002151993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1</v>
      </c>
      <c r="D142" s="65">
        <f t="shared" si="22"/>
        <v>0.99999999999999978</v>
      </c>
      <c r="E142" s="65">
        <f t="shared" si="22"/>
        <v>1.0000000000000002</v>
      </c>
      <c r="F142" s="65">
        <f t="shared" si="22"/>
        <v>0.99999999999999967</v>
      </c>
      <c r="G142" s="65">
        <f t="shared" si="22"/>
        <v>1</v>
      </c>
      <c r="H142" s="65">
        <f t="shared" si="22"/>
        <v>1</v>
      </c>
      <c r="I142" s="65">
        <f t="shared" si="22"/>
        <v>0.99999999999999978</v>
      </c>
      <c r="J142" s="65">
        <f t="shared" si="22"/>
        <v>1.0000000000000004</v>
      </c>
      <c r="K142" s="65">
        <f t="shared" si="22"/>
        <v>1</v>
      </c>
      <c r="L142" s="65">
        <f t="shared" si="22"/>
        <v>1.0000000000000002</v>
      </c>
      <c r="M142" s="65">
        <f t="shared" si="22"/>
        <v>1.0000000000000002</v>
      </c>
      <c r="N142" s="65">
        <f t="shared" si="22"/>
        <v>1</v>
      </c>
      <c r="O142" s="65">
        <f t="shared" si="22"/>
        <v>1.0000000000000002</v>
      </c>
      <c r="P142" s="65">
        <f t="shared" si="22"/>
        <v>0.99999999999999956</v>
      </c>
      <c r="Q142" s="65">
        <f t="shared" si="22"/>
        <v>0.99999999999999922</v>
      </c>
    </row>
    <row r="143" spans="1:17" ht="12" customHeight="1" x14ac:dyDescent="0.25">
      <c r="A143" s="158" t="s">
        <v>62</v>
      </c>
      <c r="B143" s="169">
        <f t="shared" si="22"/>
        <v>0.8162458978745073</v>
      </c>
      <c r="C143" s="169">
        <f t="shared" si="22"/>
        <v>0.81808435178397076</v>
      </c>
      <c r="D143" s="169">
        <f t="shared" si="22"/>
        <v>0.81919631711940821</v>
      </c>
      <c r="E143" s="169">
        <f t="shared" si="22"/>
        <v>0.82091924135865935</v>
      </c>
      <c r="F143" s="169">
        <f t="shared" si="22"/>
        <v>0.8243910333209038</v>
      </c>
      <c r="G143" s="169">
        <f t="shared" si="22"/>
        <v>0.82987212596168369</v>
      </c>
      <c r="H143" s="169">
        <f t="shared" si="22"/>
        <v>0.83603214438172035</v>
      </c>
      <c r="I143" s="169">
        <f t="shared" si="22"/>
        <v>0.84215502729757608</v>
      </c>
      <c r="J143" s="169">
        <f t="shared" si="22"/>
        <v>0.84895812157365624</v>
      </c>
      <c r="K143" s="169">
        <f t="shared" si="22"/>
        <v>0.85055289548374369</v>
      </c>
      <c r="L143" s="169">
        <f t="shared" si="22"/>
        <v>0.852526619640667</v>
      </c>
      <c r="M143" s="169">
        <f t="shared" si="22"/>
        <v>0.85410549127315183</v>
      </c>
      <c r="N143" s="169">
        <f t="shared" si="22"/>
        <v>0.85589719904998074</v>
      </c>
      <c r="O143" s="169">
        <f t="shared" si="22"/>
        <v>0.85759522534954158</v>
      </c>
      <c r="P143" s="169">
        <f t="shared" si="22"/>
        <v>0.85984493133449813</v>
      </c>
      <c r="Q143" s="169">
        <f t="shared" si="22"/>
        <v>0.86219581215098351</v>
      </c>
    </row>
    <row r="144" spans="1:17" ht="12" customHeight="1" x14ac:dyDescent="0.25">
      <c r="A144" s="23" t="s">
        <v>57</v>
      </c>
      <c r="B144" s="73" t="str">
        <f t="shared" si="22"/>
        <v/>
      </c>
      <c r="C144" s="73" t="str">
        <f t="shared" si="22"/>
        <v/>
      </c>
      <c r="D144" s="73">
        <f t="shared" si="22"/>
        <v>0.46750543839186626</v>
      </c>
      <c r="E144" s="73">
        <f t="shared" si="22"/>
        <v>0.4675054383918662</v>
      </c>
      <c r="F144" s="73">
        <f t="shared" si="22"/>
        <v>0.46750543839186631</v>
      </c>
      <c r="G144" s="73">
        <f t="shared" si="22"/>
        <v>0.46750543839186609</v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ref="Q144" si="23">IF(Q126=0,"",Q126/Q108)</f>
        <v/>
      </c>
    </row>
    <row r="145" spans="1:17" ht="12" customHeight="1" x14ac:dyDescent="0.25">
      <c r="A145" s="29" t="s">
        <v>140</v>
      </c>
      <c r="B145" s="65">
        <f t="shared" ref="B145:Q145" si="24">IF(B127=0,"",B127/B109)</f>
        <v>0.8162458978745073</v>
      </c>
      <c r="C145" s="65">
        <f t="shared" si="24"/>
        <v>0.81808435178397076</v>
      </c>
      <c r="D145" s="65">
        <f t="shared" si="24"/>
        <v>0.82039902491007122</v>
      </c>
      <c r="E145" s="65">
        <f t="shared" si="24"/>
        <v>0.82323859771097363</v>
      </c>
      <c r="F145" s="65">
        <f t="shared" si="24"/>
        <v>0.82662137886052645</v>
      </c>
      <c r="G145" s="65">
        <f t="shared" si="24"/>
        <v>0.83097154975241505</v>
      </c>
      <c r="H145" s="65">
        <f t="shared" si="24"/>
        <v>0.83603214438172035</v>
      </c>
      <c r="I145" s="65">
        <f t="shared" si="24"/>
        <v>0.84215502729757608</v>
      </c>
      <c r="J145" s="65">
        <f t="shared" si="24"/>
        <v>0.84895812157365624</v>
      </c>
      <c r="K145" s="65">
        <f t="shared" si="24"/>
        <v>0.85055289548374369</v>
      </c>
      <c r="L145" s="65">
        <f t="shared" si="24"/>
        <v>0.852526619640667</v>
      </c>
      <c r="M145" s="65">
        <f t="shared" si="24"/>
        <v>0.85410549127315183</v>
      </c>
      <c r="N145" s="65">
        <f t="shared" si="24"/>
        <v>0.85589719904998074</v>
      </c>
      <c r="O145" s="65">
        <f t="shared" si="24"/>
        <v>0.85759522534954158</v>
      </c>
      <c r="P145" s="65">
        <f t="shared" si="24"/>
        <v>0.85984493133449813</v>
      </c>
      <c r="Q145" s="65">
        <f t="shared" si="24"/>
        <v>0.86219581215098351</v>
      </c>
    </row>
    <row r="147" spans="1:17" ht="12" customHeight="1" x14ac:dyDescent="0.25">
      <c r="A147" s="152" t="s">
        <v>121</v>
      </c>
      <c r="B147" s="168">
        <f>SUM(B148,B150,B152,B161)</f>
        <v>0</v>
      </c>
      <c r="C147" s="168">
        <f t="shared" ref="C147:Q147" si="25">SUM(C148,C150,C152,C161)</f>
        <v>0</v>
      </c>
      <c r="D147" s="168">
        <f t="shared" si="25"/>
        <v>0.8658536902144689</v>
      </c>
      <c r="E147" s="168">
        <f t="shared" si="25"/>
        <v>1.6222848441741189</v>
      </c>
      <c r="F147" s="168">
        <f t="shared" si="25"/>
        <v>1.5128608237644328</v>
      </c>
      <c r="G147" s="168">
        <f t="shared" si="25"/>
        <v>0.7268814207926747</v>
      </c>
      <c r="H147" s="168">
        <f t="shared" si="25"/>
        <v>0</v>
      </c>
      <c r="I147" s="168">
        <f t="shared" si="25"/>
        <v>0</v>
      </c>
      <c r="J147" s="168">
        <f t="shared" si="25"/>
        <v>0</v>
      </c>
      <c r="K147" s="168">
        <f t="shared" si="25"/>
        <v>0</v>
      </c>
      <c r="L147" s="168">
        <f t="shared" si="25"/>
        <v>0</v>
      </c>
      <c r="M147" s="168">
        <f t="shared" si="25"/>
        <v>0</v>
      </c>
      <c r="N147" s="168">
        <f t="shared" si="25"/>
        <v>0</v>
      </c>
      <c r="O147" s="168">
        <f t="shared" si="25"/>
        <v>0</v>
      </c>
      <c r="P147" s="168">
        <f t="shared" si="25"/>
        <v>0</v>
      </c>
      <c r="Q147" s="168">
        <f t="shared" si="25"/>
        <v>0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0</v>
      </c>
      <c r="C152" s="157">
        <f t="shared" ref="C152:Q152" si="28">SUM(C153:C154,C157:C158)</f>
        <v>0</v>
      </c>
      <c r="D152" s="157">
        <f t="shared" si="28"/>
        <v>0</v>
      </c>
      <c r="E152" s="157">
        <f t="shared" si="28"/>
        <v>0</v>
      </c>
      <c r="F152" s="157">
        <f t="shared" si="28"/>
        <v>0</v>
      </c>
      <c r="G152" s="157">
        <f t="shared" si="28"/>
        <v>0</v>
      </c>
      <c r="H152" s="157">
        <f t="shared" si="28"/>
        <v>0</v>
      </c>
      <c r="I152" s="157">
        <f t="shared" si="28"/>
        <v>0</v>
      </c>
      <c r="J152" s="157">
        <f t="shared" si="28"/>
        <v>0</v>
      </c>
      <c r="K152" s="157">
        <f t="shared" si="28"/>
        <v>0</v>
      </c>
      <c r="L152" s="157">
        <f t="shared" si="28"/>
        <v>0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RES_hhdet_emi!B$167</f>
        <v>0</v>
      </c>
      <c r="C153" s="132">
        <f>RES_hhdet_emi!C$167</f>
        <v>0</v>
      </c>
      <c r="D153" s="132">
        <f>RES_hhdet_emi!D$167</f>
        <v>0</v>
      </c>
      <c r="E153" s="132">
        <f>RES_hhdet_emi!E$167</f>
        <v>0</v>
      </c>
      <c r="F153" s="132">
        <f>RES_hhdet_emi!F$167</f>
        <v>0</v>
      </c>
      <c r="G153" s="132">
        <f>RES_hhdet_emi!G$167</f>
        <v>0</v>
      </c>
      <c r="H153" s="132">
        <f>RES_hhdet_emi!H$167</f>
        <v>0</v>
      </c>
      <c r="I153" s="132">
        <f>RES_hhdet_emi!I$167</f>
        <v>0</v>
      </c>
      <c r="J153" s="132">
        <f>RES_hhdet_emi!J$167</f>
        <v>0</v>
      </c>
      <c r="K153" s="132">
        <f>RES_hhdet_emi!K$167</f>
        <v>0</v>
      </c>
      <c r="L153" s="132">
        <f>RES_hhdet_emi!L$167</f>
        <v>0</v>
      </c>
      <c r="M153" s="132">
        <f>RES_hhdet_emi!M$167</f>
        <v>0</v>
      </c>
      <c r="N153" s="132">
        <f>RES_hhdet_emi!N$167</f>
        <v>0</v>
      </c>
      <c r="O153" s="132">
        <f>RES_hhdet_emi!O$167</f>
        <v>0</v>
      </c>
      <c r="P153" s="132">
        <f>RES_hhdet_emi!P$167</f>
        <v>0</v>
      </c>
      <c r="Q153" s="132">
        <f>RES_hhdet_emi!Q$167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0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0</v>
      </c>
      <c r="C161" s="157">
        <f t="shared" ref="C161:Q161" si="31">SUM(C162:C163)</f>
        <v>0</v>
      </c>
      <c r="D161" s="157">
        <f t="shared" si="31"/>
        <v>0.8658536902144689</v>
      </c>
      <c r="E161" s="157">
        <f t="shared" si="31"/>
        <v>1.6222848441741189</v>
      </c>
      <c r="F161" s="157">
        <f t="shared" si="31"/>
        <v>1.5128608237644328</v>
      </c>
      <c r="G161" s="157">
        <f t="shared" si="31"/>
        <v>0.7268814207926747</v>
      </c>
      <c r="H161" s="157">
        <f t="shared" si="31"/>
        <v>0</v>
      </c>
      <c r="I161" s="157">
        <f t="shared" si="31"/>
        <v>0</v>
      </c>
      <c r="J161" s="157">
        <f t="shared" si="31"/>
        <v>0</v>
      </c>
      <c r="K161" s="157">
        <f t="shared" si="31"/>
        <v>0</v>
      </c>
      <c r="L161" s="157">
        <f t="shared" si="31"/>
        <v>0</v>
      </c>
      <c r="M161" s="157">
        <f t="shared" si="31"/>
        <v>0</v>
      </c>
      <c r="N161" s="157">
        <f t="shared" si="31"/>
        <v>0</v>
      </c>
      <c r="O161" s="157">
        <f t="shared" si="31"/>
        <v>0</v>
      </c>
      <c r="P161" s="157">
        <f t="shared" si="31"/>
        <v>0</v>
      </c>
      <c r="Q161" s="157">
        <f t="shared" si="31"/>
        <v>0</v>
      </c>
    </row>
    <row r="162" spans="1:17" ht="12" customHeight="1" x14ac:dyDescent="0.25">
      <c r="A162" s="23" t="s">
        <v>57</v>
      </c>
      <c r="B162" s="156">
        <f>RES_hhdet_emi!B$176</f>
        <v>0</v>
      </c>
      <c r="C162" s="156">
        <f>RES_hhdet_emi!C$176</f>
        <v>0</v>
      </c>
      <c r="D162" s="156">
        <f>RES_hhdet_emi!D$176</f>
        <v>0.8658536902144689</v>
      </c>
      <c r="E162" s="156">
        <f>RES_hhdet_emi!E$176</f>
        <v>1.6222848441741189</v>
      </c>
      <c r="F162" s="156">
        <f>RES_hhdet_emi!F$176</f>
        <v>1.5128608237644328</v>
      </c>
      <c r="G162" s="156">
        <f>RES_hhdet_emi!G$176</f>
        <v>0.7268814207926747</v>
      </c>
      <c r="H162" s="156">
        <f>RES_hhdet_emi!H$176</f>
        <v>0</v>
      </c>
      <c r="I162" s="156">
        <f>RES_hhdet_emi!I$176</f>
        <v>0</v>
      </c>
      <c r="J162" s="156">
        <f>RES_hhdet_emi!J$176</f>
        <v>0</v>
      </c>
      <c r="K162" s="156">
        <f>RES_hhdet_emi!K$176</f>
        <v>0</v>
      </c>
      <c r="L162" s="156">
        <f>RES_hhdet_emi!L$176</f>
        <v>0</v>
      </c>
      <c r="M162" s="156">
        <f>RES_hhdet_emi!M$176</f>
        <v>0</v>
      </c>
      <c r="N162" s="156">
        <f>RES_hhdet_emi!N$176</f>
        <v>0</v>
      </c>
      <c r="O162" s="156">
        <f>RES_hhdet_emi!O$176</f>
        <v>0</v>
      </c>
      <c r="P162" s="156">
        <f>RES_hhdet_emi!P$176</f>
        <v>0</v>
      </c>
      <c r="Q162" s="156">
        <f>RES_hhdet_emi!Q$176</f>
        <v>0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17785.239945111894</v>
      </c>
      <c r="C165" s="168">
        <f t="shared" si="32"/>
        <v>18281.142645080345</v>
      </c>
      <c r="D165" s="168">
        <f t="shared" si="32"/>
        <v>17901.149014002967</v>
      </c>
      <c r="E165" s="168">
        <f t="shared" si="32"/>
        <v>18294.2343664131</v>
      </c>
      <c r="F165" s="168">
        <f t="shared" si="32"/>
        <v>17942.121664327733</v>
      </c>
      <c r="G165" s="168">
        <f t="shared" si="32"/>
        <v>18939.117477829393</v>
      </c>
      <c r="H165" s="168">
        <f t="shared" si="32"/>
        <v>18391.13448549321</v>
      </c>
      <c r="I165" s="168">
        <f t="shared" si="32"/>
        <v>17234.861536456112</v>
      </c>
      <c r="J165" s="168">
        <f t="shared" si="32"/>
        <v>16871.055233230778</v>
      </c>
      <c r="K165" s="168">
        <f t="shared" si="32"/>
        <v>17794.11337582035</v>
      </c>
      <c r="L165" s="168">
        <f t="shared" si="32"/>
        <v>21260.187429065962</v>
      </c>
      <c r="M165" s="168">
        <f t="shared" si="32"/>
        <v>18834.971252447802</v>
      </c>
      <c r="N165" s="168">
        <f t="shared" si="32"/>
        <v>20410.568238883763</v>
      </c>
      <c r="O165" s="168">
        <f t="shared" si="32"/>
        <v>20421.985302058467</v>
      </c>
      <c r="P165" s="168">
        <f t="shared" si="32"/>
        <v>19132.631014608665</v>
      </c>
      <c r="Q165" s="168">
        <f t="shared" si="32"/>
        <v>20939.231395022322</v>
      </c>
    </row>
    <row r="166" spans="1:17" ht="12" customHeight="1" x14ac:dyDescent="0.25">
      <c r="A166" s="158" t="s">
        <v>65</v>
      </c>
      <c r="B166" s="157">
        <f t="shared" ref="B166:Q166" si="33">B167</f>
        <v>14121.439169904043</v>
      </c>
      <c r="C166" s="157">
        <f t="shared" si="33"/>
        <v>14650.848599932095</v>
      </c>
      <c r="D166" s="157">
        <f t="shared" si="33"/>
        <v>14253.245948164184</v>
      </c>
      <c r="E166" s="157">
        <f t="shared" si="33"/>
        <v>14534.988758940344</v>
      </c>
      <c r="F166" s="157">
        <f t="shared" si="33"/>
        <v>14054.099576218496</v>
      </c>
      <c r="G166" s="157">
        <f t="shared" si="33"/>
        <v>14896.468084461021</v>
      </c>
      <c r="H166" s="157">
        <f t="shared" si="33"/>
        <v>14292.990760311217</v>
      </c>
      <c r="I166" s="157">
        <f t="shared" si="33"/>
        <v>13213.750220626394</v>
      </c>
      <c r="J166" s="157">
        <f t="shared" si="33"/>
        <v>12903.428786364131</v>
      </c>
      <c r="K166" s="157">
        <f t="shared" si="33"/>
        <v>13489.157225954055</v>
      </c>
      <c r="L166" s="157">
        <f t="shared" si="33"/>
        <v>16725.031564033328</v>
      </c>
      <c r="M166" s="157">
        <f t="shared" si="33"/>
        <v>14311.271521433926</v>
      </c>
      <c r="N166" s="157">
        <f t="shared" si="33"/>
        <v>15715.959281575437</v>
      </c>
      <c r="O166" s="157">
        <f t="shared" si="33"/>
        <v>15298.214436877037</v>
      </c>
      <c r="P166" s="157">
        <f t="shared" si="33"/>
        <v>14093.441342854187</v>
      </c>
      <c r="Q166" s="157">
        <f t="shared" si="33"/>
        <v>15431.381799432007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14121.439169904043</v>
      </c>
      <c r="C167" s="57">
        <f t="shared" si="34"/>
        <v>14650.848599932095</v>
      </c>
      <c r="D167" s="57">
        <f t="shared" si="34"/>
        <v>14253.245948164184</v>
      </c>
      <c r="E167" s="57">
        <f t="shared" si="34"/>
        <v>14534.988758940344</v>
      </c>
      <c r="F167" s="57">
        <f t="shared" si="34"/>
        <v>14054.099576218496</v>
      </c>
      <c r="G167" s="57">
        <f t="shared" si="34"/>
        <v>14896.468084461021</v>
      </c>
      <c r="H167" s="57">
        <f t="shared" si="34"/>
        <v>14292.990760311217</v>
      </c>
      <c r="I167" s="57">
        <f t="shared" si="34"/>
        <v>13213.750220626394</v>
      </c>
      <c r="J167" s="57">
        <f t="shared" si="34"/>
        <v>12903.428786364131</v>
      </c>
      <c r="K167" s="57">
        <f t="shared" si="34"/>
        <v>13489.157225954055</v>
      </c>
      <c r="L167" s="57">
        <f t="shared" si="34"/>
        <v>16725.031564033328</v>
      </c>
      <c r="M167" s="57">
        <f t="shared" si="34"/>
        <v>14311.271521433926</v>
      </c>
      <c r="N167" s="57">
        <f t="shared" si="34"/>
        <v>15715.959281575437</v>
      </c>
      <c r="O167" s="57">
        <f t="shared" si="34"/>
        <v>15298.214436877037</v>
      </c>
      <c r="P167" s="57">
        <f t="shared" si="34"/>
        <v>14093.441342854187</v>
      </c>
      <c r="Q167" s="57">
        <f t="shared" si="34"/>
        <v>15431.381799432007</v>
      </c>
    </row>
    <row r="168" spans="1:17" ht="12" customHeight="1" x14ac:dyDescent="0.25">
      <c r="A168" s="158" t="s">
        <v>112</v>
      </c>
      <c r="B168" s="157">
        <f t="shared" ref="B168:Q168" si="35">B169</f>
        <v>9.2663934512466835</v>
      </c>
      <c r="C168" s="157">
        <f t="shared" si="35"/>
        <v>9.3794130688110187</v>
      </c>
      <c r="D168" s="157">
        <f t="shared" si="35"/>
        <v>9.2685713663556886</v>
      </c>
      <c r="E168" s="157">
        <f t="shared" si="35"/>
        <v>8.9581547979802529</v>
      </c>
      <c r="F168" s="157">
        <f t="shared" si="35"/>
        <v>8.9399400027200038</v>
      </c>
      <c r="G168" s="157">
        <f t="shared" si="35"/>
        <v>9.7396292728118627</v>
      </c>
      <c r="H168" s="157">
        <f t="shared" si="35"/>
        <v>10.904854019888509</v>
      </c>
      <c r="I168" s="157">
        <f t="shared" si="35"/>
        <v>12.330960641260667</v>
      </c>
      <c r="J168" s="157">
        <f t="shared" si="35"/>
        <v>12.933306102905789</v>
      </c>
      <c r="K168" s="157">
        <f t="shared" si="35"/>
        <v>14.61481171256604</v>
      </c>
      <c r="L168" s="157">
        <f t="shared" si="35"/>
        <v>19.029515174538034</v>
      </c>
      <c r="M168" s="157">
        <f t="shared" si="35"/>
        <v>19.366032754319338</v>
      </c>
      <c r="N168" s="157">
        <f t="shared" si="35"/>
        <v>21.061361706276958</v>
      </c>
      <c r="O168" s="157">
        <f t="shared" si="35"/>
        <v>25.467177606421796</v>
      </c>
      <c r="P168" s="157">
        <f t="shared" si="35"/>
        <v>28.594829927932288</v>
      </c>
      <c r="Q168" s="157">
        <f t="shared" si="35"/>
        <v>34.051186109515882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9.2663934512466835</v>
      </c>
      <c r="C169" s="156">
        <f t="shared" si="36"/>
        <v>9.3794130688110187</v>
      </c>
      <c r="D169" s="156">
        <f t="shared" si="36"/>
        <v>9.2685713663556886</v>
      </c>
      <c r="E169" s="156">
        <f t="shared" si="36"/>
        <v>8.9581547979802529</v>
      </c>
      <c r="F169" s="156">
        <f t="shared" si="36"/>
        <v>8.9399400027200038</v>
      </c>
      <c r="G169" s="156">
        <f t="shared" si="36"/>
        <v>9.7396292728118627</v>
      </c>
      <c r="H169" s="156">
        <f t="shared" si="36"/>
        <v>10.904854019888509</v>
      </c>
      <c r="I169" s="156">
        <f t="shared" si="36"/>
        <v>12.330960641260667</v>
      </c>
      <c r="J169" s="156">
        <f t="shared" si="36"/>
        <v>12.933306102905789</v>
      </c>
      <c r="K169" s="156">
        <f t="shared" si="36"/>
        <v>14.61481171256604</v>
      </c>
      <c r="L169" s="156">
        <f t="shared" si="36"/>
        <v>19.029515174538034</v>
      </c>
      <c r="M169" s="156">
        <f t="shared" si="36"/>
        <v>19.366032754319338</v>
      </c>
      <c r="N169" s="156">
        <f t="shared" si="36"/>
        <v>21.061361706276958</v>
      </c>
      <c r="O169" s="156">
        <f t="shared" si="36"/>
        <v>25.467177606421796</v>
      </c>
      <c r="P169" s="156">
        <f t="shared" si="36"/>
        <v>28.594829927932288</v>
      </c>
      <c r="Q169" s="156">
        <f t="shared" si="36"/>
        <v>34.051186109515882</v>
      </c>
    </row>
    <row r="170" spans="1:17" ht="12" customHeight="1" x14ac:dyDescent="0.25">
      <c r="A170" s="158" t="s">
        <v>63</v>
      </c>
      <c r="B170" s="157">
        <f t="shared" si="36"/>
        <v>2778.7755997625577</v>
      </c>
      <c r="C170" s="157">
        <f t="shared" si="36"/>
        <v>2753.6337142727452</v>
      </c>
      <c r="D170" s="157">
        <f t="shared" si="36"/>
        <v>2760.0430599153215</v>
      </c>
      <c r="E170" s="157">
        <f t="shared" si="36"/>
        <v>2838.9778067830352</v>
      </c>
      <c r="F170" s="157">
        <f t="shared" si="36"/>
        <v>2929.9161390975491</v>
      </c>
      <c r="G170" s="157">
        <f t="shared" si="36"/>
        <v>3048.8500651977356</v>
      </c>
      <c r="H170" s="157">
        <f t="shared" si="36"/>
        <v>3087.8185710596254</v>
      </c>
      <c r="I170" s="157">
        <f t="shared" si="36"/>
        <v>3024.6024612815827</v>
      </c>
      <c r="J170" s="157">
        <f t="shared" si="36"/>
        <v>2981.4431211909541</v>
      </c>
      <c r="K170" s="157">
        <f t="shared" si="36"/>
        <v>3208.2185713409076</v>
      </c>
      <c r="L170" s="157">
        <f t="shared" si="36"/>
        <v>3386.2451971731648</v>
      </c>
      <c r="M170" s="157">
        <f t="shared" si="36"/>
        <v>3375.9990993171014</v>
      </c>
      <c r="N170" s="157">
        <f t="shared" si="36"/>
        <v>3498.1428425530971</v>
      </c>
      <c r="O170" s="157">
        <f t="shared" si="36"/>
        <v>3809.7159097754516</v>
      </c>
      <c r="P170" s="157">
        <f t="shared" si="36"/>
        <v>3729.9214610489107</v>
      </c>
      <c r="Q170" s="157">
        <f t="shared" si="36"/>
        <v>4080.2027771178227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0</v>
      </c>
      <c r="C171" s="132">
        <f t="shared" si="37"/>
        <v>0</v>
      </c>
      <c r="D171" s="132">
        <f t="shared" si="37"/>
        <v>0</v>
      </c>
      <c r="E171" s="132">
        <f t="shared" si="37"/>
        <v>0</v>
      </c>
      <c r="F171" s="132">
        <f t="shared" si="37"/>
        <v>0</v>
      </c>
      <c r="G171" s="132">
        <f t="shared" si="37"/>
        <v>0</v>
      </c>
      <c r="H171" s="132">
        <f t="shared" si="37"/>
        <v>0</v>
      </c>
      <c r="I171" s="132">
        <f t="shared" si="37"/>
        <v>0</v>
      </c>
      <c r="J171" s="132">
        <f t="shared" si="37"/>
        <v>0</v>
      </c>
      <c r="K171" s="132">
        <f t="shared" si="37"/>
        <v>0</v>
      </c>
      <c r="L171" s="132">
        <f t="shared" si="37"/>
        <v>0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2787.6113344973414</v>
      </c>
      <c r="C175" s="162">
        <f t="shared" si="40"/>
        <v>2759.5920857128972</v>
      </c>
      <c r="D175" s="162">
        <f t="shared" si="40"/>
        <v>2766.70842023866</v>
      </c>
      <c r="E175" s="162">
        <f t="shared" si="40"/>
        <v>2846.8995227635723</v>
      </c>
      <c r="F175" s="162">
        <f t="shared" si="40"/>
        <v>2938.3692476631818</v>
      </c>
      <c r="G175" s="162">
        <f t="shared" si="40"/>
        <v>3060.3304897058574</v>
      </c>
      <c r="H175" s="162">
        <f t="shared" si="40"/>
        <v>3099.3935665374083</v>
      </c>
      <c r="I175" s="162">
        <f t="shared" si="40"/>
        <v>3040.6953479141844</v>
      </c>
      <c r="J175" s="162">
        <f t="shared" si="40"/>
        <v>2998.7933400105389</v>
      </c>
      <c r="K175" s="162">
        <f t="shared" si="40"/>
        <v>3227.384757688948</v>
      </c>
      <c r="L175" s="162">
        <f t="shared" si="40"/>
        <v>3409.9023416390501</v>
      </c>
      <c r="M175" s="162">
        <f t="shared" si="40"/>
        <v>3400.7544437916931</v>
      </c>
      <c r="N175" s="162">
        <f t="shared" si="40"/>
        <v>3525.023687190981</v>
      </c>
      <c r="O175" s="162">
        <f t="shared" si="40"/>
        <v>3840.8183081874549</v>
      </c>
      <c r="P175" s="162">
        <f t="shared" si="40"/>
        <v>3759.6551933918067</v>
      </c>
      <c r="Q175" s="162">
        <f t="shared" si="40"/>
        <v>4115.4236202504908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2576.8581027717119</v>
      </c>
      <c r="C176" s="160">
        <f t="shared" si="41"/>
        <v>2557.432215518671</v>
      </c>
      <c r="D176" s="160">
        <f t="shared" si="41"/>
        <v>2564.6383393945216</v>
      </c>
      <c r="E176" s="160">
        <f t="shared" si="41"/>
        <v>2629.6470179040707</v>
      </c>
      <c r="F176" s="160">
        <f t="shared" si="41"/>
        <v>2703.9862806202282</v>
      </c>
      <c r="G176" s="160">
        <f t="shared" si="41"/>
        <v>2802.930262230268</v>
      </c>
      <c r="H176" s="160">
        <f t="shared" si="41"/>
        <v>2835.9502826166286</v>
      </c>
      <c r="I176" s="160">
        <f t="shared" si="41"/>
        <v>2790.9779327340261</v>
      </c>
      <c r="J176" s="160">
        <f t="shared" si="41"/>
        <v>2757.047176518447</v>
      </c>
      <c r="K176" s="160">
        <f t="shared" si="41"/>
        <v>2954.4090004125683</v>
      </c>
      <c r="L176" s="160">
        <f t="shared" si="41"/>
        <v>3091.1702736324664</v>
      </c>
      <c r="M176" s="160">
        <f t="shared" si="41"/>
        <v>3085.1639291362371</v>
      </c>
      <c r="N176" s="160">
        <f t="shared" si="41"/>
        <v>3185.8870405262483</v>
      </c>
      <c r="O176" s="160">
        <f t="shared" si="41"/>
        <v>3440.8498937419513</v>
      </c>
      <c r="P176" s="160">
        <f t="shared" si="41"/>
        <v>3375.025625628507</v>
      </c>
      <c r="Q176" s="160">
        <f t="shared" si="41"/>
        <v>3659.9756873828492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2230.0890675978708</v>
      </c>
      <c r="C177" s="156">
        <f t="shared" si="42"/>
        <v>2207.6736685703054</v>
      </c>
      <c r="D177" s="156">
        <f t="shared" si="42"/>
        <v>2213.3667361909247</v>
      </c>
      <c r="E177" s="156">
        <f t="shared" si="42"/>
        <v>2277.5196182108621</v>
      </c>
      <c r="F177" s="156">
        <f t="shared" si="42"/>
        <v>2350.6953981305164</v>
      </c>
      <c r="G177" s="156">
        <f t="shared" si="42"/>
        <v>2448.2643917646892</v>
      </c>
      <c r="H177" s="156">
        <f t="shared" si="42"/>
        <v>2479.5148532299286</v>
      </c>
      <c r="I177" s="156">
        <f t="shared" si="42"/>
        <v>2432.5562783313535</v>
      </c>
      <c r="J177" s="156">
        <f t="shared" si="42"/>
        <v>2399.0346720084312</v>
      </c>
      <c r="K177" s="156">
        <f t="shared" si="42"/>
        <v>2581.9078061511632</v>
      </c>
      <c r="L177" s="156">
        <f t="shared" si="42"/>
        <v>2727.9218733112402</v>
      </c>
      <c r="M177" s="156">
        <f t="shared" si="42"/>
        <v>2720.6035550333568</v>
      </c>
      <c r="N177" s="156">
        <f t="shared" si="42"/>
        <v>2820.0189497527849</v>
      </c>
      <c r="O177" s="156">
        <f t="shared" si="42"/>
        <v>3072.6546465499655</v>
      </c>
      <c r="P177" s="156">
        <f t="shared" si="42"/>
        <v>3007.7241547134458</v>
      </c>
      <c r="Q177" s="156">
        <f t="shared" si="42"/>
        <v>3292.3388962003914</v>
      </c>
    </row>
    <row r="178" spans="1:17" ht="12" customHeight="1" x14ac:dyDescent="0.25">
      <c r="A178" s="159" t="s">
        <v>59</v>
      </c>
      <c r="B178" s="57">
        <f t="shared" si="42"/>
        <v>346.76903517384147</v>
      </c>
      <c r="C178" s="57">
        <f t="shared" si="42"/>
        <v>349.75854694836579</v>
      </c>
      <c r="D178" s="57">
        <f t="shared" si="42"/>
        <v>351.27160320359684</v>
      </c>
      <c r="E178" s="57">
        <f t="shared" si="42"/>
        <v>352.12739969320882</v>
      </c>
      <c r="F178" s="57">
        <f t="shared" si="42"/>
        <v>353.29088248971158</v>
      </c>
      <c r="G178" s="57">
        <f t="shared" si="42"/>
        <v>354.66587046557868</v>
      </c>
      <c r="H178" s="57">
        <f t="shared" si="42"/>
        <v>356.43542938670009</v>
      </c>
      <c r="I178" s="57">
        <f t="shared" si="42"/>
        <v>358.42165440267246</v>
      </c>
      <c r="J178" s="57">
        <f t="shared" si="42"/>
        <v>358.0125045100155</v>
      </c>
      <c r="K178" s="57">
        <f t="shared" si="42"/>
        <v>372.50119426140475</v>
      </c>
      <c r="L178" s="57">
        <f t="shared" si="42"/>
        <v>363.24840032122592</v>
      </c>
      <c r="M178" s="57">
        <f t="shared" si="42"/>
        <v>364.5603741028803</v>
      </c>
      <c r="N178" s="57">
        <f t="shared" si="42"/>
        <v>365.86809077346294</v>
      </c>
      <c r="O178" s="57">
        <f t="shared" si="42"/>
        <v>368.19524719198506</v>
      </c>
      <c r="P178" s="57">
        <f t="shared" si="42"/>
        <v>367.30147091506149</v>
      </c>
      <c r="Q178" s="57">
        <f t="shared" si="42"/>
        <v>367.63679118245756</v>
      </c>
    </row>
    <row r="179" spans="1:17" ht="12" customHeight="1" x14ac:dyDescent="0.25">
      <c r="A179" s="158" t="s">
        <v>62</v>
      </c>
      <c r="B179" s="157">
        <f t="shared" si="36"/>
        <v>875.75878199404406</v>
      </c>
      <c r="C179" s="157">
        <f t="shared" si="36"/>
        <v>867.28091780669331</v>
      </c>
      <c r="D179" s="157">
        <f t="shared" si="36"/>
        <v>878.59143455710898</v>
      </c>
      <c r="E179" s="157">
        <f t="shared" si="36"/>
        <v>911.30964589174346</v>
      </c>
      <c r="F179" s="157">
        <f t="shared" si="36"/>
        <v>949.16600900896981</v>
      </c>
      <c r="G179" s="157">
        <f t="shared" si="36"/>
        <v>984.05969889782591</v>
      </c>
      <c r="H179" s="157">
        <f t="shared" si="36"/>
        <v>999.42030010247845</v>
      </c>
      <c r="I179" s="157">
        <f t="shared" si="36"/>
        <v>984.17789390687653</v>
      </c>
      <c r="J179" s="157">
        <f t="shared" si="36"/>
        <v>973.2500195727871</v>
      </c>
      <c r="K179" s="157">
        <f t="shared" si="36"/>
        <v>1082.1227668128204</v>
      </c>
      <c r="L179" s="157">
        <f t="shared" si="36"/>
        <v>1129.8811526849331</v>
      </c>
      <c r="M179" s="157">
        <f t="shared" si="36"/>
        <v>1128.3345989424568</v>
      </c>
      <c r="N179" s="157">
        <f t="shared" si="36"/>
        <v>1175.4047530489529</v>
      </c>
      <c r="O179" s="157">
        <f t="shared" si="36"/>
        <v>1288.5877777995565</v>
      </c>
      <c r="P179" s="157">
        <f t="shared" si="36"/>
        <v>1280.6733807776368</v>
      </c>
      <c r="Q179" s="157">
        <f t="shared" si="36"/>
        <v>1393.5956323629762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0</v>
      </c>
      <c r="C180" s="156">
        <f t="shared" si="43"/>
        <v>0</v>
      </c>
      <c r="D180" s="156">
        <f t="shared" si="43"/>
        <v>986.78426742929514</v>
      </c>
      <c r="E180" s="156">
        <f t="shared" si="43"/>
        <v>2051.2238695503115</v>
      </c>
      <c r="F180" s="156">
        <f t="shared" si="43"/>
        <v>2134.1962711022957</v>
      </c>
      <c r="G180" s="156">
        <f t="shared" si="43"/>
        <v>1594.8601757758322</v>
      </c>
      <c r="H180" s="156">
        <f t="shared" si="43"/>
        <v>0</v>
      </c>
      <c r="I180" s="156">
        <f t="shared" si="43"/>
        <v>0</v>
      </c>
      <c r="J180" s="156">
        <f t="shared" si="43"/>
        <v>0</v>
      </c>
      <c r="K180" s="156">
        <f t="shared" si="43"/>
        <v>0</v>
      </c>
      <c r="L180" s="156">
        <f t="shared" si="43"/>
        <v>0</v>
      </c>
      <c r="M180" s="156">
        <f t="shared" si="43"/>
        <v>0</v>
      </c>
      <c r="N180" s="156">
        <f t="shared" si="43"/>
        <v>0</v>
      </c>
      <c r="O180" s="156">
        <f t="shared" si="43"/>
        <v>0</v>
      </c>
      <c r="P180" s="156">
        <f t="shared" si="43"/>
        <v>0</v>
      </c>
      <c r="Q180" s="156">
        <f t="shared" si="43"/>
        <v>0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875.75878199404406</v>
      </c>
      <c r="C181" s="57">
        <f t="shared" si="44"/>
        <v>867.28091780669331</v>
      </c>
      <c r="D181" s="57">
        <f t="shared" si="44"/>
        <v>878.2621287032772</v>
      </c>
      <c r="E181" s="57">
        <f t="shared" si="44"/>
        <v>907.99812092658124</v>
      </c>
      <c r="F181" s="57">
        <f t="shared" si="44"/>
        <v>945.88372640383193</v>
      </c>
      <c r="G181" s="57">
        <f t="shared" si="44"/>
        <v>982.91758156711887</v>
      </c>
      <c r="H181" s="57">
        <f t="shared" si="44"/>
        <v>999.42030010247856</v>
      </c>
      <c r="I181" s="57">
        <f t="shared" si="44"/>
        <v>984.17789390687676</v>
      </c>
      <c r="J181" s="57">
        <f t="shared" si="44"/>
        <v>973.25001957278744</v>
      </c>
      <c r="K181" s="57">
        <f t="shared" si="44"/>
        <v>1082.1227668128206</v>
      </c>
      <c r="L181" s="57">
        <f t="shared" si="44"/>
        <v>1129.8811526849336</v>
      </c>
      <c r="M181" s="57">
        <f t="shared" si="44"/>
        <v>1128.3345989424568</v>
      </c>
      <c r="N181" s="57">
        <f t="shared" si="44"/>
        <v>1175.4047530489527</v>
      </c>
      <c r="O181" s="57">
        <f t="shared" si="44"/>
        <v>1288.5877777995556</v>
      </c>
      <c r="P181" s="57">
        <f t="shared" si="44"/>
        <v>1280.6733807776363</v>
      </c>
      <c r="Q181" s="57">
        <f t="shared" si="44"/>
        <v>1393.5956323629759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12347.748016239537</v>
      </c>
      <c r="C183" s="168">
        <f t="shared" si="45"/>
        <v>12719.409013488312</v>
      </c>
      <c r="D183" s="168">
        <f t="shared" si="45"/>
        <v>12493.12555646607</v>
      </c>
      <c r="E183" s="168">
        <f t="shared" si="45"/>
        <v>12811.778109904746</v>
      </c>
      <c r="F183" s="168">
        <f t="shared" si="45"/>
        <v>12618.561894338041</v>
      </c>
      <c r="G183" s="168">
        <f t="shared" si="45"/>
        <v>13403.848953781977</v>
      </c>
      <c r="H183" s="168">
        <f t="shared" si="45"/>
        <v>13117.383075307065</v>
      </c>
      <c r="I183" s="168">
        <f t="shared" si="45"/>
        <v>12430.67039445199</v>
      </c>
      <c r="J183" s="168">
        <f t="shared" si="45"/>
        <v>12310.717029129357</v>
      </c>
      <c r="K183" s="168">
        <f t="shared" si="45"/>
        <v>13086.162363695921</v>
      </c>
      <c r="L183" s="168">
        <f t="shared" si="45"/>
        <v>15758.177509167297</v>
      </c>
      <c r="M183" s="168">
        <f t="shared" si="45"/>
        <v>14085.79579680222</v>
      </c>
      <c r="N183" s="168">
        <f t="shared" si="45"/>
        <v>15401.818606923365</v>
      </c>
      <c r="O183" s="168">
        <f t="shared" si="45"/>
        <v>15546.234760439842</v>
      </c>
      <c r="P183" s="168">
        <f t="shared" si="45"/>
        <v>14749.052286372116</v>
      </c>
      <c r="Q183" s="168">
        <f t="shared" si="45"/>
        <v>16351.314004533451</v>
      </c>
    </row>
    <row r="184" spans="1:17" ht="12" customHeight="1" x14ac:dyDescent="0.25">
      <c r="A184" s="158" t="s">
        <v>65</v>
      </c>
      <c r="B184" s="157">
        <f t="shared" ref="B184:Q184" si="46">B185</f>
        <v>9842.536521442571</v>
      </c>
      <c r="C184" s="157">
        <f t="shared" si="46"/>
        <v>10218.248160447371</v>
      </c>
      <c r="D184" s="157">
        <f t="shared" si="46"/>
        <v>9954.2169924288573</v>
      </c>
      <c r="E184" s="157">
        <f t="shared" si="46"/>
        <v>10165.859351232679</v>
      </c>
      <c r="F184" s="157">
        <f t="shared" si="46"/>
        <v>9845.6469871640656</v>
      </c>
      <c r="G184" s="157">
        <f t="shared" si="46"/>
        <v>10471.967756509661</v>
      </c>
      <c r="H184" s="157">
        <f t="shared" si="46"/>
        <v>10088.471493569226</v>
      </c>
      <c r="I184" s="157">
        <f t="shared" si="46"/>
        <v>9390.7075868475986</v>
      </c>
      <c r="J184" s="157">
        <f t="shared" si="46"/>
        <v>9238.7367186028423</v>
      </c>
      <c r="K184" s="157">
        <f t="shared" si="46"/>
        <v>9734.8042059511536</v>
      </c>
      <c r="L184" s="157">
        <f t="shared" si="46"/>
        <v>12204.544201608091</v>
      </c>
      <c r="M184" s="157">
        <f t="shared" si="46"/>
        <v>10528.564894773983</v>
      </c>
      <c r="N184" s="157">
        <f t="shared" si="46"/>
        <v>11692.660616630114</v>
      </c>
      <c r="O184" s="157">
        <f t="shared" si="46"/>
        <v>11476.351632486721</v>
      </c>
      <c r="P184" s="157">
        <f t="shared" si="46"/>
        <v>10715.814499959566</v>
      </c>
      <c r="Q184" s="157">
        <f t="shared" si="46"/>
        <v>11913.081978465369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9842.536521442571</v>
      </c>
      <c r="C185" s="57">
        <f t="shared" si="47"/>
        <v>10218.248160447371</v>
      </c>
      <c r="D185" s="57">
        <f t="shared" si="47"/>
        <v>9954.2169924288573</v>
      </c>
      <c r="E185" s="57">
        <f t="shared" si="47"/>
        <v>10165.859351232679</v>
      </c>
      <c r="F185" s="57">
        <f t="shared" si="47"/>
        <v>9845.6469871640656</v>
      </c>
      <c r="G185" s="57">
        <f t="shared" si="47"/>
        <v>10471.967756509661</v>
      </c>
      <c r="H185" s="57">
        <f t="shared" si="47"/>
        <v>10088.471493569226</v>
      </c>
      <c r="I185" s="57">
        <f t="shared" si="47"/>
        <v>9390.7075868475986</v>
      </c>
      <c r="J185" s="57">
        <f t="shared" si="47"/>
        <v>9238.7367186028423</v>
      </c>
      <c r="K185" s="57">
        <f t="shared" si="47"/>
        <v>9734.8042059511536</v>
      </c>
      <c r="L185" s="57">
        <f t="shared" si="47"/>
        <v>12204.544201608091</v>
      </c>
      <c r="M185" s="57">
        <f t="shared" si="47"/>
        <v>10528.564894773983</v>
      </c>
      <c r="N185" s="57">
        <f t="shared" si="47"/>
        <v>11692.660616630114</v>
      </c>
      <c r="O185" s="57">
        <f t="shared" si="47"/>
        <v>11476.351632486721</v>
      </c>
      <c r="P185" s="57">
        <f t="shared" si="47"/>
        <v>10715.814499959566</v>
      </c>
      <c r="Q185" s="57">
        <f t="shared" si="47"/>
        <v>11913.081978465369</v>
      </c>
    </row>
    <row r="186" spans="1:17" ht="12" customHeight="1" x14ac:dyDescent="0.25">
      <c r="A186" s="158" t="s">
        <v>112</v>
      </c>
      <c r="B186" s="157">
        <f t="shared" ref="B186:Q186" si="48">B187</f>
        <v>14.412419117928129</v>
      </c>
      <c r="C186" s="157">
        <f t="shared" si="48"/>
        <v>14.747826555476914</v>
      </c>
      <c r="D186" s="157">
        <f t="shared" si="48"/>
        <v>14.715656360422367</v>
      </c>
      <c r="E186" s="157">
        <f t="shared" si="48"/>
        <v>14.345097908083842</v>
      </c>
      <c r="F186" s="157">
        <f t="shared" si="48"/>
        <v>14.439125210025988</v>
      </c>
      <c r="G186" s="157">
        <f t="shared" si="48"/>
        <v>16.375937080088988</v>
      </c>
      <c r="H186" s="157">
        <f t="shared" si="48"/>
        <v>19.361315187692025</v>
      </c>
      <c r="I186" s="157">
        <f t="shared" si="48"/>
        <v>23.635455325492199</v>
      </c>
      <c r="J186" s="157">
        <f t="shared" si="48"/>
        <v>30.560126059887136</v>
      </c>
      <c r="K186" s="157">
        <f t="shared" si="48"/>
        <v>36.143026138934012</v>
      </c>
      <c r="L186" s="157">
        <f t="shared" si="48"/>
        <v>50.777804929887402</v>
      </c>
      <c r="M186" s="157">
        <f t="shared" si="48"/>
        <v>51.775529817449041</v>
      </c>
      <c r="N186" s="157">
        <f t="shared" si="48"/>
        <v>58.617025158325248</v>
      </c>
      <c r="O186" s="157">
        <f t="shared" si="48"/>
        <v>74.360581028532863</v>
      </c>
      <c r="P186" s="157">
        <f t="shared" si="48"/>
        <v>87.570206263802902</v>
      </c>
      <c r="Q186" s="157">
        <f t="shared" si="48"/>
        <v>108.49527984496949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14.412419117928129</v>
      </c>
      <c r="C187" s="156">
        <f t="shared" si="49"/>
        <v>14.747826555476914</v>
      </c>
      <c r="D187" s="156">
        <f t="shared" si="49"/>
        <v>14.715656360422367</v>
      </c>
      <c r="E187" s="156">
        <f t="shared" si="49"/>
        <v>14.345097908083842</v>
      </c>
      <c r="F187" s="156">
        <f t="shared" si="49"/>
        <v>14.439125210025988</v>
      </c>
      <c r="G187" s="156">
        <f t="shared" si="49"/>
        <v>16.375937080088988</v>
      </c>
      <c r="H187" s="156">
        <f t="shared" si="49"/>
        <v>19.361315187692025</v>
      </c>
      <c r="I187" s="156">
        <f t="shared" si="49"/>
        <v>23.635455325492199</v>
      </c>
      <c r="J187" s="156">
        <f t="shared" si="49"/>
        <v>30.560126059887136</v>
      </c>
      <c r="K187" s="156">
        <f t="shared" si="49"/>
        <v>36.143026138934012</v>
      </c>
      <c r="L187" s="156">
        <f t="shared" si="49"/>
        <v>50.777804929887402</v>
      </c>
      <c r="M187" s="156">
        <f t="shared" si="49"/>
        <v>51.775529817449041</v>
      </c>
      <c r="N187" s="156">
        <f t="shared" si="49"/>
        <v>58.617025158325248</v>
      </c>
      <c r="O187" s="156">
        <f t="shared" si="49"/>
        <v>74.360581028532863</v>
      </c>
      <c r="P187" s="156">
        <f t="shared" si="49"/>
        <v>87.570206263802902</v>
      </c>
      <c r="Q187" s="156">
        <f t="shared" si="49"/>
        <v>108.49527984496949</v>
      </c>
    </row>
    <row r="188" spans="1:17" ht="12" customHeight="1" x14ac:dyDescent="0.25">
      <c r="A188" s="158" t="s">
        <v>63</v>
      </c>
      <c r="B188" s="157">
        <f t="shared" si="49"/>
        <v>1775.9645623488234</v>
      </c>
      <c r="C188" s="157">
        <f t="shared" si="49"/>
        <v>1776.9040790269689</v>
      </c>
      <c r="D188" s="157">
        <f t="shared" si="49"/>
        <v>1804.4540402349476</v>
      </c>
      <c r="E188" s="157">
        <f t="shared" si="49"/>
        <v>1883.4620376157036</v>
      </c>
      <c r="F188" s="157">
        <f t="shared" si="49"/>
        <v>1975.9918350039661</v>
      </c>
      <c r="G188" s="157">
        <f t="shared" si="49"/>
        <v>2098.8615457946744</v>
      </c>
      <c r="H188" s="157">
        <f t="shared" si="49"/>
        <v>2174.002769916849</v>
      </c>
      <c r="I188" s="157">
        <f t="shared" si="49"/>
        <v>2187.4969911700846</v>
      </c>
      <c r="J188" s="157">
        <f t="shared" si="49"/>
        <v>2215.1716760285904</v>
      </c>
      <c r="K188" s="157">
        <f t="shared" si="49"/>
        <v>2394.8124790243096</v>
      </c>
      <c r="L188" s="157">
        <f t="shared" si="49"/>
        <v>2539.6017429351341</v>
      </c>
      <c r="M188" s="157">
        <f t="shared" si="49"/>
        <v>2541.7385952605464</v>
      </c>
      <c r="N188" s="157">
        <f t="shared" si="49"/>
        <v>2644.5153292502955</v>
      </c>
      <c r="O188" s="157">
        <f t="shared" si="49"/>
        <v>2890.4358212399102</v>
      </c>
      <c r="P188" s="157">
        <f t="shared" si="49"/>
        <v>2844.4870649920817</v>
      </c>
      <c r="Q188" s="157">
        <f t="shared" si="49"/>
        <v>3128.1844281678527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0</v>
      </c>
      <c r="C189" s="132">
        <f t="shared" si="50"/>
        <v>0</v>
      </c>
      <c r="D189" s="132">
        <f t="shared" si="50"/>
        <v>0</v>
      </c>
      <c r="E189" s="132">
        <f t="shared" si="50"/>
        <v>0</v>
      </c>
      <c r="F189" s="132">
        <f t="shared" si="50"/>
        <v>0</v>
      </c>
      <c r="G189" s="132">
        <f t="shared" si="50"/>
        <v>0</v>
      </c>
      <c r="H189" s="132">
        <f t="shared" si="50"/>
        <v>0</v>
      </c>
      <c r="I189" s="132">
        <f t="shared" si="50"/>
        <v>0</v>
      </c>
      <c r="J189" s="132">
        <f t="shared" si="50"/>
        <v>0</v>
      </c>
      <c r="K189" s="132">
        <f t="shared" si="50"/>
        <v>0</v>
      </c>
      <c r="L189" s="132">
        <f t="shared" si="50"/>
        <v>0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1776.3207159429919</v>
      </c>
      <c r="C193" s="162">
        <f t="shared" si="52"/>
        <v>1777.0707699107459</v>
      </c>
      <c r="D193" s="162">
        <f t="shared" si="52"/>
        <v>1804.4303174283773</v>
      </c>
      <c r="E193" s="162">
        <f t="shared" si="52"/>
        <v>1883.7766637238574</v>
      </c>
      <c r="F193" s="162">
        <f t="shared" si="52"/>
        <v>1976.8435239887201</v>
      </c>
      <c r="G193" s="162">
        <f t="shared" si="52"/>
        <v>2100.1362862138758</v>
      </c>
      <c r="H193" s="162">
        <f t="shared" si="52"/>
        <v>2175.6218814303984</v>
      </c>
      <c r="I193" s="162">
        <f t="shared" si="52"/>
        <v>2189.0822017376795</v>
      </c>
      <c r="J193" s="162">
        <f t="shared" si="52"/>
        <v>2220.1611967914123</v>
      </c>
      <c r="K193" s="162">
        <f t="shared" si="52"/>
        <v>2401.3975117795221</v>
      </c>
      <c r="L193" s="162">
        <f t="shared" si="52"/>
        <v>2549.5603633895607</v>
      </c>
      <c r="M193" s="162">
        <f t="shared" si="52"/>
        <v>2552.4833041586094</v>
      </c>
      <c r="N193" s="162">
        <f t="shared" si="52"/>
        <v>2657.0918290261257</v>
      </c>
      <c r="O193" s="162">
        <f t="shared" si="52"/>
        <v>2906.6253207094296</v>
      </c>
      <c r="P193" s="162">
        <f t="shared" si="52"/>
        <v>2860.07362050339</v>
      </c>
      <c r="Q193" s="162">
        <f t="shared" si="52"/>
        <v>3148.2867077876099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1767.825607928233</v>
      </c>
      <c r="C194" s="160">
        <f t="shared" si="53"/>
        <v>1771.4151628769544</v>
      </c>
      <c r="D194" s="160">
        <f t="shared" si="53"/>
        <v>1805.1495087712206</v>
      </c>
      <c r="E194" s="160">
        <f t="shared" si="53"/>
        <v>1875.1480647866354</v>
      </c>
      <c r="F194" s="160">
        <f t="shared" si="53"/>
        <v>1953.2283781882811</v>
      </c>
      <c r="G194" s="160">
        <f t="shared" si="53"/>
        <v>2071.5555944770272</v>
      </c>
      <c r="H194" s="160">
        <f t="shared" si="53"/>
        <v>2138.7714087902827</v>
      </c>
      <c r="I194" s="160">
        <f t="shared" si="53"/>
        <v>2164.4840861544853</v>
      </c>
      <c r="J194" s="160">
        <f t="shared" si="53"/>
        <v>2150.6406037303782</v>
      </c>
      <c r="K194" s="160">
        <f t="shared" si="53"/>
        <v>2307.6097195499246</v>
      </c>
      <c r="L194" s="160">
        <f t="shared" si="53"/>
        <v>2415.3881391589766</v>
      </c>
      <c r="M194" s="160">
        <f t="shared" si="53"/>
        <v>2415.505682439667</v>
      </c>
      <c r="N194" s="160">
        <f t="shared" si="53"/>
        <v>2498.4230067397984</v>
      </c>
      <c r="O194" s="160">
        <f t="shared" si="53"/>
        <v>2698.4327450850674</v>
      </c>
      <c r="P194" s="160">
        <f t="shared" si="53"/>
        <v>2658.4490803986632</v>
      </c>
      <c r="Q194" s="160">
        <f t="shared" si="53"/>
        <v>2888.3400147382936</v>
      </c>
    </row>
    <row r="195" spans="1:17" ht="12" customHeight="1" x14ac:dyDescent="0.25">
      <c r="A195" s="148" t="s">
        <v>60</v>
      </c>
      <c r="B195" s="156">
        <f t="shared" si="53"/>
        <v>1421.0565727543915</v>
      </c>
      <c r="C195" s="156">
        <f t="shared" si="53"/>
        <v>1421.6566159285885</v>
      </c>
      <c r="D195" s="156">
        <f t="shared" si="53"/>
        <v>1453.8779055676239</v>
      </c>
      <c r="E195" s="156">
        <f t="shared" si="53"/>
        <v>1523.0206650934265</v>
      </c>
      <c r="F195" s="156">
        <f t="shared" si="53"/>
        <v>1599.9374956985698</v>
      </c>
      <c r="G195" s="156">
        <f t="shared" si="53"/>
        <v>1716.8897240114484</v>
      </c>
      <c r="H195" s="156">
        <f t="shared" si="53"/>
        <v>1782.3359794035828</v>
      </c>
      <c r="I195" s="156">
        <f t="shared" si="53"/>
        <v>1806.0624317518132</v>
      </c>
      <c r="J195" s="156">
        <f t="shared" si="53"/>
        <v>1792.6280992203624</v>
      </c>
      <c r="K195" s="156">
        <f t="shared" si="53"/>
        <v>1935.1085252885193</v>
      </c>
      <c r="L195" s="156">
        <f t="shared" si="53"/>
        <v>2052.1397388377509</v>
      </c>
      <c r="M195" s="156">
        <f t="shared" si="53"/>
        <v>2050.9453083367866</v>
      </c>
      <c r="N195" s="156">
        <f t="shared" si="53"/>
        <v>2132.554915966336</v>
      </c>
      <c r="O195" s="156">
        <f t="shared" si="53"/>
        <v>2330.2374978930829</v>
      </c>
      <c r="P195" s="156">
        <f t="shared" si="53"/>
        <v>2291.1476094836021</v>
      </c>
      <c r="Q195" s="156">
        <f t="shared" si="53"/>
        <v>2520.7032235558363</v>
      </c>
    </row>
    <row r="196" spans="1:17" ht="12" customHeight="1" x14ac:dyDescent="0.25">
      <c r="A196" s="159" t="s">
        <v>59</v>
      </c>
      <c r="B196" s="57">
        <f t="shared" si="53"/>
        <v>346.76903517384147</v>
      </c>
      <c r="C196" s="57">
        <f t="shared" si="53"/>
        <v>349.75854694836579</v>
      </c>
      <c r="D196" s="57">
        <f t="shared" si="53"/>
        <v>351.27160320359678</v>
      </c>
      <c r="E196" s="57">
        <f t="shared" si="53"/>
        <v>352.12739969320882</v>
      </c>
      <c r="F196" s="57">
        <f t="shared" si="53"/>
        <v>353.29088248971141</v>
      </c>
      <c r="G196" s="57">
        <f t="shared" si="53"/>
        <v>354.66587046557868</v>
      </c>
      <c r="H196" s="57">
        <f t="shared" si="53"/>
        <v>356.43542938670009</v>
      </c>
      <c r="I196" s="57">
        <f t="shared" si="53"/>
        <v>358.42165440267235</v>
      </c>
      <c r="J196" s="57">
        <f t="shared" si="53"/>
        <v>358.01250451001562</v>
      </c>
      <c r="K196" s="57">
        <f t="shared" si="53"/>
        <v>372.50119426140475</v>
      </c>
      <c r="L196" s="57">
        <f t="shared" si="53"/>
        <v>363.24840032122597</v>
      </c>
      <c r="M196" s="57">
        <f t="shared" si="53"/>
        <v>364.56037410288042</v>
      </c>
      <c r="N196" s="57">
        <f t="shared" si="53"/>
        <v>365.86809077346294</v>
      </c>
      <c r="O196" s="57">
        <f t="shared" si="53"/>
        <v>368.19524719198506</v>
      </c>
      <c r="P196" s="57">
        <f t="shared" si="53"/>
        <v>367.30147091506132</v>
      </c>
      <c r="Q196" s="57">
        <f t="shared" si="53"/>
        <v>367.63679118245727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714.83451333021333</v>
      </c>
      <c r="C197" s="157">
        <f t="shared" si="54"/>
        <v>709.5089474584961</v>
      </c>
      <c r="D197" s="157">
        <f t="shared" si="54"/>
        <v>719.73886744184119</v>
      </c>
      <c r="E197" s="157">
        <f t="shared" si="54"/>
        <v>748.11162314827868</v>
      </c>
      <c r="F197" s="157">
        <f t="shared" si="54"/>
        <v>782.48394695998275</v>
      </c>
      <c r="G197" s="157">
        <f t="shared" si="54"/>
        <v>816.64371439755325</v>
      </c>
      <c r="H197" s="157">
        <f t="shared" si="54"/>
        <v>835.54749663329767</v>
      </c>
      <c r="I197" s="157">
        <f t="shared" si="54"/>
        <v>828.83036110881642</v>
      </c>
      <c r="J197" s="157">
        <f t="shared" si="54"/>
        <v>826.24850843803756</v>
      </c>
      <c r="K197" s="157">
        <f t="shared" si="54"/>
        <v>920.40265258152419</v>
      </c>
      <c r="L197" s="157">
        <f t="shared" si="54"/>
        <v>963.25375969418644</v>
      </c>
      <c r="M197" s="157">
        <f t="shared" si="54"/>
        <v>963.71677695024175</v>
      </c>
      <c r="N197" s="157">
        <f t="shared" si="54"/>
        <v>1006.0256358846332</v>
      </c>
      <c r="O197" s="157">
        <f t="shared" si="54"/>
        <v>1105.0867256846759</v>
      </c>
      <c r="P197" s="157">
        <f t="shared" si="54"/>
        <v>1101.1805151566666</v>
      </c>
      <c r="Q197" s="157">
        <f t="shared" si="54"/>
        <v>1201.5523180552595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0</v>
      </c>
      <c r="C198" s="156">
        <f t="shared" si="55"/>
        <v>0</v>
      </c>
      <c r="D198" s="156">
        <f t="shared" si="55"/>
        <v>461.32701154272928</v>
      </c>
      <c r="E198" s="156">
        <f t="shared" si="55"/>
        <v>958.95831437397862</v>
      </c>
      <c r="F198" s="156">
        <f t="shared" si="55"/>
        <v>997.74836333596522</v>
      </c>
      <c r="G198" s="156">
        <f t="shared" si="55"/>
        <v>745.60580564980899</v>
      </c>
      <c r="H198" s="156">
        <f t="shared" si="55"/>
        <v>0</v>
      </c>
      <c r="I198" s="156">
        <f t="shared" si="55"/>
        <v>0</v>
      </c>
      <c r="J198" s="156">
        <f t="shared" si="55"/>
        <v>0</v>
      </c>
      <c r="K198" s="156">
        <f t="shared" si="55"/>
        <v>0</v>
      </c>
      <c r="L198" s="156">
        <f t="shared" si="55"/>
        <v>0</v>
      </c>
      <c r="M198" s="156">
        <f t="shared" si="55"/>
        <v>0</v>
      </c>
      <c r="N198" s="156">
        <f t="shared" si="55"/>
        <v>0</v>
      </c>
      <c r="O198" s="156">
        <f t="shared" si="55"/>
        <v>0</v>
      </c>
      <c r="P198" s="156">
        <f t="shared" si="55"/>
        <v>0</v>
      </c>
      <c r="Q198" s="156">
        <f t="shared" si="55"/>
        <v>0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714.83451333021333</v>
      </c>
      <c r="C199" s="57">
        <f t="shared" si="56"/>
        <v>709.5089474584961</v>
      </c>
      <c r="D199" s="57">
        <f t="shared" si="56"/>
        <v>720.52539400361195</v>
      </c>
      <c r="E199" s="57">
        <f t="shared" si="56"/>
        <v>747.49909979579786</v>
      </c>
      <c r="F199" s="57">
        <f t="shared" si="56"/>
        <v>781.88771016166856</v>
      </c>
      <c r="G199" s="57">
        <f t="shared" si="56"/>
        <v>816.77654603372457</v>
      </c>
      <c r="H199" s="57">
        <f t="shared" si="56"/>
        <v>835.54749663329778</v>
      </c>
      <c r="I199" s="57">
        <f t="shared" si="56"/>
        <v>828.83036110881665</v>
      </c>
      <c r="J199" s="57">
        <f t="shared" si="56"/>
        <v>826.2485084380379</v>
      </c>
      <c r="K199" s="57">
        <f t="shared" si="56"/>
        <v>920.40265258152442</v>
      </c>
      <c r="L199" s="57">
        <f t="shared" si="56"/>
        <v>963.25375969418678</v>
      </c>
      <c r="M199" s="57">
        <f t="shared" si="56"/>
        <v>963.71677695024175</v>
      </c>
      <c r="N199" s="57">
        <f t="shared" si="56"/>
        <v>1006.0256358846328</v>
      </c>
      <c r="O199" s="57">
        <f t="shared" si="56"/>
        <v>1105.0867256846752</v>
      </c>
      <c r="P199" s="57">
        <f t="shared" si="56"/>
        <v>1101.1805151566664</v>
      </c>
      <c r="Q199" s="57">
        <f t="shared" si="56"/>
        <v>1201.5523180552593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0</v>
      </c>
      <c r="C201" s="168">
        <f t="shared" si="57"/>
        <v>0</v>
      </c>
      <c r="D201" s="168">
        <f t="shared" si="57"/>
        <v>0.68032017397018885</v>
      </c>
      <c r="E201" s="168">
        <f t="shared" si="57"/>
        <v>1.3499544775537655</v>
      </c>
      <c r="F201" s="168">
        <f t="shared" si="57"/>
        <v>1.3393363998056169</v>
      </c>
      <c r="G201" s="168">
        <f t="shared" si="57"/>
        <v>0.67628955198758711</v>
      </c>
      <c r="H201" s="168">
        <f t="shared" si="57"/>
        <v>0</v>
      </c>
      <c r="I201" s="168">
        <f t="shared" si="57"/>
        <v>0</v>
      </c>
      <c r="J201" s="168">
        <f t="shared" si="57"/>
        <v>0</v>
      </c>
      <c r="K201" s="168">
        <f t="shared" si="57"/>
        <v>0</v>
      </c>
      <c r="L201" s="168">
        <f t="shared" si="57"/>
        <v>0</v>
      </c>
      <c r="M201" s="168">
        <f t="shared" si="57"/>
        <v>0</v>
      </c>
      <c r="N201" s="168">
        <f t="shared" si="57"/>
        <v>0</v>
      </c>
      <c r="O201" s="168">
        <f t="shared" si="57"/>
        <v>0</v>
      </c>
      <c r="P201" s="168">
        <f t="shared" si="57"/>
        <v>0</v>
      </c>
      <c r="Q201" s="168">
        <f t="shared" si="57"/>
        <v>0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0</v>
      </c>
      <c r="C206" s="157">
        <f t="shared" si="62"/>
        <v>0</v>
      </c>
      <c r="D206" s="157">
        <f t="shared" si="62"/>
        <v>0</v>
      </c>
      <c r="E206" s="157">
        <f t="shared" si="62"/>
        <v>0</v>
      </c>
      <c r="F206" s="157">
        <f t="shared" si="62"/>
        <v>0</v>
      </c>
      <c r="G206" s="157">
        <f t="shared" si="62"/>
        <v>0</v>
      </c>
      <c r="H206" s="157">
        <f t="shared" si="62"/>
        <v>0</v>
      </c>
      <c r="I206" s="157">
        <f t="shared" si="62"/>
        <v>0</v>
      </c>
      <c r="J206" s="157">
        <f t="shared" si="62"/>
        <v>0</v>
      </c>
      <c r="K206" s="157">
        <f t="shared" si="62"/>
        <v>0</v>
      </c>
      <c r="L206" s="157">
        <f t="shared" si="62"/>
        <v>0</v>
      </c>
      <c r="M206" s="157">
        <f t="shared" si="62"/>
        <v>0</v>
      </c>
      <c r="N206" s="157">
        <f t="shared" si="62"/>
        <v>0</v>
      </c>
      <c r="O206" s="157">
        <f t="shared" si="62"/>
        <v>0</v>
      </c>
      <c r="P206" s="157">
        <f t="shared" si="62"/>
        <v>0</v>
      </c>
      <c r="Q206" s="157">
        <f t="shared" si="62"/>
        <v>0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0</v>
      </c>
      <c r="C207" s="132">
        <f t="shared" si="63"/>
        <v>0</v>
      </c>
      <c r="D207" s="132">
        <f t="shared" si="63"/>
        <v>0</v>
      </c>
      <c r="E207" s="132">
        <f t="shared" si="63"/>
        <v>0</v>
      </c>
      <c r="F207" s="132">
        <f t="shared" si="63"/>
        <v>0</v>
      </c>
      <c r="G207" s="132">
        <f t="shared" si="63"/>
        <v>0</v>
      </c>
      <c r="H207" s="132">
        <f t="shared" si="63"/>
        <v>0</v>
      </c>
      <c r="I207" s="132">
        <f t="shared" si="63"/>
        <v>0</v>
      </c>
      <c r="J207" s="132">
        <f t="shared" si="63"/>
        <v>0</v>
      </c>
      <c r="K207" s="132">
        <f t="shared" si="63"/>
        <v>0</v>
      </c>
      <c r="L207" s="132">
        <f t="shared" si="63"/>
        <v>0</v>
      </c>
      <c r="M207" s="132">
        <f t="shared" si="63"/>
        <v>0</v>
      </c>
      <c r="N207" s="132">
        <f t="shared" si="63"/>
        <v>0</v>
      </c>
      <c r="O207" s="132">
        <f t="shared" si="63"/>
        <v>0</v>
      </c>
      <c r="P207" s="132">
        <f t="shared" si="63"/>
        <v>0</v>
      </c>
      <c r="Q207" s="132">
        <f t="shared" si="63"/>
        <v>0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0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0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0</v>
      </c>
      <c r="C215" s="157">
        <f t="shared" si="71"/>
        <v>0</v>
      </c>
      <c r="D215" s="157">
        <f t="shared" si="71"/>
        <v>0.68032017397018885</v>
      </c>
      <c r="E215" s="157">
        <f t="shared" si="71"/>
        <v>1.3499544775537655</v>
      </c>
      <c r="F215" s="157">
        <f t="shared" si="71"/>
        <v>1.3393363998056169</v>
      </c>
      <c r="G215" s="157">
        <f t="shared" si="71"/>
        <v>0.67628955198758711</v>
      </c>
      <c r="H215" s="157">
        <f t="shared" si="71"/>
        <v>0</v>
      </c>
      <c r="I215" s="157">
        <f t="shared" si="71"/>
        <v>0</v>
      </c>
      <c r="J215" s="157">
        <f t="shared" si="71"/>
        <v>0</v>
      </c>
      <c r="K215" s="157">
        <f t="shared" si="71"/>
        <v>0</v>
      </c>
      <c r="L215" s="157">
        <f t="shared" si="71"/>
        <v>0</v>
      </c>
      <c r="M215" s="157">
        <f t="shared" si="71"/>
        <v>0</v>
      </c>
      <c r="N215" s="157">
        <f t="shared" si="71"/>
        <v>0</v>
      </c>
      <c r="O215" s="157">
        <f t="shared" si="71"/>
        <v>0</v>
      </c>
      <c r="P215" s="157">
        <f t="shared" si="71"/>
        <v>0</v>
      </c>
      <c r="Q215" s="157">
        <f t="shared" si="71"/>
        <v>0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0</v>
      </c>
      <c r="C216" s="156">
        <f t="shared" si="72"/>
        <v>0</v>
      </c>
      <c r="D216" s="156">
        <f t="shared" si="72"/>
        <v>224.19826261379282</v>
      </c>
      <c r="E216" s="156">
        <f t="shared" si="72"/>
        <v>466.03988628960616</v>
      </c>
      <c r="F216" s="156">
        <f t="shared" si="72"/>
        <v>484.89128966808738</v>
      </c>
      <c r="G216" s="156">
        <f t="shared" si="72"/>
        <v>362.35364944799335</v>
      </c>
      <c r="H216" s="156">
        <f t="shared" si="72"/>
        <v>0</v>
      </c>
      <c r="I216" s="156">
        <f t="shared" si="72"/>
        <v>0</v>
      </c>
      <c r="J216" s="156">
        <f t="shared" si="72"/>
        <v>0</v>
      </c>
      <c r="K216" s="156">
        <f t="shared" si="72"/>
        <v>0</v>
      </c>
      <c r="L216" s="156">
        <f t="shared" si="72"/>
        <v>0</v>
      </c>
      <c r="M216" s="156">
        <f t="shared" si="72"/>
        <v>0</v>
      </c>
      <c r="N216" s="156">
        <f t="shared" si="72"/>
        <v>0</v>
      </c>
      <c r="O216" s="156">
        <f t="shared" si="72"/>
        <v>0</v>
      </c>
      <c r="P216" s="156">
        <f t="shared" si="72"/>
        <v>0</v>
      </c>
      <c r="Q216" s="156">
        <f t="shared" si="72"/>
        <v>0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180.38461187532573</v>
      </c>
      <c r="C219" s="184">
        <f>C165/RES_summary!C$19</f>
        <v>185.19160083031929</v>
      </c>
      <c r="D219" s="184">
        <f>D165/RES_summary!D$19</f>
        <v>181.01012335758253</v>
      </c>
      <c r="E219" s="184">
        <f>E165/RES_summary!E$19</f>
        <v>184.57667032652705</v>
      </c>
      <c r="F219" s="184">
        <f>F165/RES_summary!F$19</f>
        <v>180.55647018265199</v>
      </c>
      <c r="G219" s="184">
        <f>G165/RES_summary!G$19</f>
        <v>190.164632099231</v>
      </c>
      <c r="H219" s="184">
        <f>H165/RES_summary!H$19</f>
        <v>184.12949266986413</v>
      </c>
      <c r="I219" s="184">
        <f>I165/RES_summary!I$19</f>
        <v>171.84581148327561</v>
      </c>
      <c r="J219" s="184">
        <f>J165/RES_summary!J$19</f>
        <v>167.55306820931438</v>
      </c>
      <c r="K219" s="184">
        <f>K165/RES_summary!K$19</f>
        <v>175.15578399681729</v>
      </c>
      <c r="L219" s="184">
        <f>L165/RES_summary!L$19</f>
        <v>207.93177818349068</v>
      </c>
      <c r="M219" s="184">
        <f>M165/RES_summary!M$19</f>
        <v>183.16969625549459</v>
      </c>
      <c r="N219" s="184">
        <f>N165/RES_summary!N$19</f>
        <v>197.58536533285348</v>
      </c>
      <c r="O219" s="184">
        <f>O165/RES_summary!O$19</f>
        <v>195.82064600651429</v>
      </c>
      <c r="P219" s="184">
        <f>P165/RES_summary!P$19</f>
        <v>182.24147584775343</v>
      </c>
      <c r="Q219" s="184">
        <f>Q165/RES_summary!Q$19</f>
        <v>198.14241748163064</v>
      </c>
    </row>
    <row r="220" spans="1:17" ht="12" customHeight="1" x14ac:dyDescent="0.25">
      <c r="A220" s="158" t="s">
        <v>65</v>
      </c>
      <c r="B220" s="178">
        <f>B166/RES_summary!B$19</f>
        <v>143.22496247706016</v>
      </c>
      <c r="C220" s="178">
        <f>C166/RES_summary!C$19</f>
        <v>148.41600212961646</v>
      </c>
      <c r="D220" s="178">
        <f>D166/RES_summary!D$19</f>
        <v>144.12381044954162</v>
      </c>
      <c r="E220" s="178">
        <f>E166/RES_summary!E$19</f>
        <v>146.64837973674224</v>
      </c>
      <c r="F220" s="178">
        <f>F166/RES_summary!F$19</f>
        <v>141.43024211694285</v>
      </c>
      <c r="G220" s="178">
        <f>G166/RES_summary!G$19</f>
        <v>149.57303983016058</v>
      </c>
      <c r="H220" s="178">
        <f>H166/RES_summary!H$19</f>
        <v>143.09944498024706</v>
      </c>
      <c r="I220" s="178">
        <f>I166/RES_summary!I$19</f>
        <v>131.75200883382144</v>
      </c>
      <c r="J220" s="178">
        <f>J166/RES_summary!J$19</f>
        <v>128.14901342491063</v>
      </c>
      <c r="K220" s="178">
        <f>K166/RES_summary!K$19</f>
        <v>132.78008628285417</v>
      </c>
      <c r="L220" s="178">
        <f>L166/RES_summary!L$19</f>
        <v>163.57642964755578</v>
      </c>
      <c r="M220" s="178">
        <f>M166/RES_summary!M$19</f>
        <v>139.17681224335743</v>
      </c>
      <c r="N220" s="178">
        <f>N166/RES_summary!N$19</f>
        <v>152.13900562996551</v>
      </c>
      <c r="O220" s="178">
        <f>O166/RES_summary!O$19</f>
        <v>146.69025510822826</v>
      </c>
      <c r="P220" s="178">
        <f>P166/RES_summary!P$19</f>
        <v>134.24236050621522</v>
      </c>
      <c r="Q220" s="178">
        <f>Q166/RES_summary!Q$19</f>
        <v>146.02309116027772</v>
      </c>
    </row>
    <row r="221" spans="1:17" ht="12" customHeight="1" x14ac:dyDescent="0.25">
      <c r="A221" s="23" t="s">
        <v>60</v>
      </c>
      <c r="B221" s="176">
        <f>B167/RES_summary!B$19</f>
        <v>143.22496247706016</v>
      </c>
      <c r="C221" s="176">
        <f>C167/RES_summary!C$19</f>
        <v>148.41600212961646</v>
      </c>
      <c r="D221" s="176">
        <f>D167/RES_summary!D$19</f>
        <v>144.12381044954162</v>
      </c>
      <c r="E221" s="176">
        <f>E167/RES_summary!E$19</f>
        <v>146.64837973674224</v>
      </c>
      <c r="F221" s="176">
        <f>F167/RES_summary!F$19</f>
        <v>141.43024211694285</v>
      </c>
      <c r="G221" s="176">
        <f>G167/RES_summary!G$19</f>
        <v>149.57303983016058</v>
      </c>
      <c r="H221" s="176">
        <f>H167/RES_summary!H$19</f>
        <v>143.09944498024706</v>
      </c>
      <c r="I221" s="176">
        <f>I167/RES_summary!I$19</f>
        <v>131.75200883382144</v>
      </c>
      <c r="J221" s="176">
        <f>J167/RES_summary!J$19</f>
        <v>128.14901342491063</v>
      </c>
      <c r="K221" s="176">
        <f>K167/RES_summary!K$19</f>
        <v>132.78008628285417</v>
      </c>
      <c r="L221" s="176">
        <f>L167/RES_summary!L$19</f>
        <v>163.57642964755578</v>
      </c>
      <c r="M221" s="176">
        <f>M167/RES_summary!M$19</f>
        <v>139.17681224335743</v>
      </c>
      <c r="N221" s="176">
        <f>N167/RES_summary!N$19</f>
        <v>152.13900562996551</v>
      </c>
      <c r="O221" s="176">
        <f>O167/RES_summary!O$19</f>
        <v>146.69025510822826</v>
      </c>
      <c r="P221" s="176">
        <f>P167/RES_summary!P$19</f>
        <v>134.24236050621522</v>
      </c>
      <c r="Q221" s="176">
        <f>Q167/RES_summary!Q$19</f>
        <v>146.02309116027772</v>
      </c>
    </row>
    <row r="222" spans="1:17" ht="12" customHeight="1" x14ac:dyDescent="0.25">
      <c r="A222" s="158" t="s">
        <v>112</v>
      </c>
      <c r="B222" s="178">
        <f>B168/RES_summary!B$19</f>
        <v>9.3983257540846007E-2</v>
      </c>
      <c r="C222" s="178">
        <f>C168/RES_summary!C$19</f>
        <v>9.5015314676151985E-2</v>
      </c>
      <c r="D222" s="178">
        <f>D168/RES_summary!D$19</f>
        <v>9.3720534087517793E-2</v>
      </c>
      <c r="E222" s="178">
        <f>E168/RES_summary!E$19</f>
        <v>9.038183024026647E-2</v>
      </c>
      <c r="F222" s="178">
        <f>F168/RES_summary!F$19</f>
        <v>8.9965057685740132E-2</v>
      </c>
      <c r="G222" s="178">
        <f>G168/RES_summary!G$19</f>
        <v>9.7794050837655022E-2</v>
      </c>
      <c r="H222" s="178">
        <f>H168/RES_summary!H$19</f>
        <v>0.10917788893908749</v>
      </c>
      <c r="I222" s="178">
        <f>I168/RES_summary!I$19</f>
        <v>0.1229498672376043</v>
      </c>
      <c r="J222" s="178">
        <f>J168/RES_summary!J$19</f>
        <v>0.12844573677666374</v>
      </c>
      <c r="K222" s="178">
        <f>K168/RES_summary!K$19</f>
        <v>0.14386043009925223</v>
      </c>
      <c r="L222" s="178">
        <f>L168/RES_summary!L$19</f>
        <v>0.18611505384951588</v>
      </c>
      <c r="M222" s="178">
        <f>M168/RES_summary!M$19</f>
        <v>0.1883342581062675</v>
      </c>
      <c r="N222" s="178">
        <f>N168/RES_summary!N$19</f>
        <v>0.20388539889909932</v>
      </c>
      <c r="O222" s="178">
        <f>O168/RES_summary!O$19</f>
        <v>0.2441975692906545</v>
      </c>
      <c r="P222" s="178">
        <f>P168/RES_summary!P$19</f>
        <v>0.27237048598820096</v>
      </c>
      <c r="Q222" s="178">
        <f>Q168/RES_summary!Q$19</f>
        <v>0.32221738260461141</v>
      </c>
    </row>
    <row r="223" spans="1:17" ht="12" customHeight="1" x14ac:dyDescent="0.25">
      <c r="A223" s="23" t="s">
        <v>60</v>
      </c>
      <c r="B223" s="177">
        <f>B169/RES_summary!B$19</f>
        <v>9.3983257540846007E-2</v>
      </c>
      <c r="C223" s="177">
        <f>C169/RES_summary!C$19</f>
        <v>9.5015314676151985E-2</v>
      </c>
      <c r="D223" s="177">
        <f>D169/RES_summary!D$19</f>
        <v>9.3720534087517793E-2</v>
      </c>
      <c r="E223" s="177">
        <f>E169/RES_summary!E$19</f>
        <v>9.038183024026647E-2</v>
      </c>
      <c r="F223" s="177">
        <f>F169/RES_summary!F$19</f>
        <v>8.9965057685740132E-2</v>
      </c>
      <c r="G223" s="177">
        <f>G169/RES_summary!G$19</f>
        <v>9.7794050837655022E-2</v>
      </c>
      <c r="H223" s="177">
        <f>H169/RES_summary!H$19</f>
        <v>0.10917788893908749</v>
      </c>
      <c r="I223" s="177">
        <f>I169/RES_summary!I$19</f>
        <v>0.1229498672376043</v>
      </c>
      <c r="J223" s="177">
        <f>J169/RES_summary!J$19</f>
        <v>0.12844573677666374</v>
      </c>
      <c r="K223" s="177">
        <f>K169/RES_summary!K$19</f>
        <v>0.14386043009925223</v>
      </c>
      <c r="L223" s="177">
        <f>L169/RES_summary!L$19</f>
        <v>0.18611505384951588</v>
      </c>
      <c r="M223" s="177">
        <f>M169/RES_summary!M$19</f>
        <v>0.1883342581062675</v>
      </c>
      <c r="N223" s="177">
        <f>N169/RES_summary!N$19</f>
        <v>0.20388539889909932</v>
      </c>
      <c r="O223" s="177">
        <f>O169/RES_summary!O$19</f>
        <v>0.2441975692906545</v>
      </c>
      <c r="P223" s="177">
        <f>P169/RES_summary!P$19</f>
        <v>0.27237048598820096</v>
      </c>
      <c r="Q223" s="177">
        <f>Q169/RES_summary!Q$19</f>
        <v>0.32221738260461141</v>
      </c>
    </row>
    <row r="224" spans="1:17" ht="12" customHeight="1" x14ac:dyDescent="0.25">
      <c r="A224" s="158" t="s">
        <v>63</v>
      </c>
      <c r="B224" s="178">
        <f>B170/RES_summary!B$19</f>
        <v>28.183390249371239</v>
      </c>
      <c r="C224" s="178">
        <f>C170/RES_summary!C$19</f>
        <v>27.894855674338324</v>
      </c>
      <c r="D224" s="178">
        <f>D170/RES_summary!D$19</f>
        <v>27.908584770547908</v>
      </c>
      <c r="E224" s="178">
        <f>E170/RES_summary!E$19</f>
        <v>28.643399893737126</v>
      </c>
      <c r="F224" s="178">
        <f>F170/RES_summary!F$19</f>
        <v>29.484546248419335</v>
      </c>
      <c r="G224" s="178">
        <f>G170/RES_summary!G$19</f>
        <v>30.613013074804194</v>
      </c>
      <c r="H224" s="178">
        <f>H170/RES_summary!H$19</f>
        <v>30.91481210113864</v>
      </c>
      <c r="I224" s="178">
        <f>I170/RES_summary!I$19</f>
        <v>30.157785908161237</v>
      </c>
      <c r="J224" s="178">
        <f>J170/RES_summary!J$19</f>
        <v>29.609881287279514</v>
      </c>
      <c r="K224" s="178">
        <f>K170/RES_summary!K$19</f>
        <v>31.579996554363817</v>
      </c>
      <c r="L224" s="178">
        <f>L170/RES_summary!L$19</f>
        <v>33.118616078186434</v>
      </c>
      <c r="M224" s="178">
        <f>M170/RES_summary!M$19</f>
        <v>32.831519692411092</v>
      </c>
      <c r="N224" s="178">
        <f>N170/RES_summary!N$19</f>
        <v>33.863919095383324</v>
      </c>
      <c r="O224" s="178">
        <f>O170/RES_summary!O$19</f>
        <v>36.53028927008031</v>
      </c>
      <c r="P224" s="178">
        <f>P170/RES_summary!P$19</f>
        <v>35.52811902026145</v>
      </c>
      <c r="Q224" s="178">
        <f>Q170/RES_summary!Q$19</f>
        <v>38.609881462295505</v>
      </c>
    </row>
    <row r="225" spans="1:17" ht="12" customHeight="1" x14ac:dyDescent="0.25">
      <c r="A225" s="167" t="s">
        <v>144</v>
      </c>
      <c r="B225" s="183">
        <f>B171/RES_summary!B$19</f>
        <v>0</v>
      </c>
      <c r="C225" s="183">
        <f>C171/RES_summary!C$19</f>
        <v>0</v>
      </c>
      <c r="D225" s="183">
        <f>D171/RES_summary!D$19</f>
        <v>0</v>
      </c>
      <c r="E225" s="183">
        <f>E171/RES_summary!E$19</f>
        <v>0</v>
      </c>
      <c r="F225" s="183">
        <f>F171/RES_summary!F$19</f>
        <v>0</v>
      </c>
      <c r="G225" s="183">
        <f>G171/RES_summary!G$19</f>
        <v>0</v>
      </c>
      <c r="H225" s="183">
        <f>H171/RES_summary!H$19</f>
        <v>0</v>
      </c>
      <c r="I225" s="183">
        <f>I171/RES_summary!I$19</f>
        <v>0</v>
      </c>
      <c r="J225" s="183">
        <f>J171/RES_summary!J$19</f>
        <v>0</v>
      </c>
      <c r="K225" s="183">
        <f>K171/RES_summary!K$19</f>
        <v>0</v>
      </c>
      <c r="L225" s="183">
        <f>L171/RES_summary!L$19</f>
        <v>0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28.273005603771075</v>
      </c>
      <c r="C229" s="180">
        <f>C175/RES_summary!C$19</f>
        <v>27.955215158795404</v>
      </c>
      <c r="D229" s="180">
        <f>D175/RES_summary!D$19</f>
        <v>27.975982550065105</v>
      </c>
      <c r="E229" s="180">
        <f>E175/RES_summary!E$19</f>
        <v>28.723324744904684</v>
      </c>
      <c r="F229" s="180">
        <f>F175/RES_summary!F$19</f>
        <v>29.569612188403223</v>
      </c>
      <c r="G229" s="180">
        <f>G175/RES_summary!G$19</f>
        <v>30.728286170579942</v>
      </c>
      <c r="H229" s="180">
        <f>H175/RES_summary!H$19</f>
        <v>31.030699353589615</v>
      </c>
      <c r="I229" s="180">
        <f>I175/RES_summary!I$19</f>
        <v>30.318245286186301</v>
      </c>
      <c r="J229" s="180">
        <f>J175/RES_summary!J$19</f>
        <v>29.782193117045701</v>
      </c>
      <c r="K229" s="180">
        <f>K175/RES_summary!K$19</f>
        <v>31.768658294632477</v>
      </c>
      <c r="L229" s="180">
        <f>L175/RES_summary!L$19</f>
        <v>33.349990901759732</v>
      </c>
      <c r="M229" s="180">
        <f>M175/RES_summary!M$19</f>
        <v>33.072264892779891</v>
      </c>
      <c r="N229" s="180">
        <f>N175/RES_summary!N$19</f>
        <v>34.124140243862357</v>
      </c>
      <c r="O229" s="180">
        <f>O175/RES_summary!O$19</f>
        <v>36.828521379216959</v>
      </c>
      <c r="P229" s="180">
        <f>P175/RES_summary!P$19</f>
        <v>35.811337740180001</v>
      </c>
      <c r="Q229" s="180">
        <f>Q175/RES_summary!Q$19</f>
        <v>38.943167000450799</v>
      </c>
    </row>
    <row r="230" spans="1:17" ht="12" customHeight="1" x14ac:dyDescent="0.25">
      <c r="A230" s="161" t="s">
        <v>141</v>
      </c>
      <c r="B230" s="179">
        <f>B176/RES_summary!B$19</f>
        <v>26.135466834340708</v>
      </c>
      <c r="C230" s="179">
        <f>C176/RES_summary!C$19</f>
        <v>25.907295577849879</v>
      </c>
      <c r="D230" s="179">
        <f>D176/RES_summary!D$19</f>
        <v>25.932720956529266</v>
      </c>
      <c r="E230" s="179">
        <f>E176/RES_summary!E$19</f>
        <v>26.531391310363979</v>
      </c>
      <c r="F230" s="179">
        <f>F176/RES_summary!F$19</f>
        <v>27.210952382614966</v>
      </c>
      <c r="G230" s="179">
        <f>G176/RES_summary!G$19</f>
        <v>28.143771891207944</v>
      </c>
      <c r="H230" s="179">
        <f>H176/RES_summary!H$19</f>
        <v>28.393141662198762</v>
      </c>
      <c r="I230" s="179">
        <f>I176/RES_summary!I$19</f>
        <v>27.828356303767226</v>
      </c>
      <c r="J230" s="179">
        <f>J176/RES_summary!J$19</f>
        <v>27.381317127904989</v>
      </c>
      <c r="K230" s="179">
        <f>K176/RES_summary!K$19</f>
        <v>29.081630187750761</v>
      </c>
      <c r="L230" s="179">
        <f>L176/RES_summary!L$19</f>
        <v>30.232684157130436</v>
      </c>
      <c r="M230" s="179">
        <f>M176/RES_summary!M$19</f>
        <v>30.003153826149379</v>
      </c>
      <c r="N230" s="179">
        <f>N176/RES_summary!N$19</f>
        <v>30.841113654658745</v>
      </c>
      <c r="O230" s="179">
        <f>O176/RES_summary!O$19</f>
        <v>32.993337280292685</v>
      </c>
      <c r="P230" s="179">
        <f>P176/RES_summary!P$19</f>
        <v>32.147677471482716</v>
      </c>
      <c r="Q230" s="179">
        <f>Q176/RES_summary!Q$19</f>
        <v>34.633383477218963</v>
      </c>
    </row>
    <row r="231" spans="1:17" ht="12" customHeight="1" x14ac:dyDescent="0.25">
      <c r="A231" s="148" t="s">
        <v>60</v>
      </c>
      <c r="B231" s="177">
        <f>B177/RES_summary!B$19</f>
        <v>22.618404483016835</v>
      </c>
      <c r="C231" s="177">
        <f>C177/RES_summary!C$19</f>
        <v>22.364172127036198</v>
      </c>
      <c r="D231" s="177">
        <f>D177/RES_summary!D$19</f>
        <v>22.380786040052051</v>
      </c>
      <c r="E231" s="177">
        <f>E177/RES_summary!E$19</f>
        <v>22.978659795923789</v>
      </c>
      <c r="F231" s="177">
        <f>F177/RES_summary!F$19</f>
        <v>23.655689750722289</v>
      </c>
      <c r="G231" s="177">
        <f>G177/RES_summary!G$19</f>
        <v>24.582628936463987</v>
      </c>
      <c r="H231" s="177">
        <f>H177/RES_summary!H$19</f>
        <v>24.82455948287171</v>
      </c>
      <c r="I231" s="177">
        <f>I177/RES_summary!I$19</f>
        <v>24.254596228949101</v>
      </c>
      <c r="J231" s="177">
        <f>J177/RES_summary!J$19</f>
        <v>23.825754493636563</v>
      </c>
      <c r="K231" s="177">
        <f>K177/RES_summary!K$19</f>
        <v>25.414926635706028</v>
      </c>
      <c r="L231" s="177">
        <f>L177/RES_summary!L$19</f>
        <v>26.679992721407785</v>
      </c>
      <c r="M231" s="177">
        <f>M177/RES_summary!M$19</f>
        <v>26.457811914223935</v>
      </c>
      <c r="N231" s="177">
        <f>N177/RES_summary!N$19</f>
        <v>27.299312195089882</v>
      </c>
      <c r="O231" s="177">
        <f>O177/RES_summary!O$19</f>
        <v>29.462817103373581</v>
      </c>
      <c r="P231" s="177">
        <f>P177/RES_summary!P$19</f>
        <v>28.649070192144006</v>
      </c>
      <c r="Q231" s="177">
        <f>Q177/RES_summary!Q$19</f>
        <v>31.154533600360626</v>
      </c>
    </row>
    <row r="232" spans="1:17" ht="12" customHeight="1" x14ac:dyDescent="0.25">
      <c r="A232" s="159" t="s">
        <v>59</v>
      </c>
      <c r="B232" s="176">
        <f>B178/RES_summary!B$19</f>
        <v>3.5170623513238763</v>
      </c>
      <c r="C232" s="176">
        <f>C178/RES_summary!C$19</f>
        <v>3.5431234508136829</v>
      </c>
      <c r="D232" s="176">
        <f>D178/RES_summary!D$19</f>
        <v>3.5519349164772174</v>
      </c>
      <c r="E232" s="176">
        <f>E178/RES_summary!E$19</f>
        <v>3.5527315144401923</v>
      </c>
      <c r="F232" s="176">
        <f>F178/RES_summary!F$19</f>
        <v>3.5552626318926763</v>
      </c>
      <c r="G232" s="176">
        <f>G178/RES_summary!G$19</f>
        <v>3.561142954743957</v>
      </c>
      <c r="H232" s="176">
        <f>H178/RES_summary!H$19</f>
        <v>3.5685821793270525</v>
      </c>
      <c r="I232" s="176">
        <f>I178/RES_summary!I$19</f>
        <v>3.5737600748181246</v>
      </c>
      <c r="J232" s="176">
        <f>J178/RES_summary!J$19</f>
        <v>3.5555626342684237</v>
      </c>
      <c r="K232" s="176">
        <f>K178/RES_summary!K$19</f>
        <v>3.6667035520447282</v>
      </c>
      <c r="L232" s="176">
        <f>L178/RES_summary!L$19</f>
        <v>3.5526914357226493</v>
      </c>
      <c r="M232" s="176">
        <f>M178/RES_summary!M$19</f>
        <v>3.5453419119254441</v>
      </c>
      <c r="N232" s="176">
        <f>N178/RES_summary!N$19</f>
        <v>3.5418014595688572</v>
      </c>
      <c r="O232" s="176">
        <f>O178/RES_summary!O$19</f>
        <v>3.5305201769191008</v>
      </c>
      <c r="P232" s="176">
        <f>P178/RES_summary!P$19</f>
        <v>3.498607279338712</v>
      </c>
      <c r="Q232" s="176">
        <f>Q178/RES_summary!Q$19</f>
        <v>3.4788498768583347</v>
      </c>
    </row>
    <row r="233" spans="1:17" ht="12" customHeight="1" x14ac:dyDescent="0.25">
      <c r="A233" s="158" t="s">
        <v>62</v>
      </c>
      <c r="B233" s="178">
        <f>B179/RES_summary!B$19</f>
        <v>8.8822758913534443</v>
      </c>
      <c r="C233" s="178">
        <f>C179/RES_summary!C$19</f>
        <v>8.7857277116883541</v>
      </c>
      <c r="D233" s="178">
        <f>D179/RES_summary!D$19</f>
        <v>8.8840076034055269</v>
      </c>
      <c r="E233" s="178">
        <f>E179/RES_summary!E$19</f>
        <v>9.1945088658074425</v>
      </c>
      <c r="F233" s="178">
        <f>F179/RES_summary!F$19</f>
        <v>9.5517167596040906</v>
      </c>
      <c r="G233" s="178">
        <f>G179/RES_summary!G$19</f>
        <v>9.8807851434285734</v>
      </c>
      <c r="H233" s="178">
        <f>H179/RES_summary!H$19</f>
        <v>10.006057699539335</v>
      </c>
      <c r="I233" s="178">
        <f>I179/RES_summary!I$19</f>
        <v>9.8130668740553588</v>
      </c>
      <c r="J233" s="178">
        <f>J179/RES_summary!J$19</f>
        <v>9.6657277603475631</v>
      </c>
      <c r="K233" s="178">
        <f>K179/RES_summary!K$19</f>
        <v>10.651840729500039</v>
      </c>
      <c r="L233" s="178">
        <f>L179/RES_summary!L$19</f>
        <v>11.050617403898963</v>
      </c>
      <c r="M233" s="178">
        <f>M179/RES_summary!M$19</f>
        <v>10.973030061619834</v>
      </c>
      <c r="N233" s="178">
        <f>N179/RES_summary!N$19</f>
        <v>11.378555208605546</v>
      </c>
      <c r="O233" s="178">
        <f>O179/RES_summary!O$19</f>
        <v>12.355904058915057</v>
      </c>
      <c r="P233" s="178">
        <f>P179/RES_summary!P$19</f>
        <v>12.198625835288558</v>
      </c>
      <c r="Q233" s="178">
        <f>Q179/RES_summary!Q$19</f>
        <v>13.187227476452822</v>
      </c>
    </row>
    <row r="234" spans="1:17" ht="12" customHeight="1" x14ac:dyDescent="0.25">
      <c r="A234" s="23" t="s">
        <v>57</v>
      </c>
      <c r="B234" s="177">
        <f>B180/RES_summary!B$19</f>
        <v>0</v>
      </c>
      <c r="C234" s="177">
        <f>C180/RES_summary!C$19</f>
        <v>0</v>
      </c>
      <c r="D234" s="177">
        <f>D180/RES_summary!D$19</f>
        <v>9.9780154801782057</v>
      </c>
      <c r="E234" s="177">
        <f>E180/RES_summary!E$19</f>
        <v>20.695486039633789</v>
      </c>
      <c r="F234" s="177">
        <f>F180/RES_summary!F$19</f>
        <v>21.476999910960476</v>
      </c>
      <c r="G234" s="177">
        <f>G180/RES_summary!G$19</f>
        <v>16.01373448003373</v>
      </c>
      <c r="H234" s="177">
        <f>H180/RES_summary!H$19</f>
        <v>0</v>
      </c>
      <c r="I234" s="177">
        <f>I180/RES_summary!I$19</f>
        <v>0</v>
      </c>
      <c r="J234" s="177">
        <f>J180/RES_summary!J$19</f>
        <v>0</v>
      </c>
      <c r="K234" s="177">
        <f>K180/RES_summary!K$19</f>
        <v>0</v>
      </c>
      <c r="L234" s="177">
        <f>L180/RES_summary!L$19</f>
        <v>0</v>
      </c>
      <c r="M234" s="177">
        <f>M180/RES_summary!M$19</f>
        <v>0</v>
      </c>
      <c r="N234" s="177">
        <f>N180/RES_summary!N$19</f>
        <v>0</v>
      </c>
      <c r="O234" s="177">
        <f>O180/RES_summary!O$19</f>
        <v>0</v>
      </c>
      <c r="P234" s="177">
        <f>P180/RES_summary!P$19</f>
        <v>0</v>
      </c>
      <c r="Q234" s="177">
        <f>Q180/RES_summary!Q$19</f>
        <v>0</v>
      </c>
    </row>
    <row r="235" spans="1:17" ht="12" customHeight="1" x14ac:dyDescent="0.25">
      <c r="A235" s="29" t="s">
        <v>140</v>
      </c>
      <c r="B235" s="176">
        <f>B181/RES_summary!B$19</f>
        <v>8.8822758913534443</v>
      </c>
      <c r="C235" s="176">
        <f>C181/RES_summary!C$19</f>
        <v>8.7857277116883541</v>
      </c>
      <c r="D235" s="176">
        <f>D181/RES_summary!D$19</f>
        <v>8.8806777784217878</v>
      </c>
      <c r="E235" s="176">
        <f>E181/RES_summary!E$19</f>
        <v>9.1610977790393076</v>
      </c>
      <c r="F235" s="176">
        <f>F181/RES_summary!F$19</f>
        <v>9.5186862533789611</v>
      </c>
      <c r="G235" s="176">
        <f>G181/RES_summary!G$19</f>
        <v>9.8693173270288739</v>
      </c>
      <c r="H235" s="176">
        <f>H181/RES_summary!H$19</f>
        <v>10.006057699539337</v>
      </c>
      <c r="I235" s="176">
        <f>I181/RES_summary!I$19</f>
        <v>9.8130668740553624</v>
      </c>
      <c r="J235" s="176">
        <f>J181/RES_summary!J$19</f>
        <v>9.6657277603475666</v>
      </c>
      <c r="K235" s="176">
        <f>K181/RES_summary!K$19</f>
        <v>10.651840729500041</v>
      </c>
      <c r="L235" s="176">
        <f>L181/RES_summary!L$19</f>
        <v>11.050617403898967</v>
      </c>
      <c r="M235" s="176">
        <f>M181/RES_summary!M$19</f>
        <v>10.973030061619834</v>
      </c>
      <c r="N235" s="176">
        <f>N181/RES_summary!N$19</f>
        <v>11.378555208605544</v>
      </c>
      <c r="O235" s="176">
        <f>O181/RES_summary!O$19</f>
        <v>12.35590405891505</v>
      </c>
      <c r="P235" s="176">
        <f>P181/RES_summary!P$19</f>
        <v>12.198625835288555</v>
      </c>
      <c r="Q235" s="176">
        <f>Q181/RES_summary!Q$19</f>
        <v>13.187227476452819</v>
      </c>
    </row>
    <row r="237" spans="1:17" ht="12" customHeight="1" x14ac:dyDescent="0.25">
      <c r="A237" s="152" t="s">
        <v>71</v>
      </c>
      <c r="B237" s="184">
        <f>B183/RES_summary!B$19</f>
        <v>125.23551778427688</v>
      </c>
      <c r="C237" s="184">
        <f>C183/RES_summary!C$19</f>
        <v>128.85013604209203</v>
      </c>
      <c r="D237" s="184">
        <f>D183/RES_summary!D$19</f>
        <v>126.32609204742948</v>
      </c>
      <c r="E237" s="184">
        <f>E183/RES_summary!E$19</f>
        <v>129.26232916475723</v>
      </c>
      <c r="F237" s="184">
        <f>F183/RES_summary!F$19</f>
        <v>126.9840343883524</v>
      </c>
      <c r="G237" s="184">
        <f>G183/RES_summary!G$19</f>
        <v>134.58589123772333</v>
      </c>
      <c r="H237" s="184">
        <f>H183/RES_summary!H$19</f>
        <v>131.3294235718694</v>
      </c>
      <c r="I237" s="184">
        <f>I183/RES_summary!I$19</f>
        <v>123.94405587171174</v>
      </c>
      <c r="J237" s="184">
        <f>J183/RES_summary!J$19</f>
        <v>122.26256043690731</v>
      </c>
      <c r="K237" s="184">
        <f>K183/RES_summary!K$19</f>
        <v>128.81321928843397</v>
      </c>
      <c r="L237" s="184">
        <f>L183/RES_summary!L$19</f>
        <v>154.12027205049904</v>
      </c>
      <c r="M237" s="184">
        <f>M183/RES_summary!M$19</f>
        <v>136.98406559988115</v>
      </c>
      <c r="N237" s="184">
        <f>N183/RES_summary!N$19</f>
        <v>149.0979536004198</v>
      </c>
      <c r="O237" s="184">
        <f>O183/RES_summary!O$19</f>
        <v>149.06845190273472</v>
      </c>
      <c r="P237" s="184">
        <f>P183/RES_summary!P$19</f>
        <v>140.4871632119914</v>
      </c>
      <c r="Q237" s="184">
        <f>Q183/RES_summary!Q$19</f>
        <v>154.72816670002931</v>
      </c>
    </row>
    <row r="238" spans="1:17" ht="12" customHeight="1" x14ac:dyDescent="0.25">
      <c r="A238" s="158" t="s">
        <v>65</v>
      </c>
      <c r="B238" s="178">
        <f>B184/RES_summary!B$19</f>
        <v>99.826717872147711</v>
      </c>
      <c r="C238" s="178">
        <f>C184/RES_summary!C$19</f>
        <v>103.51288052686147</v>
      </c>
      <c r="D238" s="178">
        <f>D184/RES_summary!D$19</f>
        <v>100.65354153067177</v>
      </c>
      <c r="E238" s="178">
        <f>E184/RES_summary!E$19</f>
        <v>102.5667668007586</v>
      </c>
      <c r="F238" s="178">
        <f>F184/RES_summary!F$19</f>
        <v>99.079434412775953</v>
      </c>
      <c r="G238" s="178">
        <f>G184/RES_summary!G$19</f>
        <v>105.14734375045983</v>
      </c>
      <c r="H238" s="178">
        <f>H184/RES_summary!H$19</f>
        <v>101.00438009360094</v>
      </c>
      <c r="I238" s="178">
        <f>I184/RES_summary!I$19</f>
        <v>93.633114617746088</v>
      </c>
      <c r="J238" s="178">
        <f>J184/RES_summary!J$19</f>
        <v>91.753518803667873</v>
      </c>
      <c r="K238" s="178">
        <f>K184/RES_summary!K$19</f>
        <v>95.824232808693068</v>
      </c>
      <c r="L238" s="178">
        <f>L184/RES_summary!L$19</f>
        <v>119.36454399691394</v>
      </c>
      <c r="M238" s="178">
        <f>M184/RES_summary!M$19</f>
        <v>102.3900704669981</v>
      </c>
      <c r="N238" s="178">
        <f>N184/RES_summary!N$19</f>
        <v>113.19129348141446</v>
      </c>
      <c r="O238" s="178">
        <f>O184/RES_summary!O$19</f>
        <v>110.0434926982806</v>
      </c>
      <c r="P238" s="178">
        <f>P184/RES_summary!P$19</f>
        <v>102.06990600990957</v>
      </c>
      <c r="Q238" s="178">
        <f>Q184/RES_summary!Q$19</f>
        <v>112.73034899605298</v>
      </c>
    </row>
    <row r="239" spans="1:17" ht="12" customHeight="1" x14ac:dyDescent="0.25">
      <c r="A239" s="23" t="s">
        <v>60</v>
      </c>
      <c r="B239" s="176">
        <f>B185/RES_summary!B$19</f>
        <v>99.826717872147711</v>
      </c>
      <c r="C239" s="176">
        <f>C185/RES_summary!C$19</f>
        <v>103.51288052686147</v>
      </c>
      <c r="D239" s="176">
        <f>D185/RES_summary!D$19</f>
        <v>100.65354153067177</v>
      </c>
      <c r="E239" s="176">
        <f>E185/RES_summary!E$19</f>
        <v>102.5667668007586</v>
      </c>
      <c r="F239" s="176">
        <f>F185/RES_summary!F$19</f>
        <v>99.079434412775953</v>
      </c>
      <c r="G239" s="176">
        <f>G185/RES_summary!G$19</f>
        <v>105.14734375045983</v>
      </c>
      <c r="H239" s="176">
        <f>H185/RES_summary!H$19</f>
        <v>101.00438009360094</v>
      </c>
      <c r="I239" s="176">
        <f>I185/RES_summary!I$19</f>
        <v>93.633114617746088</v>
      </c>
      <c r="J239" s="176">
        <f>J185/RES_summary!J$19</f>
        <v>91.753518803667873</v>
      </c>
      <c r="K239" s="176">
        <f>K185/RES_summary!K$19</f>
        <v>95.824232808693068</v>
      </c>
      <c r="L239" s="176">
        <f>L185/RES_summary!L$19</f>
        <v>119.36454399691394</v>
      </c>
      <c r="M239" s="176">
        <f>M185/RES_summary!M$19</f>
        <v>102.3900704669981</v>
      </c>
      <c r="N239" s="176">
        <f>N185/RES_summary!N$19</f>
        <v>113.19129348141446</v>
      </c>
      <c r="O239" s="176">
        <f>O185/RES_summary!O$19</f>
        <v>110.0434926982806</v>
      </c>
      <c r="P239" s="176">
        <f>P185/RES_summary!P$19</f>
        <v>102.06990600990957</v>
      </c>
      <c r="Q239" s="176">
        <f>Q185/RES_summary!Q$19</f>
        <v>112.73034899605298</v>
      </c>
    </row>
    <row r="240" spans="1:17" ht="12" customHeight="1" x14ac:dyDescent="0.25">
      <c r="A240" s="158" t="s">
        <v>112</v>
      </c>
      <c r="B240" s="178">
        <f>B186/RES_summary!B$19</f>
        <v>0.14617619086362199</v>
      </c>
      <c r="C240" s="178">
        <f>C186/RES_summary!C$19</f>
        <v>0.14939840805364824</v>
      </c>
      <c r="D240" s="178">
        <f>D186/RES_summary!D$19</f>
        <v>0.1487995419179077</v>
      </c>
      <c r="E240" s="178">
        <f>E186/RES_summary!E$19</f>
        <v>0.14473250721239586</v>
      </c>
      <c r="F240" s="178">
        <f>F186/RES_summary!F$19</f>
        <v>0.14530486021789663</v>
      </c>
      <c r="G240" s="178">
        <f>G186/RES_summary!G$19</f>
        <v>0.16442815003184544</v>
      </c>
      <c r="H240" s="178">
        <f>H186/RES_summary!H$19</f>
        <v>0.19384280756269304</v>
      </c>
      <c r="I240" s="178">
        <f>I186/RES_summary!I$19</f>
        <v>0.23566502066723802</v>
      </c>
      <c r="J240" s="178">
        <f>J186/RES_summary!J$19</f>
        <v>0.30350460095180182</v>
      </c>
      <c r="K240" s="178">
        <f>K186/RES_summary!K$19</f>
        <v>0.3557727179587889</v>
      </c>
      <c r="L240" s="178">
        <f>L186/RES_summary!L$19</f>
        <v>0.49662399762718235</v>
      </c>
      <c r="M240" s="178">
        <f>M186/RES_summary!M$19</f>
        <v>0.50351593018210405</v>
      </c>
      <c r="N240" s="178">
        <f>N186/RES_summary!N$19</f>
        <v>0.5674445804290924</v>
      </c>
      <c r="O240" s="178">
        <f>O186/RES_summary!O$19</f>
        <v>0.71302259790380529</v>
      </c>
      <c r="P240" s="178">
        <f>P186/RES_summary!P$19</f>
        <v>0.8341207028778338</v>
      </c>
      <c r="Q240" s="178">
        <f>Q186/RES_summary!Q$19</f>
        <v>1.0266621839299548</v>
      </c>
    </row>
    <row r="241" spans="1:17" ht="12" customHeight="1" x14ac:dyDescent="0.25">
      <c r="A241" s="23" t="s">
        <v>60</v>
      </c>
      <c r="B241" s="177">
        <f>B187/RES_summary!B$19</f>
        <v>0.14617619086362199</v>
      </c>
      <c r="C241" s="177">
        <f>C187/RES_summary!C$19</f>
        <v>0.14939840805364824</v>
      </c>
      <c r="D241" s="177">
        <f>D187/RES_summary!D$19</f>
        <v>0.1487995419179077</v>
      </c>
      <c r="E241" s="177">
        <f>E187/RES_summary!E$19</f>
        <v>0.14473250721239586</v>
      </c>
      <c r="F241" s="177">
        <f>F187/RES_summary!F$19</f>
        <v>0.14530486021789663</v>
      </c>
      <c r="G241" s="177">
        <f>G187/RES_summary!G$19</f>
        <v>0.16442815003184544</v>
      </c>
      <c r="H241" s="177">
        <f>H187/RES_summary!H$19</f>
        <v>0.19384280756269304</v>
      </c>
      <c r="I241" s="177">
        <f>I187/RES_summary!I$19</f>
        <v>0.23566502066723802</v>
      </c>
      <c r="J241" s="177">
        <f>J187/RES_summary!J$19</f>
        <v>0.30350460095180182</v>
      </c>
      <c r="K241" s="177">
        <f>K187/RES_summary!K$19</f>
        <v>0.3557727179587889</v>
      </c>
      <c r="L241" s="177">
        <f>L187/RES_summary!L$19</f>
        <v>0.49662399762718235</v>
      </c>
      <c r="M241" s="177">
        <f>M187/RES_summary!M$19</f>
        <v>0.50351593018210405</v>
      </c>
      <c r="N241" s="177">
        <f>N187/RES_summary!N$19</f>
        <v>0.5674445804290924</v>
      </c>
      <c r="O241" s="177">
        <f>O187/RES_summary!O$19</f>
        <v>0.71302259790380529</v>
      </c>
      <c r="P241" s="177">
        <f>P187/RES_summary!P$19</f>
        <v>0.8341207028778338</v>
      </c>
      <c r="Q241" s="177">
        <f>Q187/RES_summary!Q$19</f>
        <v>1.0266621839299548</v>
      </c>
    </row>
    <row r="242" spans="1:17" ht="12" customHeight="1" x14ac:dyDescent="0.25">
      <c r="A242" s="158" t="s">
        <v>63</v>
      </c>
      <c r="B242" s="178">
        <f>B188/RES_summary!B$19</f>
        <v>18.012502461158657</v>
      </c>
      <c r="C242" s="178">
        <f>C188/RES_summary!C$19</f>
        <v>18.000390747209902</v>
      </c>
      <c r="D242" s="178">
        <f>D188/RES_summary!D$19</f>
        <v>18.246004664869158</v>
      </c>
      <c r="E242" s="178">
        <f>E188/RES_summary!E$19</f>
        <v>19.002880614002105</v>
      </c>
      <c r="F242" s="178">
        <f>F188/RES_summary!F$19</f>
        <v>19.884945465919927</v>
      </c>
      <c r="G242" s="178">
        <f>G188/RES_summary!G$19</f>
        <v>21.074331164083976</v>
      </c>
      <c r="H242" s="178">
        <f>H188/RES_summary!H$19</f>
        <v>21.765814795352668</v>
      </c>
      <c r="I242" s="178">
        <f>I188/RES_summary!I$19</f>
        <v>21.811152632105408</v>
      </c>
      <c r="J242" s="178">
        <f>J188/RES_summary!J$19</f>
        <v>21.999738949220628</v>
      </c>
      <c r="K242" s="178">
        <f>K188/RES_summary!K$19</f>
        <v>23.573259787074171</v>
      </c>
      <c r="L242" s="178">
        <f>L188/RES_summary!L$19</f>
        <v>24.838158555669629</v>
      </c>
      <c r="M242" s="178">
        <f>M188/RES_summary!M$19</f>
        <v>24.718353971166067</v>
      </c>
      <c r="N242" s="178">
        <f>N188/RES_summary!N$19</f>
        <v>25.600342006295215</v>
      </c>
      <c r="O242" s="178">
        <f>O188/RES_summary!O$19</f>
        <v>27.715572280747715</v>
      </c>
      <c r="P242" s="178">
        <f>P188/RES_summary!P$19</f>
        <v>27.094209905485098</v>
      </c>
      <c r="Q242" s="178">
        <f>Q188/RES_summary!Q$19</f>
        <v>29.601183215966365</v>
      </c>
    </row>
    <row r="243" spans="1:17" ht="12" customHeight="1" x14ac:dyDescent="0.25">
      <c r="A243" s="167" t="s">
        <v>144</v>
      </c>
      <c r="B243" s="183">
        <f>B189/RES_summary!B$19</f>
        <v>0</v>
      </c>
      <c r="C243" s="183">
        <f>C189/RES_summary!C$19</f>
        <v>0</v>
      </c>
      <c r="D243" s="183">
        <f>D189/RES_summary!D$19</f>
        <v>0</v>
      </c>
      <c r="E243" s="183">
        <f>E189/RES_summary!E$19</f>
        <v>0</v>
      </c>
      <c r="F243" s="183">
        <f>F189/RES_summary!F$19</f>
        <v>0</v>
      </c>
      <c r="G243" s="183">
        <f>G189/RES_summary!G$19</f>
        <v>0</v>
      </c>
      <c r="H243" s="183">
        <f>H189/RES_summary!H$19</f>
        <v>0</v>
      </c>
      <c r="I243" s="183">
        <f>I189/RES_summary!I$19</f>
        <v>0</v>
      </c>
      <c r="J243" s="183">
        <f>J189/RES_summary!J$19</f>
        <v>0</v>
      </c>
      <c r="K243" s="183">
        <f>K189/RES_summary!K$19</f>
        <v>0</v>
      </c>
      <c r="L243" s="183">
        <f>L189/RES_summary!L$19</f>
        <v>0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18.016114705247034</v>
      </c>
      <c r="C247" s="180">
        <f>C193/RES_summary!C$19</f>
        <v>18.002079358923609</v>
      </c>
      <c r="D247" s="180">
        <f>D193/RES_summary!D$19</f>
        <v>18.245764788191952</v>
      </c>
      <c r="E247" s="180">
        <f>E193/RES_summary!E$19</f>
        <v>19.00605498240024</v>
      </c>
      <c r="F247" s="180">
        <f>F193/RES_summary!F$19</f>
        <v>19.893516244764122</v>
      </c>
      <c r="G247" s="180">
        <f>G193/RES_summary!G$19</f>
        <v>21.087130627581853</v>
      </c>
      <c r="H247" s="180">
        <f>H193/RES_summary!H$19</f>
        <v>21.782025115700275</v>
      </c>
      <c r="I247" s="180">
        <f>I193/RES_summary!I$19</f>
        <v>21.826958491397285</v>
      </c>
      <c r="J247" s="180">
        <f>J193/RES_summary!J$19</f>
        <v>22.04929183735641</v>
      </c>
      <c r="K247" s="180">
        <f>K193/RES_summary!K$19</f>
        <v>23.638079345684563</v>
      </c>
      <c r="L247" s="180">
        <f>L193/RES_summary!L$19</f>
        <v>24.935557210608692</v>
      </c>
      <c r="M247" s="180">
        <f>M193/RES_summary!M$19</f>
        <v>24.822846037484251</v>
      </c>
      <c r="N247" s="180">
        <f>N193/RES_summary!N$19</f>
        <v>25.722089341976048</v>
      </c>
      <c r="O247" s="180">
        <f>O193/RES_summary!O$19</f>
        <v>27.870808816165447</v>
      </c>
      <c r="P247" s="180">
        <f>P193/RES_summary!P$19</f>
        <v>27.242674425476878</v>
      </c>
      <c r="Q247" s="180">
        <f>Q193/RES_summary!Q$19</f>
        <v>29.791405779803988</v>
      </c>
    </row>
    <row r="248" spans="1:17" ht="12" customHeight="1" x14ac:dyDescent="0.25">
      <c r="A248" s="161" t="s">
        <v>141</v>
      </c>
      <c r="B248" s="179">
        <f>B194/RES_summary!B$19</f>
        <v>17.929954115521483</v>
      </c>
      <c r="C248" s="179">
        <f>C194/RES_summary!C$19</f>
        <v>17.94478693795249</v>
      </c>
      <c r="D248" s="179">
        <f>D194/RES_summary!D$19</f>
        <v>18.253036998125733</v>
      </c>
      <c r="E248" s="179">
        <f>E194/RES_summary!E$19</f>
        <v>18.918998151842771</v>
      </c>
      <c r="F248" s="179">
        <f>F194/RES_summary!F$19</f>
        <v>19.655870583434488</v>
      </c>
      <c r="G248" s="179">
        <f>G194/RES_summary!G$19</f>
        <v>20.800156499265594</v>
      </c>
      <c r="H248" s="179">
        <f>H194/RES_summary!H$19</f>
        <v>21.413083284666342</v>
      </c>
      <c r="I248" s="179">
        <f>I194/RES_summary!I$19</f>
        <v>21.581694952469974</v>
      </c>
      <c r="J248" s="179">
        <f>J194/RES_summary!J$19</f>
        <v>21.358855554025201</v>
      </c>
      <c r="K248" s="179">
        <f>K194/RES_summary!K$19</f>
        <v>22.714882222548979</v>
      </c>
      <c r="L248" s="179">
        <f>L194/RES_summary!L$19</f>
        <v>23.623307765010786</v>
      </c>
      <c r="M248" s="179">
        <f>M194/RES_summary!M$19</f>
        <v>23.490741569270742</v>
      </c>
      <c r="N248" s="179">
        <f>N194/RES_summary!N$19</f>
        <v>24.186089126232318</v>
      </c>
      <c r="O248" s="179">
        <f>O194/RES_summary!O$19</f>
        <v>25.874509041705547</v>
      </c>
      <c r="P248" s="179">
        <f>P194/RES_summary!P$19</f>
        <v>25.32216732283355</v>
      </c>
      <c r="Q248" s="179">
        <f>Q194/RES_summary!Q$19</f>
        <v>27.33159886495271</v>
      </c>
    </row>
    <row r="249" spans="1:17" ht="12" customHeight="1" x14ac:dyDescent="0.25">
      <c r="A249" s="148" t="s">
        <v>60</v>
      </c>
      <c r="B249" s="177">
        <f>B195/RES_summary!B$19</f>
        <v>14.412891764197605</v>
      </c>
      <c r="C249" s="177">
        <f>C195/RES_summary!C$19</f>
        <v>14.401663487138805</v>
      </c>
      <c r="D249" s="177">
        <f>D195/RES_summary!D$19</f>
        <v>14.701102081648518</v>
      </c>
      <c r="E249" s="177">
        <f>E195/RES_summary!E$19</f>
        <v>15.36626663740258</v>
      </c>
      <c r="F249" s="177">
        <f>F195/RES_summary!F$19</f>
        <v>16.100607951541814</v>
      </c>
      <c r="G249" s="177">
        <f>G195/RES_summary!G$19</f>
        <v>17.239013544521633</v>
      </c>
      <c r="H249" s="177">
        <f>H195/RES_summary!H$19</f>
        <v>17.84450110533929</v>
      </c>
      <c r="I249" s="177">
        <f>I195/RES_summary!I$19</f>
        <v>18.007934877651852</v>
      </c>
      <c r="J249" s="177">
        <f>J195/RES_summary!J$19</f>
        <v>17.803292919756775</v>
      </c>
      <c r="K249" s="177">
        <f>K195/RES_summary!K$19</f>
        <v>19.048178670504246</v>
      </c>
      <c r="L249" s="177">
        <f>L195/RES_summary!L$19</f>
        <v>20.070616329288139</v>
      </c>
      <c r="M249" s="177">
        <f>M195/RES_summary!M$19</f>
        <v>19.945399657345298</v>
      </c>
      <c r="N249" s="177">
        <f>N195/RES_summary!N$19</f>
        <v>20.644287666663466</v>
      </c>
      <c r="O249" s="177">
        <f>O195/RES_summary!O$19</f>
        <v>22.343988864786454</v>
      </c>
      <c r="P249" s="177">
        <f>P195/RES_summary!P$19</f>
        <v>21.823560043494844</v>
      </c>
      <c r="Q249" s="177">
        <f>Q195/RES_summary!Q$19</f>
        <v>23.852748988094376</v>
      </c>
    </row>
    <row r="250" spans="1:17" ht="12" customHeight="1" x14ac:dyDescent="0.25">
      <c r="A250" s="159" t="s">
        <v>59</v>
      </c>
      <c r="B250" s="176">
        <f>B196/RES_summary!B$19</f>
        <v>3.5170623513238763</v>
      </c>
      <c r="C250" s="176">
        <f>C196/RES_summary!C$19</f>
        <v>3.5431234508136829</v>
      </c>
      <c r="D250" s="176">
        <f>D196/RES_summary!D$19</f>
        <v>3.5519349164772165</v>
      </c>
      <c r="E250" s="176">
        <f>E196/RES_summary!E$19</f>
        <v>3.5527315144401923</v>
      </c>
      <c r="F250" s="176">
        <f>F196/RES_summary!F$19</f>
        <v>3.5552626318926746</v>
      </c>
      <c r="G250" s="176">
        <f>G196/RES_summary!G$19</f>
        <v>3.561142954743957</v>
      </c>
      <c r="H250" s="176">
        <f>H196/RES_summary!H$19</f>
        <v>3.5685821793270525</v>
      </c>
      <c r="I250" s="176">
        <f>I196/RES_summary!I$19</f>
        <v>3.5737600748181233</v>
      </c>
      <c r="J250" s="176">
        <f>J196/RES_summary!J$19</f>
        <v>3.555562634268425</v>
      </c>
      <c r="K250" s="176">
        <f>K196/RES_summary!K$19</f>
        <v>3.6667035520447282</v>
      </c>
      <c r="L250" s="176">
        <f>L196/RES_summary!L$19</f>
        <v>3.5526914357226498</v>
      </c>
      <c r="M250" s="176">
        <f>M196/RES_summary!M$19</f>
        <v>3.545341911925445</v>
      </c>
      <c r="N250" s="176">
        <f>N196/RES_summary!N$19</f>
        <v>3.5418014595688572</v>
      </c>
      <c r="O250" s="176">
        <f>O196/RES_summary!O$19</f>
        <v>3.5305201769191008</v>
      </c>
      <c r="P250" s="176">
        <f>P196/RES_summary!P$19</f>
        <v>3.4986072793387106</v>
      </c>
      <c r="Q250" s="176">
        <f>Q196/RES_summary!Q$19</f>
        <v>3.478849876858332</v>
      </c>
    </row>
    <row r="251" spans="1:17" ht="12" customHeight="1" x14ac:dyDescent="0.25">
      <c r="A251" s="158" t="s">
        <v>62</v>
      </c>
      <c r="B251" s="178">
        <f>B197/RES_summary!B$19</f>
        <v>7.2501212601068818</v>
      </c>
      <c r="C251" s="178">
        <f>C197/RES_summary!C$19</f>
        <v>7.1874663599670372</v>
      </c>
      <c r="D251" s="178">
        <f>D197/RES_summary!D$19</f>
        <v>7.2777463099706265</v>
      </c>
      <c r="E251" s="178">
        <f>E197/RES_summary!E$19</f>
        <v>7.5479492427841137</v>
      </c>
      <c r="F251" s="178">
        <f>F197/RES_summary!F$19</f>
        <v>7.87434964943861</v>
      </c>
      <c r="G251" s="178">
        <f>G197/RES_summary!G$19</f>
        <v>8.1997881731476916</v>
      </c>
      <c r="H251" s="178">
        <f>H197/RES_summary!H$19</f>
        <v>8.3653858753530947</v>
      </c>
      <c r="I251" s="178">
        <f>I197/RES_summary!I$19</f>
        <v>8.2641236011930292</v>
      </c>
      <c r="J251" s="178">
        <f>J197/RES_summary!J$19</f>
        <v>8.2057980830670108</v>
      </c>
      <c r="K251" s="178">
        <f>K197/RES_summary!K$19</f>
        <v>9.0599539747079287</v>
      </c>
      <c r="L251" s="178">
        <f>L197/RES_summary!L$19</f>
        <v>9.4209455002883065</v>
      </c>
      <c r="M251" s="178">
        <f>M197/RES_summary!M$19</f>
        <v>9.3721252315348718</v>
      </c>
      <c r="N251" s="178">
        <f>N197/RES_summary!N$19</f>
        <v>9.7388735322810565</v>
      </c>
      <c r="O251" s="178">
        <f>O197/RES_summary!O$19</f>
        <v>10.596364325802575</v>
      </c>
      <c r="P251" s="178">
        <f>P197/RES_summary!P$19</f>
        <v>10.488926593718926</v>
      </c>
      <c r="Q251" s="178">
        <f>Q197/RES_summary!Q$19</f>
        <v>11.369972304080004</v>
      </c>
    </row>
    <row r="252" spans="1:17" ht="12" customHeight="1" x14ac:dyDescent="0.25">
      <c r="A252" s="23" t="s">
        <v>57</v>
      </c>
      <c r="B252" s="177">
        <f>B198/RES_summary!B$19</f>
        <v>0</v>
      </c>
      <c r="C252" s="177">
        <f>C198/RES_summary!C$19</f>
        <v>0</v>
      </c>
      <c r="D252" s="177">
        <f>D198/RES_summary!D$19</f>
        <v>4.6647765013415405</v>
      </c>
      <c r="E252" s="177">
        <f>E198/RES_summary!E$19</f>
        <v>9.6752522736917417</v>
      </c>
      <c r="F252" s="177">
        <f>F198/RES_summary!F$19</f>
        <v>10.040614258715651</v>
      </c>
      <c r="G252" s="177">
        <f>G198/RES_summary!G$19</f>
        <v>7.4865079583791099</v>
      </c>
      <c r="H252" s="177">
        <f>H198/RES_summary!H$19</f>
        <v>0</v>
      </c>
      <c r="I252" s="177">
        <f>I198/RES_summary!I$19</f>
        <v>0</v>
      </c>
      <c r="J252" s="177">
        <f>J198/RES_summary!J$19</f>
        <v>0</v>
      </c>
      <c r="K252" s="177">
        <f>K198/RES_summary!K$19</f>
        <v>0</v>
      </c>
      <c r="L252" s="177">
        <f>L198/RES_summary!L$19</f>
        <v>0</v>
      </c>
      <c r="M252" s="177">
        <f>M198/RES_summary!M$19</f>
        <v>0</v>
      </c>
      <c r="N252" s="177">
        <f>N198/RES_summary!N$19</f>
        <v>0</v>
      </c>
      <c r="O252" s="177">
        <f>O198/RES_summary!O$19</f>
        <v>0</v>
      </c>
      <c r="P252" s="177">
        <f>P198/RES_summary!P$19</f>
        <v>0</v>
      </c>
      <c r="Q252" s="177">
        <f>Q198/RES_summary!Q$19</f>
        <v>0</v>
      </c>
    </row>
    <row r="253" spans="1:17" ht="12" customHeight="1" x14ac:dyDescent="0.25">
      <c r="A253" s="29" t="s">
        <v>140</v>
      </c>
      <c r="B253" s="176">
        <f>B199/RES_summary!B$19</f>
        <v>7.2501212601068818</v>
      </c>
      <c r="C253" s="176">
        <f>C199/RES_summary!C$19</f>
        <v>7.1874663599670372</v>
      </c>
      <c r="D253" s="176">
        <f>D199/RES_summary!D$19</f>
        <v>7.2856993899577702</v>
      </c>
      <c r="E253" s="176">
        <f>E199/RES_summary!E$19</f>
        <v>7.5417692891094354</v>
      </c>
      <c r="F253" s="176">
        <f>F199/RES_summary!F$19</f>
        <v>7.8683495557088561</v>
      </c>
      <c r="G253" s="176">
        <f>G199/RES_summary!G$19</f>
        <v>8.2011219142395468</v>
      </c>
      <c r="H253" s="176">
        <f>H199/RES_summary!H$19</f>
        <v>8.3653858753530965</v>
      </c>
      <c r="I253" s="176">
        <f>I199/RES_summary!I$19</f>
        <v>8.2641236011930328</v>
      </c>
      <c r="J253" s="176">
        <f>J199/RES_summary!J$19</f>
        <v>8.2057980830670143</v>
      </c>
      <c r="K253" s="176">
        <f>K199/RES_summary!K$19</f>
        <v>9.0599539747079323</v>
      </c>
      <c r="L253" s="176">
        <f>L199/RES_summary!L$19</f>
        <v>9.42094550028831</v>
      </c>
      <c r="M253" s="176">
        <f>M199/RES_summary!M$19</f>
        <v>9.3721252315348718</v>
      </c>
      <c r="N253" s="176">
        <f>N199/RES_summary!N$19</f>
        <v>9.7388735322810547</v>
      </c>
      <c r="O253" s="176">
        <f>O199/RES_summary!O$19</f>
        <v>10.59636432580257</v>
      </c>
      <c r="P253" s="176">
        <f>P199/RES_summary!P$19</f>
        <v>10.488926593718922</v>
      </c>
      <c r="Q253" s="176">
        <f>Q199/RES_summary!Q$19</f>
        <v>11.369972304080001</v>
      </c>
    </row>
    <row r="255" spans="1:17" ht="12" customHeight="1" x14ac:dyDescent="0.25">
      <c r="A255" s="152" t="s">
        <v>195</v>
      </c>
      <c r="B255" s="184">
        <f>B201/RES_summary!B$19</f>
        <v>0</v>
      </c>
      <c r="C255" s="184">
        <f>C201/RES_summary!C$19</f>
        <v>0</v>
      </c>
      <c r="D255" s="184">
        <f>D201/RES_summary!D$19</f>
        <v>6.8791583443424372E-3</v>
      </c>
      <c r="E255" s="184">
        <f>E201/RES_summary!E$19</f>
        <v>1.362014378785476E-2</v>
      </c>
      <c r="F255" s="184">
        <f>F201/RES_summary!F$19</f>
        <v>1.3478107955138773E-2</v>
      </c>
      <c r="G255" s="184">
        <f>G201/RES_summary!G$19</f>
        <v>6.7905146053834388E-3</v>
      </c>
      <c r="H255" s="184">
        <f>H201/RES_summary!H$19</f>
        <v>0</v>
      </c>
      <c r="I255" s="184">
        <f>I201/RES_summary!I$19</f>
        <v>0</v>
      </c>
      <c r="J255" s="184">
        <f>J201/RES_summary!J$19</f>
        <v>0</v>
      </c>
      <c r="K255" s="184">
        <f>K201/RES_summary!K$19</f>
        <v>0</v>
      </c>
      <c r="L255" s="184">
        <f>L201/RES_summary!L$19</f>
        <v>0</v>
      </c>
      <c r="M255" s="184">
        <f>M201/RES_summary!M$19</f>
        <v>0</v>
      </c>
      <c r="N255" s="184">
        <f>N201/RES_summary!N$19</f>
        <v>0</v>
      </c>
      <c r="O255" s="184">
        <f>O201/RES_summary!O$19</f>
        <v>0</v>
      </c>
      <c r="P255" s="184">
        <f>P201/RES_summary!P$19</f>
        <v>0</v>
      </c>
      <c r="Q255" s="184">
        <f>Q201/RES_summary!Q$19</f>
        <v>0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</v>
      </c>
      <c r="C260" s="178">
        <f>C206/RES_summary!C$19</f>
        <v>0</v>
      </c>
      <c r="D260" s="178">
        <f>D206/RES_summary!D$19</f>
        <v>0</v>
      </c>
      <c r="E260" s="178">
        <f>E206/RES_summary!E$19</f>
        <v>0</v>
      </c>
      <c r="F260" s="178">
        <f>F206/RES_summary!F$19</f>
        <v>0</v>
      </c>
      <c r="G260" s="178">
        <f>G206/RES_summary!G$19</f>
        <v>0</v>
      </c>
      <c r="H260" s="178">
        <f>H206/RES_summary!H$19</f>
        <v>0</v>
      </c>
      <c r="I260" s="178">
        <f>I206/RES_summary!I$19</f>
        <v>0</v>
      </c>
      <c r="J260" s="178">
        <f>J206/RES_summary!J$19</f>
        <v>0</v>
      </c>
      <c r="K260" s="178">
        <f>K206/RES_summary!K$19</f>
        <v>0</v>
      </c>
      <c r="L260" s="178">
        <f>L206/RES_summary!L$19</f>
        <v>0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0</v>
      </c>
      <c r="C261" s="183">
        <f>C207/RES_summary!C$19</f>
        <v>0</v>
      </c>
      <c r="D261" s="183">
        <f>D207/RES_summary!D$19</f>
        <v>0</v>
      </c>
      <c r="E261" s="183">
        <f>E207/RES_summary!E$19</f>
        <v>0</v>
      </c>
      <c r="F261" s="183">
        <f>F207/RES_summary!F$19</f>
        <v>0</v>
      </c>
      <c r="G261" s="183">
        <f>G207/RES_summary!G$19</f>
        <v>0</v>
      </c>
      <c r="H261" s="183">
        <f>H207/RES_summary!H$19</f>
        <v>0</v>
      </c>
      <c r="I261" s="183">
        <f>I207/RES_summary!I$19</f>
        <v>0</v>
      </c>
      <c r="J261" s="183">
        <f>J207/RES_summary!J$19</f>
        <v>0</v>
      </c>
      <c r="K261" s="183">
        <f>K207/RES_summary!K$19</f>
        <v>0</v>
      </c>
      <c r="L261" s="183">
        <f>L207/RES_summary!L$19</f>
        <v>0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</v>
      </c>
      <c r="C269" s="178">
        <f>C215/RES_summary!C$19</f>
        <v>0</v>
      </c>
      <c r="D269" s="178">
        <f>D215/RES_summary!D$19</f>
        <v>6.8791583443424372E-3</v>
      </c>
      <c r="E269" s="178">
        <f>E215/RES_summary!E$19</f>
        <v>1.362014378785476E-2</v>
      </c>
      <c r="F269" s="178">
        <f>F215/RES_summary!F$19</f>
        <v>1.3478107955138773E-2</v>
      </c>
      <c r="G269" s="178">
        <f>G215/RES_summary!G$19</f>
        <v>6.7905146053834388E-3</v>
      </c>
      <c r="H269" s="178">
        <f>H215/RES_summary!H$19</f>
        <v>0</v>
      </c>
      <c r="I269" s="178">
        <f>I215/RES_summary!I$19</f>
        <v>0</v>
      </c>
      <c r="J269" s="178">
        <f>J215/RES_summary!J$19</f>
        <v>0</v>
      </c>
      <c r="K269" s="178">
        <f>K215/RES_summary!K$19</f>
        <v>0</v>
      </c>
      <c r="L269" s="178">
        <f>L215/RES_summary!L$19</f>
        <v>0</v>
      </c>
      <c r="M269" s="178">
        <f>M215/RES_summary!M$19</f>
        <v>0</v>
      </c>
      <c r="N269" s="178">
        <f>N215/RES_summary!N$19</f>
        <v>0</v>
      </c>
      <c r="O269" s="178">
        <f>O215/RES_summary!O$19</f>
        <v>0</v>
      </c>
      <c r="P269" s="178">
        <f>P215/RES_summary!P$19</f>
        <v>0</v>
      </c>
      <c r="Q269" s="178">
        <f>Q215/RES_summary!Q$19</f>
        <v>0</v>
      </c>
    </row>
    <row r="270" spans="1:17" ht="12" customHeight="1" x14ac:dyDescent="0.25">
      <c r="A270" s="23" t="s">
        <v>57</v>
      </c>
      <c r="B270" s="177">
        <f>B216/RES_summary!B$19</f>
        <v>0</v>
      </c>
      <c r="C270" s="177">
        <f>C216/RES_summary!C$19</f>
        <v>0</v>
      </c>
      <c r="D270" s="177">
        <f>D216/RES_summary!D$19</f>
        <v>2.2670139855566478</v>
      </c>
      <c r="E270" s="177">
        <f>E216/RES_summary!E$19</f>
        <v>4.7020328223527894</v>
      </c>
      <c r="F270" s="177">
        <f>F216/RES_summary!F$19</f>
        <v>4.8795934685277418</v>
      </c>
      <c r="G270" s="177">
        <f>G216/RES_summary!G$19</f>
        <v>3.6383347068708698</v>
      </c>
      <c r="H270" s="177">
        <f>H216/RES_summary!H$19</f>
        <v>0</v>
      </c>
      <c r="I270" s="177">
        <f>I216/RES_summary!I$19</f>
        <v>0</v>
      </c>
      <c r="J270" s="177">
        <f>J216/RES_summary!J$19</f>
        <v>0</v>
      </c>
      <c r="K270" s="177">
        <f>K216/RES_summary!K$19</f>
        <v>0</v>
      </c>
      <c r="L270" s="177">
        <f>L216/RES_summary!L$19</f>
        <v>0</v>
      </c>
      <c r="M270" s="177">
        <f>M216/RES_summary!M$19</f>
        <v>0</v>
      </c>
      <c r="N270" s="177">
        <f>N216/RES_summary!N$19</f>
        <v>0</v>
      </c>
      <c r="O270" s="177">
        <f>O216/RES_summary!O$19</f>
        <v>0</v>
      </c>
      <c r="P270" s="177">
        <f>P216/RES_summary!P$19</f>
        <v>0</v>
      </c>
      <c r="Q270" s="177">
        <f>Q216/RES_summary!Q$19</f>
        <v>0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5.5647342677697891</v>
      </c>
      <c r="D275" s="168">
        <f t="shared" ref="D275:Q275" si="74">SUM(D276,D278,D280,D289)</f>
        <v>10.388168093628412</v>
      </c>
      <c r="E275" s="168">
        <f t="shared" si="74"/>
        <v>10.830861840161528</v>
      </c>
      <c r="F275" s="168">
        <f t="shared" si="74"/>
        <v>8.0687193274785471</v>
      </c>
      <c r="G275" s="168">
        <f t="shared" si="74"/>
        <v>19.084387427905398</v>
      </c>
      <c r="H275" s="168">
        <f t="shared" si="74"/>
        <v>16.011955577565022</v>
      </c>
      <c r="I275" s="168">
        <f t="shared" si="74"/>
        <v>30.232660869367379</v>
      </c>
      <c r="J275" s="168">
        <f t="shared" si="74"/>
        <v>32.246656755084146</v>
      </c>
      <c r="K275" s="168">
        <f t="shared" si="74"/>
        <v>41.573396074956186</v>
      </c>
      <c r="L275" s="168">
        <f t="shared" si="74"/>
        <v>57.154333037454919</v>
      </c>
      <c r="M275" s="168">
        <f t="shared" si="74"/>
        <v>14.355674195853034</v>
      </c>
      <c r="N275" s="168">
        <f t="shared" si="74"/>
        <v>38.842276351745724</v>
      </c>
      <c r="O275" s="168">
        <f t="shared" si="74"/>
        <v>4.9744395538709343</v>
      </c>
      <c r="P275" s="168">
        <f t="shared" si="74"/>
        <v>30.316242460784348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4.506562051386755</v>
      </c>
      <c r="D276" s="157">
        <f t="shared" ref="D276:Q276" si="75">D277</f>
        <v>8.4236271185487261</v>
      </c>
      <c r="E276" s="157">
        <f t="shared" si="75"/>
        <v>8.775016782193827</v>
      </c>
      <c r="F276" s="157">
        <f t="shared" si="75"/>
        <v>6.4511583720887984</v>
      </c>
      <c r="G276" s="157">
        <f t="shared" si="75"/>
        <v>15.36541793304098</v>
      </c>
      <c r="H276" s="157">
        <f t="shared" si="75"/>
        <v>12.77297616114976</v>
      </c>
      <c r="I276" s="157">
        <f t="shared" si="75"/>
        <v>23.839552130050023</v>
      </c>
      <c r="J276" s="157">
        <f t="shared" si="75"/>
        <v>25.423017590307392</v>
      </c>
      <c r="K276" s="157">
        <f t="shared" si="75"/>
        <v>32.710684009983744</v>
      </c>
      <c r="L276" s="157">
        <f t="shared" si="75"/>
        <v>46.403255454774545</v>
      </c>
      <c r="M276" s="157">
        <f t="shared" si="75"/>
        <v>11.354781583209878</v>
      </c>
      <c r="N276" s="157">
        <f t="shared" si="75"/>
        <v>31.021378450293739</v>
      </c>
      <c r="O276" s="157">
        <f t="shared" si="75"/>
        <v>3.8243609969335259</v>
      </c>
      <c r="P276" s="157">
        <f t="shared" si="75"/>
        <v>23.216089693555514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4.506562051386755</v>
      </c>
      <c r="D277" s="57">
        <f>RES_hhdet_in_fec!D$163</f>
        <v>8.4236271185487261</v>
      </c>
      <c r="E277" s="57">
        <f>RES_hhdet_in_fec!E$163</f>
        <v>8.775016782193827</v>
      </c>
      <c r="F277" s="57">
        <f>RES_hhdet_in_fec!F$163</f>
        <v>6.4511583720887984</v>
      </c>
      <c r="G277" s="57">
        <f>RES_hhdet_in_fec!G$163</f>
        <v>15.36541793304098</v>
      </c>
      <c r="H277" s="57">
        <f>RES_hhdet_in_fec!H$163</f>
        <v>12.77297616114976</v>
      </c>
      <c r="I277" s="57">
        <f>RES_hhdet_in_fec!I$163</f>
        <v>23.839552130050023</v>
      </c>
      <c r="J277" s="57">
        <f>RES_hhdet_in_fec!J$163</f>
        <v>25.423017590307392</v>
      </c>
      <c r="K277" s="57">
        <f>RES_hhdet_in_fec!K$163</f>
        <v>32.710684009983744</v>
      </c>
      <c r="L277" s="57">
        <f>RES_hhdet_in_fec!L$163</f>
        <v>46.403255454774545</v>
      </c>
      <c r="M277" s="57">
        <f>RES_hhdet_in_fec!M$163</f>
        <v>11.354781583209878</v>
      </c>
      <c r="N277" s="57">
        <f>RES_hhdet_in_fec!N$163</f>
        <v>31.021378450293739</v>
      </c>
      <c r="O277" s="57">
        <f>RES_hhdet_in_fec!O$163</f>
        <v>3.8243609969335259</v>
      </c>
      <c r="P277" s="57">
        <f>RES_hhdet_in_fec!P$163</f>
        <v>23.216089693555514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1.924761974570139E-2</v>
      </c>
      <c r="D278" s="157">
        <f t="shared" ref="D278:Q278" si="76">D279</f>
        <v>1.3279745862560298E-2</v>
      </c>
      <c r="E278" s="157">
        <f t="shared" si="76"/>
        <v>7.8393052008086748E-3</v>
      </c>
      <c r="F278" s="157">
        <f t="shared" si="76"/>
        <v>4.8840315257078146E-3</v>
      </c>
      <c r="G278" s="157">
        <f t="shared" si="76"/>
        <v>3.1376789931242217E-2</v>
      </c>
      <c r="H278" s="157">
        <f t="shared" si="76"/>
        <v>3.7646491632961375E-2</v>
      </c>
      <c r="I278" s="157">
        <f t="shared" si="76"/>
        <v>7.1366421257254953E-2</v>
      </c>
      <c r="J278" s="157">
        <f t="shared" si="76"/>
        <v>0.21689517910891742</v>
      </c>
      <c r="K278" s="157">
        <f t="shared" si="76"/>
        <v>0.11936382775698613</v>
      </c>
      <c r="L278" s="157">
        <f t="shared" si="76"/>
        <v>0.20770053544587491</v>
      </c>
      <c r="M278" s="157">
        <f t="shared" si="76"/>
        <v>0</v>
      </c>
      <c r="N278" s="157">
        <f t="shared" si="76"/>
        <v>7.1616389150914977E-2</v>
      </c>
      <c r="O278" s="157">
        <f t="shared" si="76"/>
        <v>7.9595556519921118E-2</v>
      </c>
      <c r="P278" s="157">
        <f t="shared" si="76"/>
        <v>0.13590141066680317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1.924761974570139E-2</v>
      </c>
      <c r="D279" s="156">
        <f>RES_hhdet_in_fec!D$165</f>
        <v>1.3279745862560298E-2</v>
      </c>
      <c r="E279" s="156">
        <f>RES_hhdet_in_fec!E$165</f>
        <v>7.8393052008086748E-3</v>
      </c>
      <c r="F279" s="156">
        <f>RES_hhdet_in_fec!F$165</f>
        <v>4.8840315257078146E-3</v>
      </c>
      <c r="G279" s="156">
        <f>RES_hhdet_in_fec!G$165</f>
        <v>3.1376789931242217E-2</v>
      </c>
      <c r="H279" s="156">
        <f>RES_hhdet_in_fec!H$165</f>
        <v>3.7646491632961375E-2</v>
      </c>
      <c r="I279" s="156">
        <f>RES_hhdet_in_fec!I$165</f>
        <v>7.1366421257254953E-2</v>
      </c>
      <c r="J279" s="156">
        <f>RES_hhdet_in_fec!J$165</f>
        <v>0.21689517910891742</v>
      </c>
      <c r="K279" s="156">
        <f>RES_hhdet_in_fec!K$165</f>
        <v>0.11936382775698613</v>
      </c>
      <c r="L279" s="156">
        <f>RES_hhdet_in_fec!L$165</f>
        <v>0.20770053544587491</v>
      </c>
      <c r="M279" s="156">
        <f>RES_hhdet_in_fec!M$165</f>
        <v>0</v>
      </c>
      <c r="N279" s="156">
        <f>RES_hhdet_in_fec!N$165</f>
        <v>7.1616389150914977E-2</v>
      </c>
      <c r="O279" s="156">
        <f>RES_hhdet_in_fec!O$165</f>
        <v>7.9595556519921118E-2</v>
      </c>
      <c r="P279" s="156">
        <f>RES_hhdet_in_fec!P$165</f>
        <v>0.13590141066680317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0.77136199170463082</v>
      </c>
      <c r="D280" s="157">
        <f t="shared" ref="D280:Q280" si="77">SUM(D281:D282,D285:D286)</f>
        <v>1.4409403402014731</v>
      </c>
      <c r="E280" s="157">
        <f t="shared" si="77"/>
        <v>1.5142666692320337</v>
      </c>
      <c r="F280" s="157">
        <f t="shared" si="77"/>
        <v>1.1938597435529683</v>
      </c>
      <c r="G280" s="157">
        <f t="shared" si="77"/>
        <v>2.7215955009403445</v>
      </c>
      <c r="H280" s="157">
        <f t="shared" si="77"/>
        <v>2.3754519279472883</v>
      </c>
      <c r="I280" s="157">
        <f t="shared" si="77"/>
        <v>4.6711197772006798</v>
      </c>
      <c r="J280" s="157">
        <f t="shared" si="77"/>
        <v>4.902069564618361</v>
      </c>
      <c r="K280" s="157">
        <f t="shared" si="77"/>
        <v>6.4460640870109103</v>
      </c>
      <c r="L280" s="157">
        <f t="shared" si="77"/>
        <v>7.8046407452154112</v>
      </c>
      <c r="M280" s="157">
        <f t="shared" si="77"/>
        <v>2.2265730312061174</v>
      </c>
      <c r="N280" s="157">
        <f t="shared" si="77"/>
        <v>5.7541846300139063</v>
      </c>
      <c r="O280" s="157">
        <f t="shared" si="77"/>
        <v>0.79490966173848865</v>
      </c>
      <c r="P280" s="157">
        <f t="shared" si="77"/>
        <v>5.1626325113603224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0.7498845357265066</v>
      </c>
      <c r="D285" s="162">
        <f>RES_hhdet_in_fec!D$171</f>
        <v>0.92278932600985997</v>
      </c>
      <c r="E285" s="162">
        <f>RES_hhdet_in_fec!E$171</f>
        <v>1.0898270185915753</v>
      </c>
      <c r="F285" s="162">
        <f>RES_hhdet_in_fec!F$171</f>
        <v>1.1525106593332781</v>
      </c>
      <c r="G285" s="162">
        <f>RES_hhdet_in_fec!G$171</f>
        <v>1.0285397053473155</v>
      </c>
      <c r="H285" s="162">
        <f>RES_hhdet_in_fec!H$171</f>
        <v>2.2744415287121531</v>
      </c>
      <c r="I285" s="162">
        <f>RES_hhdet_in_fec!I$171</f>
        <v>0.24244559297069301</v>
      </c>
      <c r="J285" s="162">
        <f>RES_hhdet_in_fec!J$171</f>
        <v>3.4901946659634606</v>
      </c>
      <c r="K285" s="162">
        <f>RES_hhdet_in_fec!K$171</f>
        <v>6.0072892248104877</v>
      </c>
      <c r="L285" s="162">
        <f>RES_hhdet_in_fec!L$171</f>
        <v>6.6378427009970995</v>
      </c>
      <c r="M285" s="162">
        <f>RES_hhdet_in_fec!M$171</f>
        <v>2.0605728644345271</v>
      </c>
      <c r="N285" s="162">
        <f>RES_hhdet_in_fec!N$171</f>
        <v>5.3265225156920408</v>
      </c>
      <c r="O285" s="162">
        <f>RES_hhdet_in_fec!O$171</f>
        <v>0.73773852895335268</v>
      </c>
      <c r="P285" s="162">
        <f>RES_hhdet_in_fec!P$171</f>
        <v>4.7973101963464657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2.1477455978124279E-2</v>
      </c>
      <c r="D286" s="160">
        <f t="shared" ref="D286:Q286" si="79">SUM(D287:D288)</f>
        <v>0.51815101419161325</v>
      </c>
      <c r="E286" s="160">
        <f t="shared" si="79"/>
        <v>0.42443965064045835</v>
      </c>
      <c r="F286" s="160">
        <f t="shared" si="79"/>
        <v>4.134908421969026E-2</v>
      </c>
      <c r="G286" s="160">
        <f t="shared" si="79"/>
        <v>1.693055795593029</v>
      </c>
      <c r="H286" s="160">
        <f t="shared" si="79"/>
        <v>0.1010103992351352</v>
      </c>
      <c r="I286" s="160">
        <f t="shared" si="79"/>
        <v>4.4286741842299868</v>
      </c>
      <c r="J286" s="160">
        <f t="shared" si="79"/>
        <v>1.4118748986549003</v>
      </c>
      <c r="K286" s="160">
        <f t="shared" si="79"/>
        <v>0.43877486220042305</v>
      </c>
      <c r="L286" s="160">
        <f t="shared" si="79"/>
        <v>1.1667980442183115</v>
      </c>
      <c r="M286" s="160">
        <f t="shared" si="79"/>
        <v>0.16600016677159043</v>
      </c>
      <c r="N286" s="160">
        <f t="shared" si="79"/>
        <v>0.42766211432186541</v>
      </c>
      <c r="O286" s="160">
        <f t="shared" si="79"/>
        <v>5.7171132785135956E-2</v>
      </c>
      <c r="P286" s="160">
        <f t="shared" si="79"/>
        <v>0.36532231501385692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1.8540164522470683E-2</v>
      </c>
      <c r="D287" s="156">
        <f>RES_hhdet_in_fec!D$173</f>
        <v>0.44718126588018925</v>
      </c>
      <c r="E287" s="156">
        <f>RES_hhdet_in_fec!E$173</f>
        <v>0.36760433035255091</v>
      </c>
      <c r="F287" s="156">
        <f>RES_hhdet_in_fec!F$173</f>
        <v>3.5946595842136435E-2</v>
      </c>
      <c r="G287" s="156">
        <f>RES_hhdet_in_fec!G$173</f>
        <v>1.4788267383873723</v>
      </c>
      <c r="H287" s="156">
        <f>RES_hhdet_in_fec!H$173</f>
        <v>8.8314942179845035E-2</v>
      </c>
      <c r="I287" s="156">
        <f>RES_hhdet_in_fec!I$173</f>
        <v>3.8599370726587838</v>
      </c>
      <c r="J287" s="156">
        <f>RES_hhdet_in_fec!J$173</f>
        <v>1.2285378586407489</v>
      </c>
      <c r="K287" s="156">
        <f>RES_hhdet_in_fec!K$173</f>
        <v>0.38345274526985695</v>
      </c>
      <c r="L287" s="156">
        <f>RES_hhdet_in_fec!L$173</f>
        <v>1.0296857257298897</v>
      </c>
      <c r="M287" s="156">
        <f>RES_hhdet_in_fec!M$173</f>
        <v>0.14638465061445233</v>
      </c>
      <c r="N287" s="156">
        <f>RES_hhdet_in_fec!N$173</f>
        <v>0.37854928663126475</v>
      </c>
      <c r="O287" s="156">
        <f>RES_hhdet_in_fec!O$173</f>
        <v>5.1053417680401537E-2</v>
      </c>
      <c r="P287" s="156">
        <f>RES_hhdet_in_fec!P$173</f>
        <v>0.32556456543004536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2.9372914556535967E-3</v>
      </c>
      <c r="D288" s="57">
        <f>RES_hhdet_in_fec!D$174</f>
        <v>7.0969748311424025E-2</v>
      </c>
      <c r="E288" s="57">
        <f>RES_hhdet_in_fec!E$174</f>
        <v>5.6835320287907456E-2</v>
      </c>
      <c r="F288" s="57">
        <f>RES_hhdet_in_fec!F$174</f>
        <v>5.4024883775538228E-3</v>
      </c>
      <c r="G288" s="57">
        <f>RES_hhdet_in_fec!G$174</f>
        <v>0.21422905720565674</v>
      </c>
      <c r="H288" s="57">
        <f>RES_hhdet_in_fec!H$174</f>
        <v>1.269545705529017E-2</v>
      </c>
      <c r="I288" s="57">
        <f>RES_hhdet_in_fec!I$174</f>
        <v>0.56873711157120321</v>
      </c>
      <c r="J288" s="57">
        <f>RES_hhdet_in_fec!J$174</f>
        <v>0.1833370400141513</v>
      </c>
      <c r="K288" s="57">
        <f>RES_hhdet_in_fec!K$174</f>
        <v>5.5322116930566073E-2</v>
      </c>
      <c r="L288" s="57">
        <f>RES_hhdet_in_fec!L$174</f>
        <v>0.13711231848842184</v>
      </c>
      <c r="M288" s="57">
        <f>RES_hhdet_in_fec!M$174</f>
        <v>1.9615516157138108E-2</v>
      </c>
      <c r="N288" s="57">
        <f>RES_hhdet_in_fec!N$174</f>
        <v>4.9112827690600658E-2</v>
      </c>
      <c r="O288" s="57">
        <f>RES_hhdet_in_fec!O$174</f>
        <v>6.1177151047344157E-3</v>
      </c>
      <c r="P288" s="57">
        <f>RES_hhdet_in_fec!P$174</f>
        <v>3.9757749583811564E-2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0.26756260493270173</v>
      </c>
      <c r="D289" s="157">
        <f t="shared" ref="D289:Q289" si="80">SUM(D290:D291)</f>
        <v>0.51032088901565253</v>
      </c>
      <c r="E289" s="157">
        <f t="shared" si="80"/>
        <v>0.53373908353485799</v>
      </c>
      <c r="F289" s="157">
        <f t="shared" si="80"/>
        <v>0.41881718031107268</v>
      </c>
      <c r="G289" s="157">
        <f t="shared" si="80"/>
        <v>0.96599720399283229</v>
      </c>
      <c r="H289" s="157">
        <f t="shared" si="80"/>
        <v>0.82588099683501226</v>
      </c>
      <c r="I289" s="157">
        <f t="shared" si="80"/>
        <v>1.6506225408594193</v>
      </c>
      <c r="J289" s="157">
        <f t="shared" si="80"/>
        <v>1.7046744210494738</v>
      </c>
      <c r="K289" s="157">
        <f t="shared" si="80"/>
        <v>2.2972841502045447</v>
      </c>
      <c r="L289" s="157">
        <f t="shared" si="80"/>
        <v>2.7387363020190914</v>
      </c>
      <c r="M289" s="157">
        <f t="shared" si="80"/>
        <v>0.77431958143703894</v>
      </c>
      <c r="N289" s="157">
        <f t="shared" si="80"/>
        <v>1.9950968822871626</v>
      </c>
      <c r="O289" s="157">
        <f t="shared" si="80"/>
        <v>0.27557333867899791</v>
      </c>
      <c r="P289" s="157">
        <f t="shared" si="80"/>
        <v>1.8016188452017088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0.26756260493270173</v>
      </c>
      <c r="D291" s="57">
        <f>RES_hhdet_in_fec!D$177</f>
        <v>0.51032088901565253</v>
      </c>
      <c r="E291" s="57">
        <f>RES_hhdet_in_fec!E$177</f>
        <v>0.53373908353485799</v>
      </c>
      <c r="F291" s="57">
        <f>RES_hhdet_in_fec!F$177</f>
        <v>0.41881718031107268</v>
      </c>
      <c r="G291" s="57">
        <f>RES_hhdet_in_fec!G$177</f>
        <v>0.96599720399283229</v>
      </c>
      <c r="H291" s="57">
        <f>RES_hhdet_in_fec!H$177</f>
        <v>0.82588099683501226</v>
      </c>
      <c r="I291" s="57">
        <f>RES_hhdet_in_fec!I$177</f>
        <v>1.6506225408594193</v>
      </c>
      <c r="J291" s="57">
        <f>RES_hhdet_in_fec!J$177</f>
        <v>1.7046744210494738</v>
      </c>
      <c r="K291" s="57">
        <f>RES_hhdet_in_fec!K$177</f>
        <v>2.2972841502045447</v>
      </c>
      <c r="L291" s="57">
        <f>RES_hhdet_in_fec!L$177</f>
        <v>2.7387363020190914</v>
      </c>
      <c r="M291" s="57">
        <f>RES_hhdet_in_fec!M$177</f>
        <v>0.77431958143703894</v>
      </c>
      <c r="N291" s="57">
        <f>RES_hhdet_in_fec!N$177</f>
        <v>1.9950968822871626</v>
      </c>
      <c r="O291" s="57">
        <f>RES_hhdet_in_fec!O$177</f>
        <v>0.27557333867899791</v>
      </c>
      <c r="P291" s="57">
        <f>RES_hhdet_in_fec!P$177</f>
        <v>1.8016188452017088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4.2171079960527118</v>
      </c>
      <c r="D293" s="168">
        <f t="shared" ref="D293:Q293" si="81">SUM(D294,D296,D298,D307)</f>
        <v>7.8996924909015531</v>
      </c>
      <c r="E293" s="168">
        <f t="shared" si="81"/>
        <v>8.2681117798382768</v>
      </c>
      <c r="F293" s="168">
        <f t="shared" si="81"/>
        <v>6.2007913898130402</v>
      </c>
      <c r="G293" s="168">
        <f t="shared" si="81"/>
        <v>14.658464107987514</v>
      </c>
      <c r="H293" s="168">
        <f t="shared" si="81"/>
        <v>12.497882480423955</v>
      </c>
      <c r="I293" s="168">
        <f t="shared" si="81"/>
        <v>23.131900256955724</v>
      </c>
      <c r="J293" s="168">
        <f t="shared" si="81"/>
        <v>25.625700567994606</v>
      </c>
      <c r="K293" s="168">
        <f t="shared" si="81"/>
        <v>33.335148252953793</v>
      </c>
      <c r="L293" s="168">
        <f t="shared" si="81"/>
        <v>45.911724724044312</v>
      </c>
      <c r="M293" s="168">
        <f t="shared" si="81"/>
        <v>11.496477737860626</v>
      </c>
      <c r="N293" s="168">
        <f t="shared" si="81"/>
        <v>31.405747673167106</v>
      </c>
      <c r="O293" s="168">
        <f t="shared" si="81"/>
        <v>4.2415129217844711</v>
      </c>
      <c r="P293" s="168">
        <f t="shared" si="81"/>
        <v>25.028844219787807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3.3930313830546792</v>
      </c>
      <c r="D294" s="157">
        <f t="shared" ref="D294:Q294" si="82">D295</f>
        <v>6.3650977828959059</v>
      </c>
      <c r="E294" s="157">
        <f t="shared" si="82"/>
        <v>6.6627760835296703</v>
      </c>
      <c r="F294" s="157">
        <f t="shared" si="82"/>
        <v>4.9344713422730404</v>
      </c>
      <c r="G294" s="157">
        <f t="shared" si="82"/>
        <v>11.66244162663442</v>
      </c>
      <c r="H294" s="157">
        <f t="shared" si="82"/>
        <v>9.8604995387006973</v>
      </c>
      <c r="I294" s="157">
        <f t="shared" si="82"/>
        <v>17.814380753073216</v>
      </c>
      <c r="J294" s="157">
        <f t="shared" si="82"/>
        <v>19.63889614543384</v>
      </c>
      <c r="K294" s="157">
        <f t="shared" si="82"/>
        <v>25.785256008787098</v>
      </c>
      <c r="L294" s="157">
        <f t="shared" si="82"/>
        <v>36.632473545925869</v>
      </c>
      <c r="M294" s="157">
        <f t="shared" si="82"/>
        <v>9.0408972402545462</v>
      </c>
      <c r="N294" s="157">
        <f t="shared" si="82"/>
        <v>24.858537779447257</v>
      </c>
      <c r="O294" s="157">
        <f t="shared" si="82"/>
        <v>3.0880207660258221</v>
      </c>
      <c r="P294" s="157">
        <f t="shared" si="82"/>
        <v>18.915853530654203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3.3930313830546792</v>
      </c>
      <c r="D295" s="57">
        <f>RES_hhdet_in_tes!D$163</f>
        <v>6.3650977828959059</v>
      </c>
      <c r="E295" s="57">
        <f>RES_hhdet_in_tes!E$163</f>
        <v>6.6627760835296703</v>
      </c>
      <c r="F295" s="57">
        <f>RES_hhdet_in_tes!F$163</f>
        <v>4.9344713422730404</v>
      </c>
      <c r="G295" s="57">
        <f>RES_hhdet_in_tes!G$163</f>
        <v>11.66244162663442</v>
      </c>
      <c r="H295" s="57">
        <f>RES_hhdet_in_tes!H$163</f>
        <v>9.8604995387006973</v>
      </c>
      <c r="I295" s="57">
        <f>RES_hhdet_in_tes!I$163</f>
        <v>17.814380753073216</v>
      </c>
      <c r="J295" s="57">
        <f>RES_hhdet_in_tes!J$163</f>
        <v>19.63889614543384</v>
      </c>
      <c r="K295" s="57">
        <f>RES_hhdet_in_tes!K$163</f>
        <v>25.785256008787098</v>
      </c>
      <c r="L295" s="57">
        <f>RES_hhdet_in_tes!L$163</f>
        <v>36.632473545925869</v>
      </c>
      <c r="M295" s="57">
        <f>RES_hhdet_in_tes!M$163</f>
        <v>9.0408972402545462</v>
      </c>
      <c r="N295" s="57">
        <f>RES_hhdet_in_tes!N$163</f>
        <v>24.858537779447257</v>
      </c>
      <c r="O295" s="57">
        <f>RES_hhdet_in_tes!O$163</f>
        <v>3.0880207660258221</v>
      </c>
      <c r="P295" s="57">
        <f>RES_hhdet_in_tes!P$163</f>
        <v>18.915853530654203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3.5339672726802641E-2</v>
      </c>
      <c r="D296" s="157">
        <f t="shared" ref="D296:Q296" si="83">D297</f>
        <v>2.5144009393969758E-2</v>
      </c>
      <c r="E296" s="157">
        <f t="shared" si="83"/>
        <v>1.5388463276779242E-2</v>
      </c>
      <c r="F296" s="157">
        <f t="shared" si="83"/>
        <v>9.9135863962586356E-3</v>
      </c>
      <c r="G296" s="157">
        <f t="shared" si="83"/>
        <v>6.5694498035337473E-2</v>
      </c>
      <c r="H296" s="157">
        <f t="shared" si="83"/>
        <v>8.1053996960918431E-2</v>
      </c>
      <c r="I296" s="157">
        <f t="shared" si="83"/>
        <v>0.16044799397037116</v>
      </c>
      <c r="J296" s="157">
        <f t="shared" si="83"/>
        <v>0.551502966474955</v>
      </c>
      <c r="K296" s="157">
        <f t="shared" si="83"/>
        <v>0.32633158371370402</v>
      </c>
      <c r="L296" s="157">
        <f t="shared" si="83"/>
        <v>0.619235130008289</v>
      </c>
      <c r="M296" s="157">
        <f t="shared" si="83"/>
        <v>0</v>
      </c>
      <c r="N296" s="157">
        <f t="shared" si="83"/>
        <v>0.24108413044353971</v>
      </c>
      <c r="O296" s="157">
        <f t="shared" si="83"/>
        <v>0.28659921782606451</v>
      </c>
      <c r="P296" s="157">
        <f t="shared" si="83"/>
        <v>0.50239791771734332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3.5339672726802641E-2</v>
      </c>
      <c r="D297" s="156">
        <f>RES_hhdet_in_tes!D$165</f>
        <v>2.5144009393969758E-2</v>
      </c>
      <c r="E297" s="156">
        <f>RES_hhdet_in_tes!E$165</f>
        <v>1.5388463276779242E-2</v>
      </c>
      <c r="F297" s="156">
        <f>RES_hhdet_in_tes!F$165</f>
        <v>9.9135863962586356E-3</v>
      </c>
      <c r="G297" s="156">
        <f>RES_hhdet_in_tes!G$165</f>
        <v>6.5694498035337473E-2</v>
      </c>
      <c r="H297" s="156">
        <f>RES_hhdet_in_tes!H$165</f>
        <v>8.1053996960918431E-2</v>
      </c>
      <c r="I297" s="156">
        <f>RES_hhdet_in_tes!I$165</f>
        <v>0.16044799397037116</v>
      </c>
      <c r="J297" s="156">
        <f>RES_hhdet_in_tes!J$165</f>
        <v>0.551502966474955</v>
      </c>
      <c r="K297" s="156">
        <f>RES_hhdet_in_tes!K$165</f>
        <v>0.32633158371370402</v>
      </c>
      <c r="L297" s="156">
        <f>RES_hhdet_in_tes!L$165</f>
        <v>0.619235130008289</v>
      </c>
      <c r="M297" s="156">
        <f>RES_hhdet_in_tes!M$165</f>
        <v>0</v>
      </c>
      <c r="N297" s="156">
        <f>RES_hhdet_in_tes!N$165</f>
        <v>0.24108413044353971</v>
      </c>
      <c r="O297" s="156">
        <f>RES_hhdet_in_tes!O$165</f>
        <v>0.28659921782606451</v>
      </c>
      <c r="P297" s="156">
        <f>RES_hhdet_in_tes!P$165</f>
        <v>0.50239791771734332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0.56365346271502703</v>
      </c>
      <c r="D298" s="157">
        <f t="shared" ref="D298:Q298" si="84">SUM(D299:D300,D303:D304)</f>
        <v>1.0787086700903161</v>
      </c>
      <c r="E298" s="157">
        <f t="shared" si="84"/>
        <v>1.1377736049048131</v>
      </c>
      <c r="F298" s="157">
        <f t="shared" si="84"/>
        <v>0.9001264615854675</v>
      </c>
      <c r="G298" s="157">
        <f t="shared" si="84"/>
        <v>2.1046919143553762</v>
      </c>
      <c r="H298" s="157">
        <f t="shared" si="84"/>
        <v>1.8467139723707415</v>
      </c>
      <c r="I298" s="157">
        <f t="shared" si="84"/>
        <v>3.7298734906445725</v>
      </c>
      <c r="J298" s="157">
        <f t="shared" si="84"/>
        <v>3.9516597549774684</v>
      </c>
      <c r="K298" s="157">
        <f t="shared" si="84"/>
        <v>5.2180697811608718</v>
      </c>
      <c r="L298" s="157">
        <f t="shared" si="84"/>
        <v>6.2710228608427929</v>
      </c>
      <c r="M298" s="157">
        <f t="shared" si="84"/>
        <v>1.7804959573001879</v>
      </c>
      <c r="N298" s="157">
        <f t="shared" si="84"/>
        <v>4.5685295771233987</v>
      </c>
      <c r="O298" s="157">
        <f t="shared" si="84"/>
        <v>0.62710086644524765</v>
      </c>
      <c r="P298" s="157">
        <f t="shared" si="84"/>
        <v>4.0446089542473969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0.54709190524036821</v>
      </c>
      <c r="D303" s="162">
        <f>RES_hhdet_in_tes!D$171</f>
        <v>0.67944551492364402</v>
      </c>
      <c r="E303" s="162">
        <f>RES_hhdet_in_tes!E$171</f>
        <v>0.81090674122737905</v>
      </c>
      <c r="F303" s="162">
        <f>RES_hhdet_in_tes!F$171</f>
        <v>0.8680362553640204</v>
      </c>
      <c r="G303" s="162">
        <f>RES_hhdet_in_tes!G$171</f>
        <v>0.78581532886767347</v>
      </c>
      <c r="H303" s="162">
        <f>RES_hhdet_in_tes!H$171</f>
        <v>1.766886868156617</v>
      </c>
      <c r="I303" s="162">
        <f>RES_hhdet_in_tes!I$171</f>
        <v>0.19206174932854414</v>
      </c>
      <c r="J303" s="162">
        <f>RES_hhdet_in_tes!J$171</f>
        <v>2.8214340719894762</v>
      </c>
      <c r="K303" s="162">
        <f>RES_hhdet_in_tes!K$171</f>
        <v>4.8650711273941951</v>
      </c>
      <c r="L303" s="162">
        <f>RES_hhdet_in_tes!L$171</f>
        <v>5.338274029042581</v>
      </c>
      <c r="M303" s="162">
        <f>RES_hhdet_in_tes!M$171</f>
        <v>1.6477796509796527</v>
      </c>
      <c r="N303" s="162">
        <f>RES_hhdet_in_tes!N$171</f>
        <v>4.2264499814921344</v>
      </c>
      <c r="O303" s="162">
        <f>RES_hhdet_in_tes!O$171</f>
        <v>0.58158026229968562</v>
      </c>
      <c r="P303" s="162">
        <f>RES_hhdet_in_tes!P$171</f>
        <v>3.7524231777909458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1.6561557474658858E-2</v>
      </c>
      <c r="D304" s="160">
        <f t="shared" ref="D304:Q304" si="86">SUM(D305:D306)</f>
        <v>0.39926315516667216</v>
      </c>
      <c r="E304" s="160">
        <f t="shared" si="86"/>
        <v>0.32686686367743395</v>
      </c>
      <c r="F304" s="160">
        <f t="shared" si="86"/>
        <v>3.2090206221447121E-2</v>
      </c>
      <c r="G304" s="160">
        <f t="shared" si="86"/>
        <v>1.3188765854877027</v>
      </c>
      <c r="H304" s="160">
        <f t="shared" si="86"/>
        <v>7.9827104214124561E-2</v>
      </c>
      <c r="I304" s="160">
        <f t="shared" si="86"/>
        <v>3.5378117413160286</v>
      </c>
      <c r="J304" s="160">
        <f t="shared" si="86"/>
        <v>1.1302256829879924</v>
      </c>
      <c r="K304" s="160">
        <f t="shared" si="86"/>
        <v>0.35299865376667672</v>
      </c>
      <c r="L304" s="160">
        <f t="shared" si="86"/>
        <v>0.93274883180021162</v>
      </c>
      <c r="M304" s="160">
        <f t="shared" si="86"/>
        <v>0.13271630632053513</v>
      </c>
      <c r="N304" s="160">
        <f t="shared" si="86"/>
        <v>0.34207959563126439</v>
      </c>
      <c r="O304" s="160">
        <f t="shared" si="86"/>
        <v>4.5520604145562062E-2</v>
      </c>
      <c r="P304" s="160">
        <f t="shared" si="86"/>
        <v>0.29218577645645094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1.3291546920988955E-2</v>
      </c>
      <c r="D305" s="156">
        <f>RES_hhdet_in_tes!D$173</f>
        <v>0.32156886561666559</v>
      </c>
      <c r="E305" s="156">
        <f>RES_hhdet_in_tes!E$173</f>
        <v>0.26548569548381401</v>
      </c>
      <c r="F305" s="156">
        <f>RES_hhdet_in_tes!F$173</f>
        <v>2.628587867744139E-2</v>
      </c>
      <c r="G305" s="156">
        <f>RES_hhdet_in_tes!G$173</f>
        <v>1.0930750122758797</v>
      </c>
      <c r="H305" s="156">
        <f>RES_hhdet_in_tes!H$173</f>
        <v>6.6523574884007022E-2</v>
      </c>
      <c r="I305" s="156">
        <f>RES_hhdet_in_tes!I$173</f>
        <v>2.9519777564884833</v>
      </c>
      <c r="J305" s="156">
        <f>RES_hhdet_in_tes!J$173</f>
        <v>0.94207945031377549</v>
      </c>
      <c r="K305" s="156">
        <f>RES_hhdet_in_tes!K$173</f>
        <v>0.29601656577027091</v>
      </c>
      <c r="L305" s="156">
        <f>RES_hhdet_in_tes!L$173</f>
        <v>0.79247343855807451</v>
      </c>
      <c r="M305" s="156">
        <f>RES_hhdet_in_tes!M$173</f>
        <v>0.11268608795528597</v>
      </c>
      <c r="N305" s="156">
        <f>RES_hhdet_in_tes!N$173</f>
        <v>0.29198559305101857</v>
      </c>
      <c r="O305" s="156">
        <f>RES_hhdet_in_tes!O$173</f>
        <v>3.9309417253381301E-2</v>
      </c>
      <c r="P305" s="156">
        <f>RES_hhdet_in_tes!P$173</f>
        <v>0.25181627445462218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3.2700105536699019E-3</v>
      </c>
      <c r="D306" s="57">
        <f>RES_hhdet_in_tes!D$174</f>
        <v>7.7694289550006554E-2</v>
      </c>
      <c r="E306" s="57">
        <f>RES_hhdet_in_tes!E$174</f>
        <v>6.1381168193619932E-2</v>
      </c>
      <c r="F306" s="57">
        <f>RES_hhdet_in_tes!F$174</f>
        <v>5.8043275440057282E-3</v>
      </c>
      <c r="G306" s="57">
        <f>RES_hhdet_in_tes!G$174</f>
        <v>0.22580157321182315</v>
      </c>
      <c r="H306" s="57">
        <f>RES_hhdet_in_tes!H$174</f>
        <v>1.3303529330117544E-2</v>
      </c>
      <c r="I306" s="57">
        <f>RES_hhdet_in_tes!I$174</f>
        <v>0.58583398482754545</v>
      </c>
      <c r="J306" s="57">
        <f>RES_hhdet_in_tes!J$174</f>
        <v>0.18814623267421696</v>
      </c>
      <c r="K306" s="57">
        <f>RES_hhdet_in_tes!K$174</f>
        <v>5.6982087996405834E-2</v>
      </c>
      <c r="L306" s="57">
        <f>RES_hhdet_in_tes!L$174</f>
        <v>0.14027539324213709</v>
      </c>
      <c r="M306" s="57">
        <f>RES_hhdet_in_tes!M$174</f>
        <v>2.003021836524917E-2</v>
      </c>
      <c r="N306" s="57">
        <f>RES_hhdet_in_tes!N$174</f>
        <v>5.0094002580245815E-2</v>
      </c>
      <c r="O306" s="57">
        <f>RES_hhdet_in_tes!O$174</f>
        <v>6.211186892180762E-3</v>
      </c>
      <c r="P306" s="57">
        <f>RES_hhdet_in_tes!P$174</f>
        <v>4.0369502001828782E-2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0.22508347755620275</v>
      </c>
      <c r="D307" s="157">
        <f t="shared" ref="D307:Q307" si="87">SUM(D308:D309)</f>
        <v>0.4307420285213609</v>
      </c>
      <c r="E307" s="157">
        <f t="shared" si="87"/>
        <v>0.45217362812701362</v>
      </c>
      <c r="F307" s="157">
        <f t="shared" si="87"/>
        <v>0.35627999955827339</v>
      </c>
      <c r="G307" s="157">
        <f t="shared" si="87"/>
        <v>0.82563606896238018</v>
      </c>
      <c r="H307" s="157">
        <f t="shared" si="87"/>
        <v>0.70961497239159776</v>
      </c>
      <c r="I307" s="157">
        <f t="shared" si="87"/>
        <v>1.4271980192675646</v>
      </c>
      <c r="J307" s="157">
        <f t="shared" si="87"/>
        <v>1.4836417011083403</v>
      </c>
      <c r="K307" s="157">
        <f t="shared" si="87"/>
        <v>2.005490879292124</v>
      </c>
      <c r="L307" s="157">
        <f t="shared" si="87"/>
        <v>2.3889931872673578</v>
      </c>
      <c r="M307" s="157">
        <f t="shared" si="87"/>
        <v>0.67508454030589238</v>
      </c>
      <c r="N307" s="157">
        <f t="shared" si="87"/>
        <v>1.7375961861529088</v>
      </c>
      <c r="O307" s="157">
        <f t="shared" si="87"/>
        <v>0.23979207148733614</v>
      </c>
      <c r="P307" s="157">
        <f t="shared" si="87"/>
        <v>1.5659838171688634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0.22508347755620275</v>
      </c>
      <c r="D309" s="57">
        <f>RES_hhdet_in_tes!D$177</f>
        <v>0.4307420285213609</v>
      </c>
      <c r="E309" s="57">
        <f>RES_hhdet_in_tes!E$177</f>
        <v>0.45217362812701362</v>
      </c>
      <c r="F309" s="57">
        <f>RES_hhdet_in_tes!F$177</f>
        <v>0.35627999955827339</v>
      </c>
      <c r="G309" s="57">
        <f>RES_hhdet_in_tes!G$177</f>
        <v>0.82563606896238018</v>
      </c>
      <c r="H309" s="57">
        <f>RES_hhdet_in_tes!H$177</f>
        <v>0.70961497239159776</v>
      </c>
      <c r="I309" s="57">
        <f>RES_hhdet_in_tes!I$177</f>
        <v>1.4271980192675646</v>
      </c>
      <c r="J309" s="57">
        <f>RES_hhdet_in_tes!J$177</f>
        <v>1.4836417011083403</v>
      </c>
      <c r="K309" s="57">
        <f>RES_hhdet_in_tes!K$177</f>
        <v>2.005490879292124</v>
      </c>
      <c r="L309" s="57">
        <f>RES_hhdet_in_tes!L$177</f>
        <v>2.3889931872673578</v>
      </c>
      <c r="M309" s="57">
        <f>RES_hhdet_in_tes!M$177</f>
        <v>0.67508454030589238</v>
      </c>
      <c r="N309" s="57">
        <f>RES_hhdet_in_tes!N$177</f>
        <v>1.7375961861529088</v>
      </c>
      <c r="O309" s="57">
        <f>RES_hhdet_in_tes!O$177</f>
        <v>0.23979207148733614</v>
      </c>
      <c r="P309" s="57">
        <f>RES_hhdet_in_tes!P$177</f>
        <v>1.5659838171688634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0.75782738099061586</v>
      </c>
      <c r="D311" s="175">
        <f t="shared" si="88"/>
        <v>0.76045096880429119</v>
      </c>
      <c r="E311" s="175">
        <f t="shared" si="88"/>
        <v>0.76338447501745332</v>
      </c>
      <c r="F311" s="175">
        <f t="shared" si="88"/>
        <v>0.76849759399807638</v>
      </c>
      <c r="G311" s="175">
        <f t="shared" si="88"/>
        <v>0.76808669722108813</v>
      </c>
      <c r="H311" s="175">
        <f t="shared" si="88"/>
        <v>0.78053442128800488</v>
      </c>
      <c r="I311" s="175">
        <f t="shared" si="88"/>
        <v>0.7651294855225147</v>
      </c>
      <c r="J311" s="175">
        <f t="shared" si="88"/>
        <v>0.79467774791736656</v>
      </c>
      <c r="K311" s="175">
        <f t="shared" si="88"/>
        <v>0.80183846883355503</v>
      </c>
      <c r="L311" s="175">
        <f t="shared" si="88"/>
        <v>0.80329385864685021</v>
      </c>
      <c r="M311" s="175">
        <f t="shared" si="88"/>
        <v>0.8008316141070998</v>
      </c>
      <c r="N311" s="175">
        <f t="shared" si="88"/>
        <v>0.80854549791996444</v>
      </c>
      <c r="O311" s="175">
        <f t="shared" si="88"/>
        <v>0.85266146584973068</v>
      </c>
      <c r="P311" s="175">
        <f t="shared" si="88"/>
        <v>0.82559190018894757</v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0.75290905669668495</v>
      </c>
      <c r="D312" s="169">
        <f t="shared" si="88"/>
        <v>0.75562435199440825</v>
      </c>
      <c r="E312" s="169">
        <f t="shared" si="88"/>
        <v>0.75928926962848742</v>
      </c>
      <c r="F312" s="169">
        <f t="shared" si="88"/>
        <v>0.76489694682155585</v>
      </c>
      <c r="G312" s="169">
        <f t="shared" si="88"/>
        <v>0.75900581926614075</v>
      </c>
      <c r="H312" s="169">
        <f t="shared" si="88"/>
        <v>0.77198136239323445</v>
      </c>
      <c r="I312" s="169">
        <f t="shared" si="88"/>
        <v>0.74726155323270482</v>
      </c>
      <c r="J312" s="169">
        <f t="shared" si="88"/>
        <v>0.77248485848199366</v>
      </c>
      <c r="K312" s="169">
        <f t="shared" si="88"/>
        <v>0.78828238507385195</v>
      </c>
      <c r="L312" s="169">
        <f t="shared" si="88"/>
        <v>0.78943757688786609</v>
      </c>
      <c r="M312" s="169">
        <f t="shared" si="88"/>
        <v>0.79621938775318823</v>
      </c>
      <c r="N312" s="169">
        <f t="shared" si="88"/>
        <v>0.80133569239286573</v>
      </c>
      <c r="O312" s="169">
        <f t="shared" si="88"/>
        <v>0.80746058452689984</v>
      </c>
      <c r="P312" s="169">
        <f t="shared" si="88"/>
        <v>0.81477345153025493</v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0.75290905669668495</v>
      </c>
      <c r="D313" s="65">
        <f t="shared" si="88"/>
        <v>0.75562435199440825</v>
      </c>
      <c r="E313" s="65">
        <f t="shared" si="88"/>
        <v>0.75928926962848742</v>
      </c>
      <c r="F313" s="65">
        <f t="shared" si="88"/>
        <v>0.76489694682155585</v>
      </c>
      <c r="G313" s="65">
        <f t="shared" si="88"/>
        <v>0.75900581926614075</v>
      </c>
      <c r="H313" s="65">
        <f t="shared" si="88"/>
        <v>0.77198136239323445</v>
      </c>
      <c r="I313" s="65">
        <f t="shared" si="88"/>
        <v>0.74726155323270482</v>
      </c>
      <c r="J313" s="65">
        <f t="shared" si="88"/>
        <v>0.77248485848199366</v>
      </c>
      <c r="K313" s="65">
        <f t="shared" si="88"/>
        <v>0.78828238507385195</v>
      </c>
      <c r="L313" s="65">
        <f t="shared" si="88"/>
        <v>0.78943757688786609</v>
      </c>
      <c r="M313" s="65">
        <f t="shared" si="88"/>
        <v>0.79621938775318823</v>
      </c>
      <c r="N313" s="65">
        <f t="shared" si="88"/>
        <v>0.80133569239286573</v>
      </c>
      <c r="O313" s="65">
        <f t="shared" si="88"/>
        <v>0.80746058452689984</v>
      </c>
      <c r="P313" s="65">
        <f t="shared" si="88"/>
        <v>0.81477345153025493</v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1.8360541819564531</v>
      </c>
      <c r="D314" s="169">
        <f t="shared" si="88"/>
        <v>1.8934104352748558</v>
      </c>
      <c r="E314" s="169">
        <f t="shared" si="88"/>
        <v>1.9629881580821502</v>
      </c>
      <c r="F314" s="169">
        <f t="shared" si="88"/>
        <v>2.0297957423241484</v>
      </c>
      <c r="G314" s="169">
        <f t="shared" si="88"/>
        <v>2.0937290965486794</v>
      </c>
      <c r="H314" s="169">
        <f t="shared" si="88"/>
        <v>2.1530292318116473</v>
      </c>
      <c r="I314" s="169">
        <f t="shared" si="88"/>
        <v>2.248228104250924</v>
      </c>
      <c r="J314" s="169">
        <f t="shared" si="88"/>
        <v>2.5427165727736569</v>
      </c>
      <c r="K314" s="169">
        <f t="shared" si="88"/>
        <v>2.7339235834333779</v>
      </c>
      <c r="L314" s="169">
        <f t="shared" si="88"/>
        <v>2.9813843699486116</v>
      </c>
      <c r="M314" s="169" t="str">
        <f t="shared" si="88"/>
        <v/>
      </c>
      <c r="N314" s="169">
        <f t="shared" si="88"/>
        <v>3.3663262460148706</v>
      </c>
      <c r="O314" s="169">
        <f t="shared" si="88"/>
        <v>3.6006936863910823</v>
      </c>
      <c r="P314" s="169">
        <f t="shared" si="88"/>
        <v>3.6967822133141754</v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1.8360541819564531</v>
      </c>
      <c r="D315" s="73">
        <f t="shared" si="88"/>
        <v>1.8934104352748558</v>
      </c>
      <c r="E315" s="73">
        <f t="shared" si="88"/>
        <v>1.9629881580821502</v>
      </c>
      <c r="F315" s="73">
        <f t="shared" si="88"/>
        <v>2.0297957423241484</v>
      </c>
      <c r="G315" s="73">
        <f t="shared" si="88"/>
        <v>2.0937290965486794</v>
      </c>
      <c r="H315" s="73">
        <f t="shared" si="88"/>
        <v>2.1530292318116473</v>
      </c>
      <c r="I315" s="73">
        <f t="shared" si="88"/>
        <v>2.248228104250924</v>
      </c>
      <c r="J315" s="73">
        <f t="shared" si="88"/>
        <v>2.5427165727736569</v>
      </c>
      <c r="K315" s="73">
        <f t="shared" si="88"/>
        <v>2.7339235834333779</v>
      </c>
      <c r="L315" s="73">
        <f t="shared" si="88"/>
        <v>2.9813843699486116</v>
      </c>
      <c r="M315" s="73" t="str">
        <f t="shared" si="88"/>
        <v/>
      </c>
      <c r="N315" s="73">
        <f t="shared" si="88"/>
        <v>3.3663262460148706</v>
      </c>
      <c r="O315" s="73">
        <f t="shared" si="88"/>
        <v>3.6006936863910823</v>
      </c>
      <c r="P315" s="73">
        <f t="shared" si="88"/>
        <v>3.6967822133141754</v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0.73072496282764821</v>
      </c>
      <c r="D316" s="169">
        <f t="shared" si="88"/>
        <v>0.74861438742112696</v>
      </c>
      <c r="E316" s="169">
        <f t="shared" si="88"/>
        <v>0.75136937768156742</v>
      </c>
      <c r="F316" s="169">
        <f t="shared" si="88"/>
        <v>0.75396332479279327</v>
      </c>
      <c r="G316" s="169">
        <f t="shared" si="88"/>
        <v>0.77333017108096314</v>
      </c>
      <c r="H316" s="169">
        <f t="shared" si="88"/>
        <v>0.77741584691488663</v>
      </c>
      <c r="I316" s="169">
        <f t="shared" si="88"/>
        <v>0.79849664931517139</v>
      </c>
      <c r="J316" s="169">
        <f t="shared" si="88"/>
        <v>0.80612070124409085</v>
      </c>
      <c r="K316" s="169">
        <f t="shared" si="88"/>
        <v>0.80949703737440359</v>
      </c>
      <c r="L316" s="169">
        <f t="shared" si="88"/>
        <v>0.80349923405343238</v>
      </c>
      <c r="M316" s="169">
        <f t="shared" si="88"/>
        <v>0.79965756000184152</v>
      </c>
      <c r="N316" s="169">
        <f t="shared" si="88"/>
        <v>0.79394907721484731</v>
      </c>
      <c r="O316" s="169">
        <f t="shared" si="88"/>
        <v>0.78889576593365507</v>
      </c>
      <c r="P316" s="169">
        <f t="shared" si="88"/>
        <v>0.78343925223173916</v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0.72956819240222381</v>
      </c>
      <c r="D321" s="171">
        <f t="shared" si="88"/>
        <v>0.7362953772575217</v>
      </c>
      <c r="E321" s="171">
        <f t="shared" si="88"/>
        <v>0.74406922143969645</v>
      </c>
      <c r="F321" s="171">
        <f t="shared" si="88"/>
        <v>0.75316982826534129</v>
      </c>
      <c r="G321" s="171">
        <f t="shared" si="88"/>
        <v>0.76401068892359458</v>
      </c>
      <c r="H321" s="171">
        <f t="shared" si="88"/>
        <v>0.77684426961596742</v>
      </c>
      <c r="I321" s="171">
        <f t="shared" si="88"/>
        <v>0.79218494745648227</v>
      </c>
      <c r="J321" s="171">
        <f t="shared" si="88"/>
        <v>0.80838874103620395</v>
      </c>
      <c r="K321" s="171">
        <f t="shared" si="88"/>
        <v>0.80986131103878622</v>
      </c>
      <c r="L321" s="171">
        <f t="shared" si="88"/>
        <v>0.80421821810280247</v>
      </c>
      <c r="M321" s="171">
        <f t="shared" si="88"/>
        <v>0.79967065441864138</v>
      </c>
      <c r="N321" s="171">
        <f t="shared" si="88"/>
        <v>0.79347265857619653</v>
      </c>
      <c r="O321" s="171">
        <f t="shared" si="88"/>
        <v>0.7883284381592317</v>
      </c>
      <c r="P321" s="171">
        <f t="shared" si="88"/>
        <v>0.7821931507886889</v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0.77111355700263218</v>
      </c>
      <c r="D322" s="170">
        <f t="shared" si="88"/>
        <v>0.77055364986514119</v>
      </c>
      <c r="E322" s="170">
        <f t="shared" si="88"/>
        <v>0.77011387410249743</v>
      </c>
      <c r="F322" s="170">
        <f t="shared" si="88"/>
        <v>0.77608021621349232</v>
      </c>
      <c r="G322" s="170">
        <f t="shared" si="88"/>
        <v>0.7789918022316199</v>
      </c>
      <c r="H322" s="170">
        <f t="shared" si="88"/>
        <v>0.79028599845745096</v>
      </c>
      <c r="I322" s="170">
        <f t="shared" si="88"/>
        <v>0.79884218033328813</v>
      </c>
      <c r="J322" s="170">
        <f t="shared" si="88"/>
        <v>0.80051404275602855</v>
      </c>
      <c r="K322" s="170">
        <f t="shared" si="88"/>
        <v>0.8045097478839488</v>
      </c>
      <c r="L322" s="170">
        <f t="shared" si="88"/>
        <v>0.79940897777652731</v>
      </c>
      <c r="M322" s="170">
        <f t="shared" si="88"/>
        <v>0.79949501799686407</v>
      </c>
      <c r="N322" s="170">
        <f t="shared" si="88"/>
        <v>0.79988286120151797</v>
      </c>
      <c r="O322" s="170">
        <f t="shared" si="88"/>
        <v>0.79621658567865672</v>
      </c>
      <c r="P322" s="170">
        <f t="shared" si="88"/>
        <v>0.7998027069476118</v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0.71690555414864832</v>
      </c>
      <c r="D323" s="73">
        <f t="shared" si="88"/>
        <v>0.71910182772017495</v>
      </c>
      <c r="E323" s="73">
        <f t="shared" si="88"/>
        <v>0.72220502742500337</v>
      </c>
      <c r="F323" s="73">
        <f t="shared" si="88"/>
        <v>0.73124806568273715</v>
      </c>
      <c r="G323" s="73">
        <f t="shared" si="88"/>
        <v>0.73915015457987565</v>
      </c>
      <c r="H323" s="73">
        <f t="shared" si="88"/>
        <v>0.75325390293001659</v>
      </c>
      <c r="I323" s="73">
        <f t="shared" si="88"/>
        <v>0.76477354447001789</v>
      </c>
      <c r="J323" s="73">
        <f t="shared" si="88"/>
        <v>0.76682980804196765</v>
      </c>
      <c r="K323" s="73">
        <f t="shared" si="88"/>
        <v>0.7719766501135561</v>
      </c>
      <c r="L323" s="73">
        <f t="shared" si="88"/>
        <v>0.76962651686399952</v>
      </c>
      <c r="M323" s="73">
        <f t="shared" si="88"/>
        <v>0.76979442504582274</v>
      </c>
      <c r="N323" s="73">
        <f t="shared" si="88"/>
        <v>0.7713278121573488</v>
      </c>
      <c r="O323" s="73">
        <f t="shared" si="88"/>
        <v>0.76996642025929363</v>
      </c>
      <c r="P323" s="73">
        <f t="shared" si="88"/>
        <v>0.77347568253317911</v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1.1132741176827716</v>
      </c>
      <c r="D324" s="65">
        <f t="shared" si="88"/>
        <v>1.094752220468282</v>
      </c>
      <c r="E324" s="65">
        <f t="shared" si="88"/>
        <v>1.0799827973641185</v>
      </c>
      <c r="F324" s="65">
        <f t="shared" si="88"/>
        <v>1.074380385179811</v>
      </c>
      <c r="G324" s="65">
        <f t="shared" si="88"/>
        <v>1.0540193573977079</v>
      </c>
      <c r="H324" s="65">
        <f t="shared" si="88"/>
        <v>1.0478968399624486</v>
      </c>
      <c r="I324" s="65">
        <f t="shared" si="88"/>
        <v>1.0300611177088657</v>
      </c>
      <c r="J324" s="65">
        <f t="shared" si="88"/>
        <v>1.0262314296101565</v>
      </c>
      <c r="K324" s="65">
        <f t="shared" si="88"/>
        <v>1.0300055594026376</v>
      </c>
      <c r="L324" s="65">
        <f t="shared" si="88"/>
        <v>1.0230692237472621</v>
      </c>
      <c r="M324" s="65">
        <f t="shared" si="88"/>
        <v>1.0211415394215946</v>
      </c>
      <c r="N324" s="65">
        <f t="shared" si="88"/>
        <v>1.0199779759338299</v>
      </c>
      <c r="O324" s="65">
        <f t="shared" si="88"/>
        <v>1.0152788722335255</v>
      </c>
      <c r="P324" s="65">
        <f t="shared" si="88"/>
        <v>1.0153869981178791</v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0.84123668033810828</v>
      </c>
      <c r="D325" s="169">
        <f t="shared" si="88"/>
        <v>0.84406113446033992</v>
      </c>
      <c r="E325" s="169">
        <f t="shared" si="88"/>
        <v>0.84718103297279446</v>
      </c>
      <c r="F325" s="169">
        <f t="shared" si="88"/>
        <v>0.8506814340654546</v>
      </c>
      <c r="G325" s="169">
        <f t="shared" si="88"/>
        <v>0.85469819741683895</v>
      </c>
      <c r="H325" s="169">
        <f t="shared" si="88"/>
        <v>0.85922181901632833</v>
      </c>
      <c r="I325" s="169">
        <f t="shared" si="88"/>
        <v>0.86464226916741027</v>
      </c>
      <c r="J325" s="169">
        <f t="shared" si="88"/>
        <v>0.87033728129442112</v>
      </c>
      <c r="K325" s="169">
        <f t="shared" si="88"/>
        <v>0.8729833787054857</v>
      </c>
      <c r="L325" s="169">
        <f t="shared" si="88"/>
        <v>0.87229763066495636</v>
      </c>
      <c r="M325" s="169">
        <f t="shared" si="88"/>
        <v>0.8718422683474194</v>
      </c>
      <c r="N325" s="169">
        <f t="shared" si="88"/>
        <v>0.87093323716738147</v>
      </c>
      <c r="O325" s="169">
        <f t="shared" si="88"/>
        <v>0.87015700661324991</v>
      </c>
      <c r="P325" s="169">
        <f t="shared" si="88"/>
        <v>0.86920927883252475</v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0.84123668033810828</v>
      </c>
      <c r="D327" s="65">
        <f t="shared" si="89"/>
        <v>0.84406113446033992</v>
      </c>
      <c r="E327" s="65">
        <f t="shared" si="89"/>
        <v>0.84718103297279446</v>
      </c>
      <c r="F327" s="65">
        <f t="shared" si="89"/>
        <v>0.8506814340654546</v>
      </c>
      <c r="G327" s="65">
        <f t="shared" si="89"/>
        <v>0.85469819741683895</v>
      </c>
      <c r="H327" s="65">
        <f t="shared" si="89"/>
        <v>0.85922181901632833</v>
      </c>
      <c r="I327" s="65">
        <f t="shared" si="89"/>
        <v>0.86464226916741027</v>
      </c>
      <c r="J327" s="65">
        <f t="shared" si="89"/>
        <v>0.87033728129442112</v>
      </c>
      <c r="K327" s="65">
        <f t="shared" si="89"/>
        <v>0.8729833787054857</v>
      </c>
      <c r="L327" s="65">
        <f t="shared" si="89"/>
        <v>0.87229763066495636</v>
      </c>
      <c r="M327" s="65">
        <f t="shared" si="89"/>
        <v>0.8718422683474194</v>
      </c>
      <c r="N327" s="65">
        <f t="shared" si="89"/>
        <v>0.87093323716738147</v>
      </c>
      <c r="O327" s="65">
        <f t="shared" si="89"/>
        <v>0.87015700661324991</v>
      </c>
      <c r="P327" s="65">
        <f t="shared" si="89"/>
        <v>0.86920927883252475</v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17540.669552301442</v>
      </c>
      <c r="D347" s="168">
        <f t="shared" si="97"/>
        <v>17375.917376673093</v>
      </c>
      <c r="E347" s="168">
        <f t="shared" si="97"/>
        <v>17903.424487840515</v>
      </c>
      <c r="F347" s="168">
        <f t="shared" si="97"/>
        <v>17705.762815221049</v>
      </c>
      <c r="G347" s="168">
        <f t="shared" si="97"/>
        <v>18879.413254425817</v>
      </c>
      <c r="H347" s="168">
        <f t="shared" si="97"/>
        <v>18854.797625665087</v>
      </c>
      <c r="I347" s="168">
        <f t="shared" si="97"/>
        <v>17558.566460592705</v>
      </c>
      <c r="J347" s="168">
        <f t="shared" si="97"/>
        <v>17960.848784958605</v>
      </c>
      <c r="K347" s="168">
        <f t="shared" si="97"/>
        <v>19079.666825784287</v>
      </c>
      <c r="L347" s="168">
        <f t="shared" si="97"/>
        <v>23044.463402370973</v>
      </c>
      <c r="M347" s="168">
        <f t="shared" si="97"/>
        <v>20493.446874783502</v>
      </c>
      <c r="N347" s="168">
        <f t="shared" si="97"/>
        <v>22490.272193615641</v>
      </c>
      <c r="O347" s="168">
        <f t="shared" si="97"/>
        <v>22923.651367518047</v>
      </c>
      <c r="P347" s="168">
        <f t="shared" si="97"/>
        <v>21317.070245958566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14205.191471253731</v>
      </c>
      <c r="D348" s="157">
        <f t="shared" si="98"/>
        <v>14089.899923123168</v>
      </c>
      <c r="E348" s="157">
        <f t="shared" si="98"/>
        <v>14505.110734308606</v>
      </c>
      <c r="F348" s="157">
        <f t="shared" si="98"/>
        <v>14156.234141227225</v>
      </c>
      <c r="G348" s="157">
        <f t="shared" si="98"/>
        <v>15200.387022151579</v>
      </c>
      <c r="H348" s="157">
        <f t="shared" si="98"/>
        <v>15040.753731128398</v>
      </c>
      <c r="I348" s="157">
        <f t="shared" si="98"/>
        <v>13845.567952980737</v>
      </c>
      <c r="J348" s="157">
        <f t="shared" si="98"/>
        <v>14160.195832545069</v>
      </c>
      <c r="K348" s="157">
        <f t="shared" si="98"/>
        <v>15012.219627877903</v>
      </c>
      <c r="L348" s="157">
        <f t="shared" si="98"/>
        <v>18709.659709923555</v>
      </c>
      <c r="M348" s="157">
        <f t="shared" si="98"/>
        <v>16209.521752555662</v>
      </c>
      <c r="N348" s="157">
        <f t="shared" si="98"/>
        <v>17961.852669247906</v>
      </c>
      <c r="O348" s="157">
        <f t="shared" si="98"/>
        <v>17623.757862132934</v>
      </c>
      <c r="P348" s="157">
        <f t="shared" si="98"/>
        <v>16324.549966051218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14205.191471253731</v>
      </c>
      <c r="D349" s="57">
        <f t="shared" ref="D349:Q349" si="99">IF(D277=0,0,D277/0.086*1000000/D$49)</f>
        <v>14089.899923123168</v>
      </c>
      <c r="E349" s="57">
        <f t="shared" si="99"/>
        <v>14505.110734308606</v>
      </c>
      <c r="F349" s="57">
        <f t="shared" si="99"/>
        <v>14156.234141227225</v>
      </c>
      <c r="G349" s="57">
        <f t="shared" si="99"/>
        <v>15200.387022151579</v>
      </c>
      <c r="H349" s="57">
        <f t="shared" si="99"/>
        <v>15040.753731128398</v>
      </c>
      <c r="I349" s="57">
        <f t="shared" si="99"/>
        <v>13845.567952980737</v>
      </c>
      <c r="J349" s="57">
        <f t="shared" si="99"/>
        <v>14160.195832545069</v>
      </c>
      <c r="K349" s="57">
        <f t="shared" si="99"/>
        <v>15012.219627877903</v>
      </c>
      <c r="L349" s="57">
        <f t="shared" si="99"/>
        <v>18709.659709923555</v>
      </c>
      <c r="M349" s="57">
        <f t="shared" si="99"/>
        <v>16209.521752555662</v>
      </c>
      <c r="N349" s="57">
        <f t="shared" si="99"/>
        <v>17961.852669247906</v>
      </c>
      <c r="O349" s="57">
        <f t="shared" si="99"/>
        <v>17623.757862132934</v>
      </c>
      <c r="P349" s="57">
        <f t="shared" si="99"/>
        <v>16324.549966051218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60.670666626999392</v>
      </c>
      <c r="D350" s="157">
        <f t="shared" si="100"/>
        <v>22.212556132259103</v>
      </c>
      <c r="E350" s="157">
        <f t="shared" si="100"/>
        <v>12.958378637920134</v>
      </c>
      <c r="F350" s="157">
        <f t="shared" si="100"/>
        <v>10.717376607926711</v>
      </c>
      <c r="G350" s="157">
        <f t="shared" si="100"/>
        <v>31.039790297017923</v>
      </c>
      <c r="H350" s="157">
        <f t="shared" si="100"/>
        <v>44.330436567681538</v>
      </c>
      <c r="I350" s="157">
        <f t="shared" si="100"/>
        <v>41.448288528577272</v>
      </c>
      <c r="J350" s="157">
        <f t="shared" si="100"/>
        <v>120.80698919423882</v>
      </c>
      <c r="K350" s="157">
        <f t="shared" si="100"/>
        <v>54.78075595622358</v>
      </c>
      <c r="L350" s="157">
        <f t="shared" si="100"/>
        <v>83.744261079884964</v>
      </c>
      <c r="M350" s="157">
        <f t="shared" si="100"/>
        <v>0</v>
      </c>
      <c r="N350" s="157">
        <f t="shared" si="100"/>
        <v>41.466984863146159</v>
      </c>
      <c r="O350" s="157">
        <f t="shared" si="100"/>
        <v>366.7992682002527</v>
      </c>
      <c r="P350" s="157">
        <f t="shared" si="100"/>
        <v>95.559993012212956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60.670666626999392</v>
      </c>
      <c r="D351" s="156">
        <f t="shared" ref="D351:Q351" si="101">IF(D279=0,0,D279/0.086*1000000/D$49)</f>
        <v>22.212556132259103</v>
      </c>
      <c r="E351" s="156">
        <f t="shared" si="101"/>
        <v>12.958378637920134</v>
      </c>
      <c r="F351" s="156">
        <f t="shared" si="101"/>
        <v>10.717376607926711</v>
      </c>
      <c r="G351" s="156">
        <f t="shared" si="101"/>
        <v>31.039790297017923</v>
      </c>
      <c r="H351" s="156">
        <f t="shared" si="101"/>
        <v>44.330436567681538</v>
      </c>
      <c r="I351" s="156">
        <f t="shared" si="101"/>
        <v>41.448288528577272</v>
      </c>
      <c r="J351" s="156">
        <f t="shared" si="101"/>
        <v>120.80698919423882</v>
      </c>
      <c r="K351" s="156">
        <f t="shared" si="101"/>
        <v>54.78075595622358</v>
      </c>
      <c r="L351" s="156">
        <f t="shared" si="101"/>
        <v>83.744261079884964</v>
      </c>
      <c r="M351" s="156">
        <f t="shared" si="101"/>
        <v>0</v>
      </c>
      <c r="N351" s="156">
        <f t="shared" si="101"/>
        <v>41.466984863146159</v>
      </c>
      <c r="O351" s="156">
        <f t="shared" si="101"/>
        <v>366.7992682002527</v>
      </c>
      <c r="P351" s="156">
        <f t="shared" si="101"/>
        <v>95.559993012212956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2431.419929620215</v>
      </c>
      <c r="D352" s="157">
        <f t="shared" ref="D352:Q352" si="102">IF(D280=0,0,D280/0.086*1000000/SUM(D$53:D$56))</f>
        <v>2410.2093911449965</v>
      </c>
      <c r="E352" s="157">
        <f t="shared" si="102"/>
        <v>2503.084183617023</v>
      </c>
      <c r="F352" s="157">
        <f t="shared" si="102"/>
        <v>2619.7710685017851</v>
      </c>
      <c r="G352" s="157">
        <f t="shared" si="102"/>
        <v>2692.3644454265955</v>
      </c>
      <c r="H352" s="157">
        <f t="shared" si="102"/>
        <v>2797.2014507520394</v>
      </c>
      <c r="I352" s="157">
        <f t="shared" si="102"/>
        <v>2712.899384138243</v>
      </c>
      <c r="J352" s="157">
        <f t="shared" si="102"/>
        <v>2730.3708056363594</v>
      </c>
      <c r="K352" s="157">
        <f t="shared" si="102"/>
        <v>2958.3523774693494</v>
      </c>
      <c r="L352" s="157">
        <f t="shared" si="102"/>
        <v>3146.8087975745671</v>
      </c>
      <c r="M352" s="157">
        <f t="shared" si="102"/>
        <v>3178.5449784747525</v>
      </c>
      <c r="N352" s="157">
        <f t="shared" si="102"/>
        <v>3331.7609248592853</v>
      </c>
      <c r="O352" s="157">
        <f t="shared" si="102"/>
        <v>3663.1728573694127</v>
      </c>
      <c r="P352" s="157">
        <f t="shared" si="102"/>
        <v>3630.1398513056415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2435.5035319003937</v>
      </c>
      <c r="D357" s="162">
        <f t="shared" ref="D357:Q357" si="106">IF(D285=0,0,D285/0.086*1000000/D$55)</f>
        <v>2450.1621861276576</v>
      </c>
      <c r="E357" s="162">
        <f t="shared" si="106"/>
        <v>2530.9661580186612</v>
      </c>
      <c r="F357" s="162">
        <f t="shared" si="106"/>
        <v>2623.6590787114956</v>
      </c>
      <c r="G357" s="162">
        <f t="shared" si="106"/>
        <v>2748.7204297318722</v>
      </c>
      <c r="H357" s="162">
        <f t="shared" si="106"/>
        <v>2801.3406007974181</v>
      </c>
      <c r="I357" s="162">
        <f t="shared" si="106"/>
        <v>2764.1576241951939</v>
      </c>
      <c r="J357" s="162">
        <f t="shared" si="106"/>
        <v>2747.9557232362085</v>
      </c>
      <c r="K357" s="162">
        <f t="shared" si="106"/>
        <v>2965.1721346388717</v>
      </c>
      <c r="L357" s="162">
        <f t="shared" si="106"/>
        <v>3170.0194248056164</v>
      </c>
      <c r="M357" s="162">
        <f t="shared" si="106"/>
        <v>3191.9524346146118</v>
      </c>
      <c r="N357" s="162">
        <f t="shared" si="106"/>
        <v>3349.6390416834688</v>
      </c>
      <c r="O357" s="162">
        <f t="shared" si="106"/>
        <v>3686.3719567051021</v>
      </c>
      <c r="P357" s="162">
        <f t="shared" si="106"/>
        <v>3655.8781253605093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2296.9521651086948</v>
      </c>
      <c r="D358" s="160">
        <f t="shared" ref="D358:Q358" si="107">IF(D286=0,0,D286/0.086*1000000/D$56)</f>
        <v>2342.1918376811786</v>
      </c>
      <c r="E358" s="160">
        <f t="shared" si="107"/>
        <v>2434.2284450241309</v>
      </c>
      <c r="F358" s="160">
        <f t="shared" si="107"/>
        <v>2515.8545519188028</v>
      </c>
      <c r="G358" s="160">
        <f t="shared" si="107"/>
        <v>2659.2423971099829</v>
      </c>
      <c r="H358" s="160">
        <f t="shared" si="107"/>
        <v>2707.1348378069806</v>
      </c>
      <c r="I358" s="160">
        <f t="shared" si="107"/>
        <v>2710.1481061430632</v>
      </c>
      <c r="J358" s="160">
        <f t="shared" si="107"/>
        <v>2687.8511966526225</v>
      </c>
      <c r="K358" s="160">
        <f t="shared" si="107"/>
        <v>2868.0412634271556</v>
      </c>
      <c r="L358" s="160">
        <f t="shared" si="107"/>
        <v>3020.9733184745887</v>
      </c>
      <c r="M358" s="160">
        <f t="shared" si="107"/>
        <v>3021.0291017665791</v>
      </c>
      <c r="N358" s="160">
        <f t="shared" si="107"/>
        <v>3124.0834585122079</v>
      </c>
      <c r="O358" s="160">
        <f t="shared" si="107"/>
        <v>3388.0378264896649</v>
      </c>
      <c r="P358" s="160">
        <f t="shared" si="107"/>
        <v>3322.9330005934098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1982.8172891955173</v>
      </c>
      <c r="D359" s="156">
        <f t="shared" si="108"/>
        <v>2021.3881324589888</v>
      </c>
      <c r="E359" s="156">
        <f t="shared" si="108"/>
        <v>2108.2689049149121</v>
      </c>
      <c r="F359" s="156">
        <f t="shared" si="108"/>
        <v>2187.1441286324552</v>
      </c>
      <c r="G359" s="156">
        <f t="shared" si="108"/>
        <v>2322.7579214671487</v>
      </c>
      <c r="H359" s="156">
        <f t="shared" si="108"/>
        <v>2366.8895330017322</v>
      </c>
      <c r="I359" s="156">
        <f t="shared" si="108"/>
        <v>2362.1067416853689</v>
      </c>
      <c r="J359" s="156">
        <f t="shared" si="108"/>
        <v>2338.8240393157625</v>
      </c>
      <c r="K359" s="156">
        <f t="shared" si="108"/>
        <v>2506.4295855354303</v>
      </c>
      <c r="L359" s="156">
        <f t="shared" si="108"/>
        <v>2665.973875477398</v>
      </c>
      <c r="M359" s="156">
        <f t="shared" si="108"/>
        <v>2664.0472606674384</v>
      </c>
      <c r="N359" s="156">
        <f t="shared" si="108"/>
        <v>2765.3129070635232</v>
      </c>
      <c r="O359" s="156">
        <f t="shared" si="108"/>
        <v>3025.4938435949225</v>
      </c>
      <c r="P359" s="156">
        <f t="shared" si="108"/>
        <v>2961.3007304257212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314.13487591317732</v>
      </c>
      <c r="D360" s="57">
        <f t="shared" si="108"/>
        <v>320.80370522218976</v>
      </c>
      <c r="E360" s="57">
        <f t="shared" si="108"/>
        <v>325.95954010921906</v>
      </c>
      <c r="F360" s="57">
        <f t="shared" si="108"/>
        <v>328.71042328634741</v>
      </c>
      <c r="G360" s="57">
        <f t="shared" si="108"/>
        <v>336.48447564283441</v>
      </c>
      <c r="H360" s="57">
        <f t="shared" si="108"/>
        <v>340.24530480524879</v>
      </c>
      <c r="I360" s="57">
        <f t="shared" si="108"/>
        <v>348.04136445769467</v>
      </c>
      <c r="J360" s="57">
        <f t="shared" si="108"/>
        <v>349.02715733685943</v>
      </c>
      <c r="K360" s="57">
        <f t="shared" si="108"/>
        <v>361.61167789172532</v>
      </c>
      <c r="L360" s="57">
        <f t="shared" si="108"/>
        <v>354.99944299719107</v>
      </c>
      <c r="M360" s="57">
        <f t="shared" si="108"/>
        <v>356.98184109914075</v>
      </c>
      <c r="N360" s="57">
        <f t="shared" si="108"/>
        <v>358.77055144868405</v>
      </c>
      <c r="O360" s="57">
        <f t="shared" si="108"/>
        <v>362.5439828947425</v>
      </c>
      <c r="P360" s="57">
        <f t="shared" si="108"/>
        <v>361.63227016768803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843.38748480049776</v>
      </c>
      <c r="D361" s="157">
        <f t="shared" ref="D361:Q361" si="109">IF(D289=0,0,D289/0.086*1000000/SUM(D$58:D$59))</f>
        <v>853.5955062726697</v>
      </c>
      <c r="E361" s="157">
        <f t="shared" si="109"/>
        <v>882.27119127696471</v>
      </c>
      <c r="F361" s="157">
        <f t="shared" si="109"/>
        <v>919.04022888410907</v>
      </c>
      <c r="G361" s="157">
        <f t="shared" si="109"/>
        <v>955.6219965506225</v>
      </c>
      <c r="H361" s="157">
        <f t="shared" si="109"/>
        <v>972.51200721696932</v>
      </c>
      <c r="I361" s="157">
        <f t="shared" si="109"/>
        <v>958.65083494514693</v>
      </c>
      <c r="J361" s="157">
        <f t="shared" si="109"/>
        <v>949.47515758293878</v>
      </c>
      <c r="K361" s="157">
        <f t="shared" si="109"/>
        <v>1054.3140644808125</v>
      </c>
      <c r="L361" s="157">
        <f t="shared" si="109"/>
        <v>1104.2506337929647</v>
      </c>
      <c r="M361" s="157">
        <f t="shared" si="109"/>
        <v>1105.3801437530906</v>
      </c>
      <c r="N361" s="157">
        <f t="shared" si="109"/>
        <v>1155.1916146453034</v>
      </c>
      <c r="O361" s="157">
        <f t="shared" si="109"/>
        <v>1269.9213798154497</v>
      </c>
      <c r="P361" s="157">
        <f t="shared" si="109"/>
        <v>1266.8204355894952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843.38748480049776</v>
      </c>
      <c r="D363" s="57">
        <f t="shared" ref="D363:Q363" si="111">IF(D291=0,0,D291/0.086*1000000/D$59)</f>
        <v>853.5955062726697</v>
      </c>
      <c r="E363" s="57">
        <f t="shared" si="111"/>
        <v>882.27119127696471</v>
      </c>
      <c r="F363" s="57">
        <f t="shared" si="111"/>
        <v>919.04022888410907</v>
      </c>
      <c r="G363" s="57">
        <f t="shared" si="111"/>
        <v>955.6219965506225</v>
      </c>
      <c r="H363" s="57">
        <f t="shared" si="111"/>
        <v>972.51200721696932</v>
      </c>
      <c r="I363" s="57">
        <f t="shared" si="111"/>
        <v>958.65083494514693</v>
      </c>
      <c r="J363" s="57">
        <f t="shared" si="111"/>
        <v>949.47515758293878</v>
      </c>
      <c r="K363" s="57">
        <f t="shared" si="111"/>
        <v>1054.3140644808125</v>
      </c>
      <c r="L363" s="57">
        <f t="shared" si="111"/>
        <v>1104.2506337929647</v>
      </c>
      <c r="M363" s="57">
        <f t="shared" si="111"/>
        <v>1105.3801437530906</v>
      </c>
      <c r="N363" s="57">
        <f t="shared" si="111"/>
        <v>1155.1916146453034</v>
      </c>
      <c r="O363" s="57">
        <f t="shared" si="111"/>
        <v>1269.9213798154497</v>
      </c>
      <c r="P363" s="57">
        <f t="shared" si="111"/>
        <v>1266.8204355894952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13292.799667642443</v>
      </c>
      <c r="D365" s="168">
        <f t="shared" si="112"/>
        <v>13213.533202954373</v>
      </c>
      <c r="E365" s="168">
        <f t="shared" si="112"/>
        <v>13667.196303664748</v>
      </c>
      <c r="F365" s="168">
        <f t="shared" si="112"/>
        <v>13606.836123397981</v>
      </c>
      <c r="G365" s="168">
        <f t="shared" si="112"/>
        <v>14501.026172063959</v>
      </c>
      <c r="H365" s="168">
        <f t="shared" si="112"/>
        <v>14716.818553250947</v>
      </c>
      <c r="I365" s="168">
        <f t="shared" si="112"/>
        <v>13434.576922506179</v>
      </c>
      <c r="J365" s="168">
        <f t="shared" si="112"/>
        <v>14273.086863115273</v>
      </c>
      <c r="K365" s="168">
        <f t="shared" si="112"/>
        <v>15298.810833441252</v>
      </c>
      <c r="L365" s="168">
        <f t="shared" si="112"/>
        <v>18511.475926936702</v>
      </c>
      <c r="M365" s="168">
        <f t="shared" si="112"/>
        <v>16411.800139350973</v>
      </c>
      <c r="N365" s="168">
        <f t="shared" si="112"/>
        <v>18184.408329142487</v>
      </c>
      <c r="O365" s="168">
        <f t="shared" si="112"/>
        <v>19546.114177656124</v>
      </c>
      <c r="P365" s="168">
        <f t="shared" si="112"/>
        <v>17599.200530822207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10695.217310817443</v>
      </c>
      <c r="D366" s="157">
        <f t="shared" si="113"/>
        <v>10646.671499076008</v>
      </c>
      <c r="E366" s="157">
        <f t="shared" si="113"/>
        <v>11013.574935333512</v>
      </c>
      <c r="F366" s="157">
        <f t="shared" si="113"/>
        <v>10828.060273115774</v>
      </c>
      <c r="G366" s="157">
        <f t="shared" si="113"/>
        <v>11537.182204910574</v>
      </c>
      <c r="H366" s="157">
        <f t="shared" si="113"/>
        <v>11611.181556777625</v>
      </c>
      <c r="I366" s="157">
        <f t="shared" si="113"/>
        <v>10346.260613933346</v>
      </c>
      <c r="J366" s="157">
        <f t="shared" si="113"/>
        <v>10938.536873780893</v>
      </c>
      <c r="K366" s="157">
        <f t="shared" si="113"/>
        <v>11833.868293516089</v>
      </c>
      <c r="L366" s="157">
        <f t="shared" si="113"/>
        <v>14770.108425798589</v>
      </c>
      <c r="M366" s="157">
        <f t="shared" si="113"/>
        <v>12906.335485591855</v>
      </c>
      <c r="N366" s="157">
        <f t="shared" si="113"/>
        <v>14393.473645370414</v>
      </c>
      <c r="O366" s="157">
        <f t="shared" si="113"/>
        <v>14230.489824918404</v>
      </c>
      <c r="P366" s="157">
        <f t="shared" si="113"/>
        <v>13300.809920517655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10695.217310817443</v>
      </c>
      <c r="D367" s="57">
        <f t="shared" si="114"/>
        <v>10646.671499076008</v>
      </c>
      <c r="E367" s="57">
        <f t="shared" si="114"/>
        <v>11013.574935333512</v>
      </c>
      <c r="F367" s="57">
        <f t="shared" si="114"/>
        <v>10828.060273115774</v>
      </c>
      <c r="G367" s="57">
        <f t="shared" si="114"/>
        <v>11537.182204910574</v>
      </c>
      <c r="H367" s="57">
        <f t="shared" si="114"/>
        <v>11611.181556777625</v>
      </c>
      <c r="I367" s="57">
        <f t="shared" si="114"/>
        <v>10346.260613933346</v>
      </c>
      <c r="J367" s="57">
        <f t="shared" si="114"/>
        <v>10938.536873780893</v>
      </c>
      <c r="K367" s="57">
        <f t="shared" si="114"/>
        <v>11833.868293516089</v>
      </c>
      <c r="L367" s="57">
        <f t="shared" si="114"/>
        <v>14770.108425798589</v>
      </c>
      <c r="M367" s="57">
        <f t="shared" si="114"/>
        <v>12906.335485591855</v>
      </c>
      <c r="N367" s="57">
        <f t="shared" si="114"/>
        <v>14393.473645370414</v>
      </c>
      <c r="O367" s="57">
        <f t="shared" si="114"/>
        <v>14230.489824918404</v>
      </c>
      <c r="P367" s="57">
        <f t="shared" si="114"/>
        <v>13300.809920517655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111.39463118258806</v>
      </c>
      <c r="D368" s="157">
        <f t="shared" si="115"/>
        <v>42.057485574947869</v>
      </c>
      <c r="E368" s="157">
        <f t="shared" si="115"/>
        <v>25.437143814181926</v>
      </c>
      <c r="F368" s="157">
        <f t="shared" si="115"/>
        <v>21.754085407654063</v>
      </c>
      <c r="G368" s="157">
        <f t="shared" si="115"/>
        <v>64.988912095635797</v>
      </c>
      <c r="H368" s="157">
        <f t="shared" si="115"/>
        <v>95.444725789190329</v>
      </c>
      <c r="I368" s="157">
        <f t="shared" si="115"/>
        <v>93.185207143048615</v>
      </c>
      <c r="J368" s="157">
        <f t="shared" si="115"/>
        <v>307.17793353107913</v>
      </c>
      <c r="K368" s="157">
        <f t="shared" si="115"/>
        <v>149.76640062702813</v>
      </c>
      <c r="L368" s="157">
        <f t="shared" si="115"/>
        <v>249.67383105646488</v>
      </c>
      <c r="M368" s="157">
        <f t="shared" si="115"/>
        <v>0</v>
      </c>
      <c r="N368" s="157">
        <f t="shared" si="115"/>
        <v>139.59139948791028</v>
      </c>
      <c r="O368" s="157">
        <f t="shared" si="115"/>
        <v>1320.7318091815191</v>
      </c>
      <c r="P368" s="157">
        <f t="shared" si="115"/>
        <v>353.26448247197578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111.39463118258806</v>
      </c>
      <c r="D369" s="156">
        <f t="shared" si="116"/>
        <v>42.057485574947869</v>
      </c>
      <c r="E369" s="156">
        <f t="shared" si="116"/>
        <v>25.437143814181926</v>
      </c>
      <c r="F369" s="156">
        <f t="shared" si="116"/>
        <v>21.754085407654063</v>
      </c>
      <c r="G369" s="156">
        <f t="shared" si="116"/>
        <v>64.988912095635797</v>
      </c>
      <c r="H369" s="156">
        <f t="shared" si="116"/>
        <v>95.444725789190329</v>
      </c>
      <c r="I369" s="156">
        <f t="shared" si="116"/>
        <v>93.185207143048615</v>
      </c>
      <c r="J369" s="156">
        <f t="shared" si="116"/>
        <v>307.17793353107913</v>
      </c>
      <c r="K369" s="156">
        <f t="shared" si="116"/>
        <v>149.76640062702813</v>
      </c>
      <c r="L369" s="156">
        <f t="shared" si="116"/>
        <v>249.67383105646488</v>
      </c>
      <c r="M369" s="156">
        <f t="shared" si="116"/>
        <v>0</v>
      </c>
      <c r="N369" s="156">
        <f t="shared" si="116"/>
        <v>139.59139948791028</v>
      </c>
      <c r="O369" s="156">
        <f t="shared" si="116"/>
        <v>1320.7318091815191</v>
      </c>
      <c r="P369" s="156">
        <f t="shared" si="116"/>
        <v>353.26448247197578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1776.6992376901344</v>
      </c>
      <c r="D370" s="157">
        <f t="shared" si="117"/>
        <v>1804.3174269086589</v>
      </c>
      <c r="E370" s="157">
        <f t="shared" si="117"/>
        <v>1880.7408053288966</v>
      </c>
      <c r="F370" s="157">
        <f t="shared" si="117"/>
        <v>1975.2113050035746</v>
      </c>
      <c r="G370" s="157">
        <f t="shared" si="117"/>
        <v>2082.0866571940514</v>
      </c>
      <c r="H370" s="157">
        <f t="shared" si="117"/>
        <v>2174.5887348279466</v>
      </c>
      <c r="I370" s="157">
        <f t="shared" si="117"/>
        <v>2166.2410681635788</v>
      </c>
      <c r="J370" s="157">
        <f t="shared" si="117"/>
        <v>2201.0084284959753</v>
      </c>
      <c r="K370" s="157">
        <f t="shared" si="117"/>
        <v>2394.777485070962</v>
      </c>
      <c r="L370" s="157">
        <f t="shared" si="117"/>
        <v>2528.4584585637676</v>
      </c>
      <c r="M370" s="157">
        <f t="shared" si="117"/>
        <v>2541.7475218432264</v>
      </c>
      <c r="N370" s="157">
        <f t="shared" si="117"/>
        <v>2645.2485117925157</v>
      </c>
      <c r="O370" s="157">
        <f t="shared" si="117"/>
        <v>2889.861557061819</v>
      </c>
      <c r="P370" s="157">
        <f t="shared" si="117"/>
        <v>2843.9940506035291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1776.8659093578015</v>
      </c>
      <c r="D375" s="162">
        <f t="shared" si="120"/>
        <v>1804.0430911769777</v>
      </c>
      <c r="E375" s="162">
        <f t="shared" si="120"/>
        <v>1883.2140186871652</v>
      </c>
      <c r="F375" s="162">
        <f t="shared" si="120"/>
        <v>1976.0608577399412</v>
      </c>
      <c r="G375" s="162">
        <f t="shared" si="120"/>
        <v>2100.0517891778068</v>
      </c>
      <c r="H375" s="162">
        <f t="shared" si="120"/>
        <v>2176.2053929720255</v>
      </c>
      <c r="I375" s="162">
        <f t="shared" si="120"/>
        <v>2189.7240622845043</v>
      </c>
      <c r="J375" s="162">
        <f t="shared" si="120"/>
        <v>2221.4164675301499</v>
      </c>
      <c r="K375" s="162">
        <f t="shared" si="120"/>
        <v>2401.3781924143127</v>
      </c>
      <c r="L375" s="162">
        <f t="shared" si="120"/>
        <v>2549.3873731684439</v>
      </c>
      <c r="M375" s="162">
        <f t="shared" si="120"/>
        <v>2552.5106922614418</v>
      </c>
      <c r="N375" s="162">
        <f t="shared" si="120"/>
        <v>2657.8469956752056</v>
      </c>
      <c r="O375" s="162">
        <f t="shared" si="120"/>
        <v>2906.0718471033238</v>
      </c>
      <c r="P375" s="162">
        <f t="shared" si="120"/>
        <v>2859.6028297751823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1771.2109543018626</v>
      </c>
      <c r="D376" s="160">
        <f t="shared" si="121"/>
        <v>1804.7844692095744</v>
      </c>
      <c r="E376" s="160">
        <f t="shared" si="121"/>
        <v>1874.6330982480317</v>
      </c>
      <c r="F376" s="160">
        <f t="shared" si="121"/>
        <v>1952.5049446148432</v>
      </c>
      <c r="G376" s="160">
        <f t="shared" si="121"/>
        <v>2071.5280274954384</v>
      </c>
      <c r="H376" s="160">
        <f t="shared" si="121"/>
        <v>2139.4107582552397</v>
      </c>
      <c r="I376" s="160">
        <f t="shared" si="121"/>
        <v>2164.9806221374561</v>
      </c>
      <c r="J376" s="160">
        <f t="shared" si="121"/>
        <v>2151.6626277590199</v>
      </c>
      <c r="K376" s="160">
        <f t="shared" si="121"/>
        <v>2307.3671537605433</v>
      </c>
      <c r="L376" s="160">
        <f t="shared" si="121"/>
        <v>2414.9931924119346</v>
      </c>
      <c r="M376" s="160">
        <f t="shared" si="121"/>
        <v>2415.2977160859214</v>
      </c>
      <c r="N376" s="160">
        <f t="shared" si="121"/>
        <v>2498.9008154270782</v>
      </c>
      <c r="O376" s="160">
        <f t="shared" si="121"/>
        <v>2697.611910357738</v>
      </c>
      <c r="P376" s="160">
        <f t="shared" si="121"/>
        <v>2657.6908088801588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1421.492727486233</v>
      </c>
      <c r="D377" s="156">
        <f t="shared" si="121"/>
        <v>1453.5839005831301</v>
      </c>
      <c r="E377" s="156">
        <f t="shared" si="121"/>
        <v>1522.6024022933555</v>
      </c>
      <c r="F377" s="156">
        <f t="shared" si="121"/>
        <v>1599.3449134318384</v>
      </c>
      <c r="G377" s="156">
        <f t="shared" si="121"/>
        <v>1716.8668767040735</v>
      </c>
      <c r="H377" s="156">
        <f t="shared" si="121"/>
        <v>1782.8687785377592</v>
      </c>
      <c r="I377" s="156">
        <f t="shared" si="121"/>
        <v>1806.4767452552446</v>
      </c>
      <c r="J377" s="156">
        <f t="shared" si="121"/>
        <v>1793.4799891124455</v>
      </c>
      <c r="K377" s="156">
        <f t="shared" si="121"/>
        <v>1934.9051151871502</v>
      </c>
      <c r="L377" s="156">
        <f t="shared" si="121"/>
        <v>2051.8041878340882</v>
      </c>
      <c r="M377" s="156">
        <f t="shared" si="121"/>
        <v>2050.7687293203899</v>
      </c>
      <c r="N377" s="156">
        <f t="shared" si="121"/>
        <v>2132.9627545357853</v>
      </c>
      <c r="O377" s="156">
        <f t="shared" si="121"/>
        <v>2329.5286642693136</v>
      </c>
      <c r="P377" s="156">
        <f t="shared" si="121"/>
        <v>2290.4941036520368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349.71822681562935</v>
      </c>
      <c r="D378" s="57">
        <f t="shared" si="121"/>
        <v>351.20056862644446</v>
      </c>
      <c r="E378" s="57">
        <f t="shared" si="121"/>
        <v>352.03069595467599</v>
      </c>
      <c r="F378" s="57">
        <f t="shared" si="121"/>
        <v>353.16003118300461</v>
      </c>
      <c r="G378" s="57">
        <f t="shared" si="121"/>
        <v>354.66115079136512</v>
      </c>
      <c r="H378" s="57">
        <f t="shared" si="121"/>
        <v>356.54197971748033</v>
      </c>
      <c r="I378" s="57">
        <f t="shared" si="121"/>
        <v>358.50387688221167</v>
      </c>
      <c r="J378" s="57">
        <f t="shared" si="121"/>
        <v>358.18263864657422</v>
      </c>
      <c r="K378" s="57">
        <f t="shared" si="121"/>
        <v>372.46203857339293</v>
      </c>
      <c r="L378" s="57">
        <f t="shared" si="121"/>
        <v>363.18900457784667</v>
      </c>
      <c r="M378" s="57">
        <f t="shared" si="121"/>
        <v>364.52898676553167</v>
      </c>
      <c r="N378" s="57">
        <f t="shared" si="121"/>
        <v>365.93806089129276</v>
      </c>
      <c r="O378" s="57">
        <f t="shared" si="121"/>
        <v>368.08324608842469</v>
      </c>
      <c r="P378" s="57">
        <f t="shared" si="121"/>
        <v>367.1967052281226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709.48848795227752</v>
      </c>
      <c r="D379" s="157">
        <f t="shared" si="122"/>
        <v>720.4867913947578</v>
      </c>
      <c r="E379" s="157">
        <f t="shared" si="122"/>
        <v>747.44341918815689</v>
      </c>
      <c r="F379" s="157">
        <f t="shared" si="122"/>
        <v>781.81045987097752</v>
      </c>
      <c r="G379" s="157">
        <f t="shared" si="122"/>
        <v>816.76839786369783</v>
      </c>
      <c r="H379" s="157">
        <f t="shared" si="122"/>
        <v>835.60353585618498</v>
      </c>
      <c r="I379" s="157">
        <f t="shared" si="122"/>
        <v>828.89003326620434</v>
      </c>
      <c r="J379" s="157">
        <f t="shared" si="122"/>
        <v>826.36362730732708</v>
      </c>
      <c r="K379" s="157">
        <f t="shared" si="122"/>
        <v>920.39865422717287</v>
      </c>
      <c r="L379" s="157">
        <f t="shared" si="122"/>
        <v>963.23521151787963</v>
      </c>
      <c r="M379" s="157">
        <f t="shared" si="122"/>
        <v>963.71713191589095</v>
      </c>
      <c r="N379" s="157">
        <f t="shared" si="122"/>
        <v>1006.0947724916485</v>
      </c>
      <c r="O379" s="157">
        <f t="shared" si="122"/>
        <v>1105.0309864943795</v>
      </c>
      <c r="P379" s="157">
        <f t="shared" si="122"/>
        <v>1101.1320772290499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709.48848795227752</v>
      </c>
      <c r="D381" s="57">
        <f t="shared" si="124"/>
        <v>720.4867913947578</v>
      </c>
      <c r="E381" s="57">
        <f t="shared" si="124"/>
        <v>747.44341918815689</v>
      </c>
      <c r="F381" s="57">
        <f t="shared" si="124"/>
        <v>781.81045987097752</v>
      </c>
      <c r="G381" s="57">
        <f t="shared" si="124"/>
        <v>816.76839786369783</v>
      </c>
      <c r="H381" s="57">
        <f t="shared" si="124"/>
        <v>835.60353585618498</v>
      </c>
      <c r="I381" s="57">
        <f t="shared" si="124"/>
        <v>828.89003326620434</v>
      </c>
      <c r="J381" s="57">
        <f t="shared" si="124"/>
        <v>826.36362730732708</v>
      </c>
      <c r="K381" s="57">
        <f t="shared" si="124"/>
        <v>920.39865422717287</v>
      </c>
      <c r="L381" s="57">
        <f t="shared" si="124"/>
        <v>963.23521151787963</v>
      </c>
      <c r="M381" s="57">
        <f t="shared" si="124"/>
        <v>963.71713191589095</v>
      </c>
      <c r="N381" s="57">
        <f t="shared" si="124"/>
        <v>1006.0947724916485</v>
      </c>
      <c r="O381" s="57">
        <f t="shared" si="124"/>
        <v>1105.0309864943795</v>
      </c>
      <c r="P381" s="57">
        <f t="shared" si="124"/>
        <v>1101.1320772290499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170.0449136312381</v>
      </c>
      <c r="D401" s="184">
        <f>D347/RES_summary!D$21</f>
        <v>164.65041842358886</v>
      </c>
      <c r="E401" s="184">
        <f>E347/RES_summary!E$21</f>
        <v>167.39681961203348</v>
      </c>
      <c r="F401" s="184">
        <f>F347/RES_summary!F$21</f>
        <v>163.26333024961193</v>
      </c>
      <c r="G401" s="184">
        <f>G347/RES_summary!G$21</f>
        <v>171.06960759082193</v>
      </c>
      <c r="H401" s="184">
        <f>H347/RES_summary!H$21</f>
        <v>165.52979035968264</v>
      </c>
      <c r="I401" s="184">
        <f>I347/RES_summary!I$21</f>
        <v>151.10764038276804</v>
      </c>
      <c r="J401" s="184">
        <f>J347/RES_summary!J$21</f>
        <v>149.59278331101189</v>
      </c>
      <c r="K401" s="184">
        <f>K347/RES_summary!K$21</f>
        <v>156.76600118099523</v>
      </c>
      <c r="L401" s="184">
        <f>L347/RES_summary!L$21</f>
        <v>187.42394346864742</v>
      </c>
      <c r="M401" s="184">
        <f>M347/RES_summary!M$21</f>
        <v>164.36676090011653</v>
      </c>
      <c r="N401" s="184">
        <f>N347/RES_summary!N$21</f>
        <v>178.13798590179164</v>
      </c>
      <c r="O401" s="184">
        <f>O347/RES_summary!O$21</f>
        <v>179.64996275861455</v>
      </c>
      <c r="P401" s="184">
        <f>P347/RES_summary!P$21</f>
        <v>165.20257675930682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137.70971225711332</v>
      </c>
      <c r="D402" s="178">
        <f>D348/RES_summary!D$21</f>
        <v>133.51283086803599</v>
      </c>
      <c r="E402" s="178">
        <f>E348/RES_summary!E$21</f>
        <v>135.62262385571705</v>
      </c>
      <c r="F402" s="178">
        <f>F348/RES_summary!F$21</f>
        <v>130.53342879433333</v>
      </c>
      <c r="G402" s="178">
        <f>G348/RES_summary!G$21</f>
        <v>137.73331872474958</v>
      </c>
      <c r="H402" s="178">
        <f>H348/RES_summary!H$21</f>
        <v>132.04558656075611</v>
      </c>
      <c r="I402" s="178">
        <f>I348/RES_summary!I$21</f>
        <v>119.15386759105435</v>
      </c>
      <c r="J402" s="178">
        <f>J348/RES_summary!J$21</f>
        <v>117.93780640218725</v>
      </c>
      <c r="K402" s="178">
        <f>K348/RES_summary!K$21</f>
        <v>123.34626497423277</v>
      </c>
      <c r="L402" s="178">
        <f>L348/RES_summary!L$21</f>
        <v>152.16836003348013</v>
      </c>
      <c r="M402" s="178">
        <f>M348/RES_summary!M$21</f>
        <v>130.0077338129924</v>
      </c>
      <c r="N402" s="178">
        <f>N348/RES_summary!N$21</f>
        <v>142.26987695030405</v>
      </c>
      <c r="O402" s="178">
        <f>O348/RES_summary!O$21</f>
        <v>138.11531997408045</v>
      </c>
      <c r="P402" s="178">
        <f>P348/RES_summary!P$21</f>
        <v>126.51164947673823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137.70971225711332</v>
      </c>
      <c r="D403" s="176">
        <f>D349/RES_summary!D$21</f>
        <v>133.51283086803599</v>
      </c>
      <c r="E403" s="176">
        <f>E349/RES_summary!E$21</f>
        <v>135.62262385571705</v>
      </c>
      <c r="F403" s="176">
        <f>F349/RES_summary!F$21</f>
        <v>130.53342879433333</v>
      </c>
      <c r="G403" s="176">
        <f>G349/RES_summary!G$21</f>
        <v>137.73331872474958</v>
      </c>
      <c r="H403" s="176">
        <f>H349/RES_summary!H$21</f>
        <v>132.04558656075611</v>
      </c>
      <c r="I403" s="176">
        <f>I349/RES_summary!I$21</f>
        <v>119.15386759105435</v>
      </c>
      <c r="J403" s="176">
        <f>J349/RES_summary!J$21</f>
        <v>117.93780640218725</v>
      </c>
      <c r="K403" s="176">
        <f>K349/RES_summary!K$21</f>
        <v>123.34626497423277</v>
      </c>
      <c r="L403" s="176">
        <f>L349/RES_summary!L$21</f>
        <v>152.16836003348013</v>
      </c>
      <c r="M403" s="176">
        <f>M349/RES_summary!M$21</f>
        <v>130.0077338129924</v>
      </c>
      <c r="N403" s="176">
        <f>N349/RES_summary!N$21</f>
        <v>142.26987695030405</v>
      </c>
      <c r="O403" s="176">
        <f>O349/RES_summary!O$21</f>
        <v>138.11531997408045</v>
      </c>
      <c r="P403" s="176">
        <f>P349/RES_summary!P$21</f>
        <v>126.51164947673823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0.58816102975864637</v>
      </c>
      <c r="D404" s="178">
        <f>D350/RES_summary!D$21</f>
        <v>0.21048135658977035</v>
      </c>
      <c r="E404" s="178">
        <f>E350/RES_summary!E$21</f>
        <v>0.121160695976884</v>
      </c>
      <c r="F404" s="178">
        <f>F350/RES_summary!F$21</f>
        <v>9.8824016497340572E-2</v>
      </c>
      <c r="G404" s="178">
        <f>G350/RES_summary!G$21</f>
        <v>0.28125687351896206</v>
      </c>
      <c r="H404" s="178">
        <f>H350/RES_summary!H$21</f>
        <v>0.38918518338340907</v>
      </c>
      <c r="I404" s="178">
        <f>I350/RES_summary!I$21</f>
        <v>0.35670070740194393</v>
      </c>
      <c r="J404" s="178">
        <f>J350/RES_summary!J$21</f>
        <v>1.0061803856465781</v>
      </c>
      <c r="K404" s="178">
        <f>K350/RES_summary!K$21</f>
        <v>0.45010010559113367</v>
      </c>
      <c r="L404" s="178">
        <f>L350/RES_summary!L$21</f>
        <v>0.68110414985167889</v>
      </c>
      <c r="M404" s="178">
        <f>M350/RES_summary!M$21</f>
        <v>0</v>
      </c>
      <c r="N404" s="178">
        <f>N350/RES_summary!N$21</f>
        <v>0.32844623227983233</v>
      </c>
      <c r="O404" s="178">
        <f>O350/RES_summary!O$21</f>
        <v>2.874562774298421</v>
      </c>
      <c r="P404" s="178">
        <f>P350/RES_summary!P$21</f>
        <v>0.74056879761476113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0.58816102975864637</v>
      </c>
      <c r="D405" s="177">
        <f>D351/RES_summary!D$21</f>
        <v>0.21048135658977035</v>
      </c>
      <c r="E405" s="177">
        <f>E351/RES_summary!E$21</f>
        <v>0.121160695976884</v>
      </c>
      <c r="F405" s="177">
        <f>F351/RES_summary!F$21</f>
        <v>9.8824016497340572E-2</v>
      </c>
      <c r="G405" s="177">
        <f>G351/RES_summary!G$21</f>
        <v>0.28125687351896206</v>
      </c>
      <c r="H405" s="177">
        <f>H351/RES_summary!H$21</f>
        <v>0.38918518338340907</v>
      </c>
      <c r="I405" s="177">
        <f>I351/RES_summary!I$21</f>
        <v>0.35670070740194393</v>
      </c>
      <c r="J405" s="177">
        <f>J351/RES_summary!J$21</f>
        <v>1.0061803856465781</v>
      </c>
      <c r="K405" s="177">
        <f>K351/RES_summary!K$21</f>
        <v>0.45010010559113367</v>
      </c>
      <c r="L405" s="177">
        <f>L351/RES_summary!L$21</f>
        <v>0.68110414985167889</v>
      </c>
      <c r="M405" s="177">
        <f>M351/RES_summary!M$21</f>
        <v>0</v>
      </c>
      <c r="N405" s="177">
        <f>N351/RES_summary!N$21</f>
        <v>0.32844623227983233</v>
      </c>
      <c r="O405" s="177">
        <f>O351/RES_summary!O$21</f>
        <v>2.874562774298421</v>
      </c>
      <c r="P405" s="177">
        <f>P351/RES_summary!P$21</f>
        <v>0.74056879761476113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23.570969779730742</v>
      </c>
      <c r="D406" s="178">
        <f>D352/RES_summary!D$21</f>
        <v>22.838620611377987</v>
      </c>
      <c r="E406" s="178">
        <f>E352/RES_summary!E$21</f>
        <v>23.40380924572565</v>
      </c>
      <c r="F406" s="178">
        <f>F352/RES_summary!F$21</f>
        <v>24.156685797659932</v>
      </c>
      <c r="G406" s="178">
        <f>G352/RES_summary!G$21</f>
        <v>24.395976875109533</v>
      </c>
      <c r="H406" s="178">
        <f>H352/RES_summary!H$21</f>
        <v>24.557154042667829</v>
      </c>
      <c r="I406" s="178">
        <f>I352/RES_summary!I$21</f>
        <v>23.34699848379061</v>
      </c>
      <c r="J406" s="178">
        <f>J352/RES_summary!J$21</f>
        <v>22.74078319886118</v>
      </c>
      <c r="K406" s="178">
        <f>K352/RES_summary!K$21</f>
        <v>24.306979599529587</v>
      </c>
      <c r="L406" s="178">
        <f>L352/RES_summary!L$21</f>
        <v>25.593449666637785</v>
      </c>
      <c r="M406" s="178">
        <f>M352/RES_summary!M$21</f>
        <v>25.493375793706981</v>
      </c>
      <c r="N406" s="178">
        <f>N352/RES_summary!N$21</f>
        <v>26.389773122852883</v>
      </c>
      <c r="O406" s="178">
        <f>O352/RES_summary!O$21</f>
        <v>28.707855343554467</v>
      </c>
      <c r="P406" s="178">
        <f>P352/RES_summary!P$21</f>
        <v>28.132780467148656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23.610557538622544</v>
      </c>
      <c r="D411" s="180">
        <f>D357/RES_summary!D$21</f>
        <v>23.21720461753344</v>
      </c>
      <c r="E411" s="180">
        <f>E357/RES_summary!E$21</f>
        <v>23.664505395923523</v>
      </c>
      <c r="F411" s="180">
        <f>F357/RES_summary!F$21</f>
        <v>24.192536808514777</v>
      </c>
      <c r="G411" s="180">
        <f>G357/RES_summary!G$21</f>
        <v>24.906628132676456</v>
      </c>
      <c r="H411" s="180">
        <f>H357/RES_summary!H$21</f>
        <v>24.593492414093582</v>
      </c>
      <c r="I411" s="180">
        <f>I357/RES_summary!I$21</f>
        <v>23.788122861601455</v>
      </c>
      <c r="J411" s="180">
        <f>J357/RES_summary!J$21</f>
        <v>22.887244916765024</v>
      </c>
      <c r="K411" s="180">
        <f>K357/RES_summary!K$21</f>
        <v>24.363013390384189</v>
      </c>
      <c r="L411" s="180">
        <f>L357/RES_summary!L$21</f>
        <v>25.782225044483052</v>
      </c>
      <c r="M411" s="180">
        <f>M357/RES_summary!M$21</f>
        <v>25.600909687399149</v>
      </c>
      <c r="N411" s="180">
        <f>N357/RES_summary!N$21</f>
        <v>26.531379755950059</v>
      </c>
      <c r="O411" s="180">
        <f>O357/RES_summary!O$21</f>
        <v>28.88966395968076</v>
      </c>
      <c r="P411" s="180">
        <f>P357/RES_summary!P$21</f>
        <v>28.332246394977435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22.267395857745136</v>
      </c>
      <c r="D412" s="179">
        <f>D358/RES_summary!D$21</f>
        <v>22.194101050471172</v>
      </c>
      <c r="E412" s="179">
        <f>E358/RES_summary!E$21</f>
        <v>22.76000885657016</v>
      </c>
      <c r="F412" s="179">
        <f>F358/RES_summary!F$21</f>
        <v>23.198480452748623</v>
      </c>
      <c r="G412" s="179">
        <f>G358/RES_summary!G$21</f>
        <v>24.095852303875894</v>
      </c>
      <c r="H412" s="179">
        <f>H358/RES_summary!H$21</f>
        <v>23.766442423524879</v>
      </c>
      <c r="I412" s="179">
        <f>I358/RES_summary!I$21</f>
        <v>23.323321202002159</v>
      </c>
      <c r="J412" s="179">
        <f>J358/RES_summary!J$21</f>
        <v>22.386644776488858</v>
      </c>
      <c r="K412" s="179">
        <f>K358/RES_summary!K$21</f>
        <v>23.564948182531111</v>
      </c>
      <c r="L412" s="179">
        <f>L358/RES_summary!L$21</f>
        <v>24.570011571795533</v>
      </c>
      <c r="M412" s="179">
        <f>M358/RES_summary!M$21</f>
        <v>24.230026850844578</v>
      </c>
      <c r="N412" s="179">
        <f>N358/RES_summary!N$21</f>
        <v>24.744828799646452</v>
      </c>
      <c r="O412" s="179">
        <f>O358/RES_summary!O$21</f>
        <v>26.551654428669917</v>
      </c>
      <c r="P412" s="179">
        <f>P358/RES_summary!P$21</f>
        <v>25.751995361587813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19.222070952447702</v>
      </c>
      <c r="D413" s="177">
        <f>D359/RES_summary!D$21</f>
        <v>19.154234829215891</v>
      </c>
      <c r="E413" s="177">
        <f>E359/RES_summary!E$21</f>
        <v>19.712290786010922</v>
      </c>
      <c r="F413" s="177">
        <f>F359/RES_summary!F$21</f>
        <v>20.167469648325469</v>
      </c>
      <c r="G413" s="177">
        <f>G359/RES_summary!G$21</f>
        <v>21.046908651184303</v>
      </c>
      <c r="H413" s="177">
        <f>H359/RES_summary!H$21</f>
        <v>20.779365336120055</v>
      </c>
      <c r="I413" s="177">
        <f>I359/RES_summary!I$21</f>
        <v>20.328104624564897</v>
      </c>
      <c r="J413" s="177">
        <f>J359/RES_summary!J$21</f>
        <v>19.479658333794873</v>
      </c>
      <c r="K413" s="177">
        <f>K359/RES_summary!K$21</f>
        <v>20.593805277308725</v>
      </c>
      <c r="L413" s="177">
        <f>L359/RES_summary!L$21</f>
        <v>21.682749917056324</v>
      </c>
      <c r="M413" s="177">
        <f>M359/RES_summary!M$21</f>
        <v>21.366870190076856</v>
      </c>
      <c r="N413" s="177">
        <f>N359/RES_summary!N$21</f>
        <v>21.9031262677364</v>
      </c>
      <c r="O413" s="177">
        <f>O359/RES_summary!O$21</f>
        <v>23.71043982541136</v>
      </c>
      <c r="P413" s="177">
        <f>P359/RES_summary!P$21</f>
        <v>22.949425300050095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3.0453249052974316</v>
      </c>
      <c r="D414" s="176">
        <f>D360/RES_summary!D$21</f>
        <v>3.0398662212552807</v>
      </c>
      <c r="E414" s="176">
        <f>E360/RES_summary!E$21</f>
        <v>3.0477180705592395</v>
      </c>
      <c r="F414" s="176">
        <f>F360/RES_summary!F$21</f>
        <v>3.0310108044231505</v>
      </c>
      <c r="G414" s="176">
        <f>G360/RES_summary!G$21</f>
        <v>3.048943652691595</v>
      </c>
      <c r="H414" s="176">
        <f>H360/RES_summary!H$21</f>
        <v>2.9870770874048285</v>
      </c>
      <c r="I414" s="176">
        <f>I360/RES_summary!I$21</f>
        <v>2.9952165774372648</v>
      </c>
      <c r="J414" s="176">
        <f>J360/RES_summary!J$21</f>
        <v>2.9069864426939778</v>
      </c>
      <c r="K414" s="176">
        <f>K360/RES_summary!K$21</f>
        <v>2.971142905222385</v>
      </c>
      <c r="L414" s="176">
        <f>L360/RES_summary!L$21</f>
        <v>2.8872616547392136</v>
      </c>
      <c r="M414" s="176">
        <f>M360/RES_summary!M$21</f>
        <v>2.8631566607677232</v>
      </c>
      <c r="N414" s="176">
        <f>N360/RES_summary!N$21</f>
        <v>2.8417025319100464</v>
      </c>
      <c r="O414" s="176">
        <f>O360/RES_summary!O$21</f>
        <v>2.8412146032585577</v>
      </c>
      <c r="P414" s="176">
        <f>P360/RES_summary!P$21</f>
        <v>2.8025700615377138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8.1760705646353742</v>
      </c>
      <c r="D415" s="178">
        <f>D361/RES_summary!D$21</f>
        <v>8.088485587585124</v>
      </c>
      <c r="E415" s="178">
        <f>E361/RES_summary!E$21</f>
        <v>8.2492258146138617</v>
      </c>
      <c r="F415" s="178">
        <f>F361/RES_summary!F$21</f>
        <v>8.4743916411212794</v>
      </c>
      <c r="G415" s="178">
        <f>G361/RES_summary!G$21</f>
        <v>8.6590551174438328</v>
      </c>
      <c r="H415" s="178">
        <f>H361/RES_summary!H$21</f>
        <v>8.5378645728752893</v>
      </c>
      <c r="I415" s="178">
        <f>I361/RES_summary!I$21</f>
        <v>8.2500736005211284</v>
      </c>
      <c r="J415" s="178">
        <f>J361/RES_summary!J$21</f>
        <v>7.9080133243168875</v>
      </c>
      <c r="K415" s="178">
        <f>K361/RES_summary!K$21</f>
        <v>8.6626565016417647</v>
      </c>
      <c r="L415" s="178">
        <f>L361/RES_summary!L$21</f>
        <v>8.9810296186778178</v>
      </c>
      <c r="M415" s="178">
        <f>M361/RES_summary!M$21</f>
        <v>8.8656512934171836</v>
      </c>
      <c r="N415" s="178">
        <f>N361/RES_summary!N$21</f>
        <v>9.1498895963548694</v>
      </c>
      <c r="O415" s="178">
        <f>O361/RES_summary!O$21</f>
        <v>9.9522246666812269</v>
      </c>
      <c r="P415" s="178">
        <f>P361/RES_summary!P$21</f>
        <v>9.8175780178052001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8.1760705646353742</v>
      </c>
      <c r="D417" s="176">
        <f>D363/RES_summary!D$21</f>
        <v>8.088485587585124</v>
      </c>
      <c r="E417" s="176">
        <f>E363/RES_summary!E$21</f>
        <v>8.2492258146138617</v>
      </c>
      <c r="F417" s="176">
        <f>F363/RES_summary!F$21</f>
        <v>8.4743916411212794</v>
      </c>
      <c r="G417" s="176">
        <f>G363/RES_summary!G$21</f>
        <v>8.6590551174438328</v>
      </c>
      <c r="H417" s="176">
        <f>H363/RES_summary!H$21</f>
        <v>8.5378645728752893</v>
      </c>
      <c r="I417" s="176">
        <f>I363/RES_summary!I$21</f>
        <v>8.2500736005211284</v>
      </c>
      <c r="J417" s="176">
        <f>J363/RES_summary!J$21</f>
        <v>7.9080133243168875</v>
      </c>
      <c r="K417" s="176">
        <f>K363/RES_summary!K$21</f>
        <v>8.6626565016417647</v>
      </c>
      <c r="L417" s="176">
        <f>L363/RES_summary!L$21</f>
        <v>8.9810296186778178</v>
      </c>
      <c r="M417" s="176">
        <f>M363/RES_summary!M$21</f>
        <v>8.8656512934171836</v>
      </c>
      <c r="N417" s="176">
        <f>N363/RES_summary!N$21</f>
        <v>9.1498895963548694</v>
      </c>
      <c r="O417" s="176">
        <f>O363/RES_summary!O$21</f>
        <v>9.9522246666812269</v>
      </c>
      <c r="P417" s="176">
        <f>P363/RES_summary!P$21</f>
        <v>9.8175780178052001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128.86469154793667</v>
      </c>
      <c r="D419" s="184">
        <f>D365/RES_summary!D$21</f>
        <v>125.20857020425009</v>
      </c>
      <c r="E419" s="184">
        <f>E365/RES_summary!E$21</f>
        <v>127.7881332591235</v>
      </c>
      <c r="F419" s="184">
        <f>F365/RES_summary!F$21</f>
        <v>125.46747648494011</v>
      </c>
      <c r="G419" s="184">
        <f>G365/RES_summary!G$21</f>
        <v>131.396289889342</v>
      </c>
      <c r="H419" s="184">
        <f>H365/RES_summary!H$21</f>
        <v>129.20169912431965</v>
      </c>
      <c r="I419" s="184">
        <f>I365/RES_summary!I$21</f>
        <v>115.61691114458849</v>
      </c>
      <c r="J419" s="184">
        <f>J365/RES_summary!J$21</f>
        <v>118.87805614628554</v>
      </c>
      <c r="K419" s="184">
        <f>K365/RES_summary!K$21</f>
        <v>125.70101035212853</v>
      </c>
      <c r="L419" s="184">
        <f>L365/RES_summary!L$21</f>
        <v>150.55650275173892</v>
      </c>
      <c r="M419" s="184">
        <f>M365/RES_summary!M$21</f>
        <v>131.63009843719607</v>
      </c>
      <c r="N419" s="184">
        <f>N365/RES_summary!N$21</f>
        <v>144.03266650942371</v>
      </c>
      <c r="O419" s="184">
        <f>O365/RES_summary!O$21</f>
        <v>153.18060058560982</v>
      </c>
      <c r="P419" s="184">
        <f>P365/RES_summary!P$21</f>
        <v>136.38990926282659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103.68288955347514</v>
      </c>
      <c r="D420" s="178">
        <f>D366/RES_summary!D$21</f>
        <v>100.88554630759874</v>
      </c>
      <c r="E420" s="178">
        <f>E366/RES_summary!E$21</f>
        <v>102.97680301250647</v>
      </c>
      <c r="F420" s="178">
        <f>F366/RES_summary!F$21</f>
        <v>99.844621142934542</v>
      </c>
      <c r="G420" s="178">
        <f>G366/RES_summary!G$21</f>
        <v>104.54039041892305</v>
      </c>
      <c r="H420" s="178">
        <f>H366/RES_summary!H$21</f>
        <v>101.93673181118626</v>
      </c>
      <c r="I420" s="178">
        <f>I366/RES_summary!I$21</f>
        <v>89.039104169775314</v>
      </c>
      <c r="J420" s="178">
        <f>J366/RES_summary!J$21</f>
        <v>91.105169688270379</v>
      </c>
      <c r="K420" s="178">
        <f>K366/RES_summary!K$21</f>
        <v>97.231687943839546</v>
      </c>
      <c r="L420" s="178">
        <f>L366/RES_summary!L$21</f>
        <v>120.12742142383098</v>
      </c>
      <c r="M420" s="178">
        <f>M366/RES_summary!M$21</f>
        <v>103.51467821976027</v>
      </c>
      <c r="N420" s="178">
        <f>N366/RES_summary!N$21</f>
        <v>114.00593035261969</v>
      </c>
      <c r="O420" s="178">
        <f>O366/RES_summary!O$21</f>
        <v>111.52267699839081</v>
      </c>
      <c r="P420" s="178">
        <f>P366/RES_summary!P$21</f>
        <v>103.07833330294777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103.68288955347514</v>
      </c>
      <c r="D421" s="176">
        <f>D367/RES_summary!D$21</f>
        <v>100.88554630759874</v>
      </c>
      <c r="E421" s="176">
        <f>E367/RES_summary!E$21</f>
        <v>102.97680301250647</v>
      </c>
      <c r="F421" s="176">
        <f>F367/RES_summary!F$21</f>
        <v>99.844621142934542</v>
      </c>
      <c r="G421" s="176">
        <f>G367/RES_summary!G$21</f>
        <v>104.54039041892305</v>
      </c>
      <c r="H421" s="176">
        <f>H367/RES_summary!H$21</f>
        <v>101.93673181118626</v>
      </c>
      <c r="I421" s="176">
        <f>I367/RES_summary!I$21</f>
        <v>89.039104169775314</v>
      </c>
      <c r="J421" s="176">
        <f>J367/RES_summary!J$21</f>
        <v>91.105169688270379</v>
      </c>
      <c r="K421" s="176">
        <f>K367/RES_summary!K$21</f>
        <v>97.231687943839546</v>
      </c>
      <c r="L421" s="176">
        <f>L367/RES_summary!L$21</f>
        <v>120.12742142383098</v>
      </c>
      <c r="M421" s="176">
        <f>M367/RES_summary!M$21</f>
        <v>103.51467821976027</v>
      </c>
      <c r="N421" s="176">
        <f>N367/RES_summary!N$21</f>
        <v>114.00593035261969</v>
      </c>
      <c r="O421" s="176">
        <f>O367/RES_summary!O$21</f>
        <v>111.52267699839081</v>
      </c>
      <c r="P421" s="176">
        <f>P367/RES_summary!P$21</f>
        <v>103.07833330294777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1.0798955183521766</v>
      </c>
      <c r="D422" s="178">
        <f>D368/RES_summary!D$21</f>
        <v>0.39852759699787915</v>
      </c>
      <c r="E422" s="178">
        <f>E368/RES_summary!E$21</f>
        <v>0.2378370114276149</v>
      </c>
      <c r="F422" s="178">
        <f>F368/RES_summary!F$21</f>
        <v>0.20059256792567332</v>
      </c>
      <c r="G422" s="178">
        <f>G368/RES_summary!G$21</f>
        <v>0.58887569969096265</v>
      </c>
      <c r="H422" s="178">
        <f>H368/RES_summary!H$21</f>
        <v>0.83792707641245623</v>
      </c>
      <c r="I422" s="178">
        <f>I368/RES_summary!I$21</f>
        <v>0.80194455518723606</v>
      </c>
      <c r="J422" s="178">
        <f>J368/RES_summary!J$21</f>
        <v>2.5584315417833432</v>
      </c>
      <c r="K422" s="178">
        <f>K368/RES_summary!K$21</f>
        <v>1.2305392935814541</v>
      </c>
      <c r="L422" s="178">
        <f>L368/RES_summary!L$21</f>
        <v>2.0306332666749327</v>
      </c>
      <c r="M422" s="178">
        <f>M368/RES_summary!M$21</f>
        <v>0</v>
      </c>
      <c r="N422" s="178">
        <f>N368/RES_summary!N$21</f>
        <v>1.1056571721282962</v>
      </c>
      <c r="O422" s="178">
        <f>O368/RES_summary!O$21</f>
        <v>10.350420032551158</v>
      </c>
      <c r="P422" s="178">
        <f>P368/RES_summary!P$21</f>
        <v>2.7377215587577144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1.0798955183521766</v>
      </c>
      <c r="D423" s="177">
        <f>D369/RES_summary!D$21</f>
        <v>0.39852759699787915</v>
      </c>
      <c r="E423" s="177">
        <f>E369/RES_summary!E$21</f>
        <v>0.2378370114276149</v>
      </c>
      <c r="F423" s="177">
        <f>F369/RES_summary!F$21</f>
        <v>0.20059256792567332</v>
      </c>
      <c r="G423" s="177">
        <f>G369/RES_summary!G$21</f>
        <v>0.58887569969096265</v>
      </c>
      <c r="H423" s="177">
        <f>H369/RES_summary!H$21</f>
        <v>0.83792707641245623</v>
      </c>
      <c r="I423" s="177">
        <f>I369/RES_summary!I$21</f>
        <v>0.80194455518723606</v>
      </c>
      <c r="J423" s="177">
        <f>J369/RES_summary!J$21</f>
        <v>2.5584315417833432</v>
      </c>
      <c r="K423" s="177">
        <f>K369/RES_summary!K$21</f>
        <v>1.2305392935814541</v>
      </c>
      <c r="L423" s="177">
        <f>L369/RES_summary!L$21</f>
        <v>2.0306332666749327</v>
      </c>
      <c r="M423" s="177">
        <f>M369/RES_summary!M$21</f>
        <v>0</v>
      </c>
      <c r="N423" s="177">
        <f>N369/RES_summary!N$21</f>
        <v>1.1056571721282962</v>
      </c>
      <c r="O423" s="177">
        <f>O369/RES_summary!O$21</f>
        <v>10.350420032551158</v>
      </c>
      <c r="P423" s="177">
        <f>P369/RES_summary!P$21</f>
        <v>2.7377215587577144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17.223896016105364</v>
      </c>
      <c r="D424" s="178">
        <f>D370/RES_summary!D$21</f>
        <v>17.097319978530258</v>
      </c>
      <c r="E424" s="178">
        <f>E370/RES_summary!E$21</f>
        <v>17.584905588338994</v>
      </c>
      <c r="F424" s="178">
        <f>F370/RES_summary!F$21</f>
        <v>18.213255139978532</v>
      </c>
      <c r="G424" s="178">
        <f>G370/RES_summary!G$21</f>
        <v>18.866144970515673</v>
      </c>
      <c r="H424" s="178">
        <f>H370/RES_summary!H$21</f>
        <v>19.091120707899947</v>
      </c>
      <c r="I424" s="178">
        <f>I370/RES_summary!I$21</f>
        <v>18.642500060873186</v>
      </c>
      <c r="J424" s="178">
        <f>J370/RES_summary!J$21</f>
        <v>18.331816099105811</v>
      </c>
      <c r="K424" s="178">
        <f>K370/RES_summary!K$21</f>
        <v>19.676427973339273</v>
      </c>
      <c r="L424" s="178">
        <f>L370/RES_summary!L$21</f>
        <v>20.564317203928539</v>
      </c>
      <c r="M424" s="178">
        <f>M370/RES_summary!M$21</f>
        <v>20.385970683405734</v>
      </c>
      <c r="N424" s="178">
        <f>N370/RES_summary!N$21</f>
        <v>20.952136018798225</v>
      </c>
      <c r="O424" s="178">
        <f>O370/RES_summary!O$21</f>
        <v>22.647505529565979</v>
      </c>
      <c r="P424" s="178">
        <f>P370/RES_summary!P$21</f>
        <v>22.040324492382624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17.225511785061542</v>
      </c>
      <c r="D429" s="180">
        <f>D375/RES_summary!D$21</f>
        <v>17.094720432731858</v>
      </c>
      <c r="E429" s="180">
        <f>E375/RES_summary!E$21</f>
        <v>17.608030105700315</v>
      </c>
      <c r="F429" s="180">
        <f>F375/RES_summary!F$21</f>
        <v>18.221088793372026</v>
      </c>
      <c r="G429" s="180">
        <f>G375/RES_summary!G$21</f>
        <v>19.028930118409921</v>
      </c>
      <c r="H429" s="180">
        <f>H375/RES_summary!H$21</f>
        <v>19.105313651732363</v>
      </c>
      <c r="I429" s="180">
        <f>I375/RES_summary!I$21</f>
        <v>18.844592859206092</v>
      </c>
      <c r="J429" s="180">
        <f>J375/RES_summary!J$21</f>
        <v>18.501791104050938</v>
      </c>
      <c r="K429" s="180">
        <f>K375/RES_summary!K$21</f>
        <v>19.730661965192041</v>
      </c>
      <c r="L429" s="180">
        <f>L375/RES_summary!L$21</f>
        <v>20.73453508399961</v>
      </c>
      <c r="M429" s="180">
        <f>M375/RES_summary!M$21</f>
        <v>20.472296203435011</v>
      </c>
      <c r="N429" s="180">
        <f>N375/RES_summary!N$21</f>
        <v>21.051924430648377</v>
      </c>
      <c r="O429" s="180">
        <f>O375/RES_summary!O$21</f>
        <v>22.774543668280177</v>
      </c>
      <c r="P429" s="180">
        <f>P375/RES_summary!P$21</f>
        <v>22.161289076608874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17.170690825051526</v>
      </c>
      <c r="D430" s="179">
        <f>D376/RES_summary!D$21</f>
        <v>17.101745569916325</v>
      </c>
      <c r="E430" s="179">
        <f>E376/RES_summary!E$21</f>
        <v>17.5277985951404</v>
      </c>
      <c r="F430" s="179">
        <f>F376/RES_summary!F$21</f>
        <v>18.003881725593626</v>
      </c>
      <c r="G430" s="179">
        <f>G376/RES_summary!G$21</f>
        <v>18.770471412503213</v>
      </c>
      <c r="H430" s="179">
        <f>H376/RES_summary!H$21</f>
        <v>18.782286680456885</v>
      </c>
      <c r="I430" s="179">
        <f>I376/RES_summary!I$21</f>
        <v>18.631652761621012</v>
      </c>
      <c r="J430" s="179">
        <f>J376/RES_summary!J$21</f>
        <v>17.920823513770223</v>
      </c>
      <c r="K430" s="179">
        <f>K376/RES_summary!K$21</f>
        <v>18.958230521226426</v>
      </c>
      <c r="L430" s="179">
        <f>L376/RES_summary!L$21</f>
        <v>19.641487834566515</v>
      </c>
      <c r="M430" s="179">
        <f>M376/RES_summary!M$21</f>
        <v>19.371785753180486</v>
      </c>
      <c r="N430" s="179">
        <f>N376/RES_summary!N$21</f>
        <v>19.792964460202924</v>
      </c>
      <c r="O430" s="179">
        <f>O376/RES_summary!O$21</f>
        <v>21.140867633315143</v>
      </c>
      <c r="P430" s="179">
        <f>P376/RES_summary!P$21</f>
        <v>20.596515599500272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13.780409428049156</v>
      </c>
      <c r="D431" s="177">
        <f>D377/RES_summary!D$21</f>
        <v>13.773845274270583</v>
      </c>
      <c r="E431" s="177">
        <f>E377/RES_summary!E$21</f>
        <v>14.236315507720654</v>
      </c>
      <c r="F431" s="177">
        <f>F377/RES_summary!F$21</f>
        <v>14.74742317005331</v>
      </c>
      <c r="G431" s="177">
        <f>G377/RES_summary!G$21</f>
        <v>15.556825782951398</v>
      </c>
      <c r="H431" s="177">
        <f>H377/RES_summary!H$21</f>
        <v>15.652138039841129</v>
      </c>
      <c r="I431" s="177">
        <f>I377/RES_summary!I$21</f>
        <v>15.54639662608586</v>
      </c>
      <c r="J431" s="177">
        <f>J377/RES_summary!J$21</f>
        <v>14.937582660827038</v>
      </c>
      <c r="K431" s="177">
        <f>K377/RES_summary!K$21</f>
        <v>15.897936811067662</v>
      </c>
      <c r="L431" s="177">
        <f>L377/RES_summary!L$21</f>
        <v>16.687619294697235</v>
      </c>
      <c r="M431" s="177">
        <f>M377/RES_summary!M$21</f>
        <v>16.448097552998941</v>
      </c>
      <c r="N431" s="177">
        <f>N377/RES_summary!N$21</f>
        <v>16.894490463499274</v>
      </c>
      <c r="O431" s="177">
        <f>O377/RES_summary!O$21</f>
        <v>18.256242475145374</v>
      </c>
      <c r="P431" s="177">
        <f>P377/RES_summary!P$21</f>
        <v>17.750822397700457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3.3902813970023673</v>
      </c>
      <c r="D432" s="176">
        <f>D378/RES_summary!D$21</f>
        <v>3.3279002956457449</v>
      </c>
      <c r="E432" s="176">
        <f>E378/RES_summary!E$21</f>
        <v>3.2914830874197412</v>
      </c>
      <c r="F432" s="176">
        <f>F378/RES_summary!F$21</f>
        <v>3.2564585555403132</v>
      </c>
      <c r="G432" s="176">
        <f>G378/RES_summary!G$21</f>
        <v>3.2136456295518161</v>
      </c>
      <c r="H432" s="176">
        <f>H378/RES_summary!H$21</f>
        <v>3.1301486406157548</v>
      </c>
      <c r="I432" s="176">
        <f>I378/RES_summary!I$21</f>
        <v>3.0852561355351527</v>
      </c>
      <c r="J432" s="176">
        <f>J378/RES_summary!J$21</f>
        <v>2.9832408529431835</v>
      </c>
      <c r="K432" s="176">
        <f>K378/RES_summary!K$21</f>
        <v>3.0602937101587604</v>
      </c>
      <c r="L432" s="176">
        <f>L378/RES_summary!L$21</f>
        <v>2.9538685398692826</v>
      </c>
      <c r="M432" s="176">
        <f>M378/RES_summary!M$21</f>
        <v>2.9236882001815454</v>
      </c>
      <c r="N432" s="176">
        <f>N378/RES_summary!N$21</f>
        <v>2.898473996703649</v>
      </c>
      <c r="O432" s="176">
        <f>O378/RES_summary!O$21</f>
        <v>2.8846251581697717</v>
      </c>
      <c r="P432" s="176">
        <f>P378/RES_summary!P$21</f>
        <v>2.8456932017998189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6.8780104600039849</v>
      </c>
      <c r="D433" s="178">
        <f>D379/RES_summary!D$21</f>
        <v>6.8271763211232095</v>
      </c>
      <c r="E433" s="178">
        <f>E379/RES_summary!E$21</f>
        <v>6.988587646850414</v>
      </c>
      <c r="F433" s="178">
        <f>F379/RES_summary!F$21</f>
        <v>7.2090076341013507</v>
      </c>
      <c r="G433" s="178">
        <f>G379/RES_summary!G$21</f>
        <v>7.4008788002122987</v>
      </c>
      <c r="H433" s="178">
        <f>H379/RES_summary!H$21</f>
        <v>7.3359195288209733</v>
      </c>
      <c r="I433" s="178">
        <f>I379/RES_summary!I$21</f>
        <v>7.1333623587527351</v>
      </c>
      <c r="J433" s="178">
        <f>J379/RES_summary!J$21</f>
        <v>6.8826388171260175</v>
      </c>
      <c r="K433" s="178">
        <f>K379/RES_summary!K$21</f>
        <v>7.5623551413682693</v>
      </c>
      <c r="L433" s="178">
        <f>L379/RES_summary!L$21</f>
        <v>7.8341308573044577</v>
      </c>
      <c r="M433" s="178">
        <f>M379/RES_summary!M$21</f>
        <v>7.7294495340300688</v>
      </c>
      <c r="N433" s="178">
        <f>N379/RES_summary!N$21</f>
        <v>7.9689429658774928</v>
      </c>
      <c r="O433" s="178">
        <f>O379/RES_summary!O$21</f>
        <v>8.6599980251018831</v>
      </c>
      <c r="P433" s="178">
        <f>P379/RES_summary!P$21</f>
        <v>8.5335299087385046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6.8780104600039849</v>
      </c>
      <c r="D435" s="176">
        <f>D381/RES_summary!D$21</f>
        <v>6.8271763211232095</v>
      </c>
      <c r="E435" s="176">
        <f>E381/RES_summary!E$21</f>
        <v>6.988587646850414</v>
      </c>
      <c r="F435" s="176">
        <f>F381/RES_summary!F$21</f>
        <v>7.2090076341013507</v>
      </c>
      <c r="G435" s="176">
        <f>G381/RES_summary!G$21</f>
        <v>7.4008788002122987</v>
      </c>
      <c r="H435" s="176">
        <f>H381/RES_summary!H$21</f>
        <v>7.3359195288209733</v>
      </c>
      <c r="I435" s="176">
        <f>I381/RES_summary!I$21</f>
        <v>7.1333623587527351</v>
      </c>
      <c r="J435" s="176">
        <f>J381/RES_summary!J$21</f>
        <v>6.8826388171260175</v>
      </c>
      <c r="K435" s="176">
        <f>K381/RES_summary!K$21</f>
        <v>7.5623551413682693</v>
      </c>
      <c r="L435" s="176">
        <f>L381/RES_summary!L$21</f>
        <v>7.8341308573044577</v>
      </c>
      <c r="M435" s="176">
        <f>M381/RES_summary!M$21</f>
        <v>7.7294495340300688</v>
      </c>
      <c r="N435" s="176">
        <f>N381/RES_summary!N$21</f>
        <v>7.9689429658774928</v>
      </c>
      <c r="O435" s="176">
        <f>O381/RES_summary!O$21</f>
        <v>8.6599980251018831</v>
      </c>
      <c r="P435" s="176">
        <f>P381/RES_summary!P$21</f>
        <v>8.5335299087385046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2018-07-16T15:46:21Z</dcterms:created>
  <dcterms:modified xsi:type="dcterms:W3CDTF">2018-07-16T15:46:21Z</dcterms:modified>
</cp:coreProperties>
</file>